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RENCANAAN\MONEV RKPD\Monev Tahun 2024\Monev Triwulan 4 2024\"/>
    </mc:Choice>
  </mc:AlternateContent>
  <xr:revisionPtr revIDLastSave="0" documentId="13_ncr:1_{7E6786CB-F0CE-4E6B-8109-D56BB6D791E4}" xr6:coauthVersionLast="47" xr6:coauthVersionMax="47" xr10:uidLastSave="{00000000-0000-0000-0000-000000000000}"/>
  <bookViews>
    <workbookView xWindow="-110" yWindow="-110" windowWidth="19420" windowHeight="10300" activeTab="3" xr2:uid="{85379C55-9376-4CC4-AF80-E07FCD0892F4}"/>
  </bookViews>
  <sheets>
    <sheet name="Disporapar Tw 1" sheetId="1" r:id="rId1"/>
    <sheet name="Disporapar Tw 2" sheetId="2" r:id="rId2"/>
    <sheet name="Disporapar Tw 3" sheetId="3" r:id="rId3"/>
    <sheet name="Disporapar Tw 4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" i="4" l="1"/>
  <c r="N9" i="4"/>
  <c r="N8" i="4"/>
  <c r="Q11" i="4"/>
  <c r="O11" i="4"/>
  <c r="M11" i="4"/>
  <c r="L11" i="4"/>
  <c r="K11" i="4"/>
  <c r="Q10" i="4"/>
  <c r="O10" i="4"/>
  <c r="M10" i="4"/>
  <c r="L10" i="4"/>
  <c r="K10" i="4"/>
  <c r="Q9" i="4"/>
  <c r="O9" i="4"/>
  <c r="M9" i="4"/>
  <c r="L9" i="4"/>
  <c r="K9" i="4"/>
  <c r="Q8" i="4"/>
  <c r="O8" i="4"/>
  <c r="M8" i="4"/>
  <c r="L8" i="4"/>
  <c r="K8" i="4"/>
  <c r="J8" i="4"/>
  <c r="I8" i="4"/>
  <c r="H8" i="4"/>
  <c r="G8" i="4"/>
  <c r="F8" i="4"/>
  <c r="N10" i="3"/>
  <c r="N9" i="3"/>
  <c r="N8" i="3"/>
  <c r="Q11" i="3"/>
  <c r="O11" i="3"/>
  <c r="M11" i="3"/>
  <c r="L11" i="3"/>
  <c r="K11" i="3"/>
  <c r="Q10" i="3"/>
  <c r="O10" i="3"/>
  <c r="M10" i="3"/>
  <c r="L10" i="3"/>
  <c r="K10" i="3"/>
  <c r="Q9" i="3"/>
  <c r="O9" i="3"/>
  <c r="M9" i="3"/>
  <c r="L9" i="3"/>
  <c r="K9" i="3"/>
  <c r="Q8" i="3"/>
  <c r="O8" i="3"/>
  <c r="M8" i="3"/>
  <c r="L8" i="3"/>
  <c r="K8" i="3"/>
  <c r="J8" i="3"/>
  <c r="I8" i="3"/>
  <c r="H8" i="3"/>
  <c r="G8" i="3"/>
  <c r="F8" i="3"/>
  <c r="N10" i="2" l="1"/>
  <c r="N9" i="2"/>
  <c r="N8" i="2"/>
  <c r="Q11" i="2"/>
  <c r="O11" i="2"/>
  <c r="M11" i="2"/>
  <c r="L11" i="2"/>
  <c r="K11" i="2"/>
  <c r="Q10" i="2"/>
  <c r="O10" i="2"/>
  <c r="M10" i="2"/>
  <c r="L10" i="2"/>
  <c r="K10" i="2"/>
  <c r="Q9" i="2"/>
  <c r="O9" i="2"/>
  <c r="M9" i="2"/>
  <c r="L9" i="2"/>
  <c r="K9" i="2"/>
  <c r="Q8" i="2"/>
  <c r="O8" i="2"/>
  <c r="M8" i="2"/>
  <c r="L8" i="2"/>
  <c r="K8" i="2"/>
  <c r="J8" i="2"/>
  <c r="I8" i="2"/>
  <c r="H8" i="2"/>
  <c r="G8" i="2"/>
  <c r="F8" i="2"/>
  <c r="Q11" i="1"/>
  <c r="O11" i="1"/>
  <c r="M11" i="1"/>
  <c r="L11" i="1"/>
  <c r="K11" i="1"/>
  <c r="Q10" i="1"/>
  <c r="O10" i="1"/>
  <c r="M10" i="1"/>
  <c r="L10" i="1"/>
  <c r="K10" i="1"/>
  <c r="Q9" i="1"/>
  <c r="O9" i="1"/>
  <c r="M9" i="1"/>
  <c r="L9" i="1"/>
  <c r="K9" i="1"/>
  <c r="Q8" i="1"/>
  <c r="O8" i="1"/>
  <c r="N8" i="1"/>
  <c r="M8" i="1"/>
  <c r="L8" i="1"/>
  <c r="K8" i="1"/>
  <c r="J8" i="1"/>
  <c r="I8" i="1"/>
  <c r="H8" i="1"/>
  <c r="G8" i="1"/>
  <c r="F8" i="1"/>
</calcChain>
</file>

<file path=xl/sharedStrings.xml><?xml version="1.0" encoding="utf-8"?>
<sst xmlns="http://schemas.openxmlformats.org/spreadsheetml/2006/main" count="180" uniqueCount="31">
  <si>
    <t>Kode</t>
  </si>
  <si>
    <t>Indikator Kinerja Utama Perangkat Daerah</t>
  </si>
  <si>
    <t>Indikator Kinerja</t>
  </si>
  <si>
    <t>Satuan</t>
  </si>
  <si>
    <t>Kondisi Awal (2020)</t>
  </si>
  <si>
    <t>TARGET DAN CAPAIAN RENSTRA PD</t>
  </si>
  <si>
    <t>(Tujuan/Sasaran)</t>
  </si>
  <si>
    <t>Target</t>
  </si>
  <si>
    <t xml:space="preserve">Realisasi </t>
  </si>
  <si>
    <t>Realisasi sd Trw IV 2023</t>
  </si>
  <si>
    <t>Dinas Kepemudaan, Olahraga dan Pariwisata/ Dinas Kepemudaan, Olahraga dan Pariwisata</t>
  </si>
  <si>
    <t>Terwujudnya Kualitas Pembangunan Pemuda</t>
  </si>
  <si>
    <t>Indeks Pembangunan Pemuda (IPP)</t>
  </si>
  <si>
    <t>angka</t>
  </si>
  <si>
    <t>NA</t>
  </si>
  <si>
    <t>1.1</t>
  </si>
  <si>
    <t>Meningkatnya Kualitas Aparatur dan Pelayanan Publik</t>
  </si>
  <si>
    <t>Nilai SAKIP Perangkat Daerah</t>
  </si>
  <si>
    <t>1.2</t>
  </si>
  <si>
    <t>Meningkatnya Kualitas Kepemudaan</t>
  </si>
  <si>
    <t>Cakupan pemberdayaan pemuda</t>
  </si>
  <si>
    <t>%</t>
  </si>
  <si>
    <t>1.3</t>
  </si>
  <si>
    <t>Meningkatnya Kualitas Keolahragaan</t>
  </si>
  <si>
    <t>Cakupan prestasi olahraga</t>
  </si>
  <si>
    <t>Terwujudnya Destinasi Wisata yang Berdaya Saing</t>
  </si>
  <si>
    <t>Persentase Destinasi Wisata yang Berdaya Saing</t>
  </si>
  <si>
    <t>Meningkatnya Kunjungan Wisata</t>
  </si>
  <si>
    <t>Persentase kunjungan wisatawan</t>
  </si>
  <si>
    <t xml:space="preserve">** Catatan : </t>
  </si>
  <si>
    <t>Tahun 2020 - 2022 Sasaran No. 2.1 Masih menjadi sasaran pada  Dinas Pendidikan dan Kebudayaan Kabupaten Sukoharjo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</si>
</sst>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Tahoma"/>
      <family val="2"/>
    </font>
    <font>
      <sz val="11"/>
      <name val="Calibri"/>
      <family val="2"/>
    </font>
    <font>
      <sz val="8"/>
      <color theme="1"/>
      <name val="Tahoma"/>
      <family val="2"/>
    </font>
    <font>
      <sz val="8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D965"/>
        <bgColor rgb="FFFFD965"/>
      </patternFill>
    </fill>
    <fill>
      <patternFill patternType="solid">
        <fgColor rgb="FFFFFF00"/>
        <bgColor rgb="FFFFFF00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3" fillId="2" borderId="2" xfId="1" applyFont="1" applyFill="1" applyBorder="1" applyAlignment="1">
      <alignment horizontal="left" vertical="top" wrapText="1"/>
    </xf>
    <xf numFmtId="0" fontId="3" fillId="2" borderId="7" xfId="1" applyFont="1" applyFill="1" applyBorder="1" applyAlignment="1">
      <alignment horizontal="left" vertical="top" wrapText="1"/>
    </xf>
    <xf numFmtId="0" fontId="2" fillId="2" borderId="9" xfId="1" applyFont="1" applyFill="1" applyBorder="1" applyAlignment="1">
      <alignment horizontal="left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4" borderId="14" xfId="1" applyFont="1" applyFill="1" applyBorder="1" applyAlignment="1">
      <alignment horizontal="left" vertical="top" wrapText="1"/>
    </xf>
    <xf numFmtId="0" fontId="5" fillId="4" borderId="14" xfId="1" applyFont="1" applyFill="1" applyBorder="1" applyAlignment="1">
      <alignment horizontal="left" vertical="top" wrapText="1"/>
    </xf>
    <xf numFmtId="0" fontId="5" fillId="4" borderId="14" xfId="1" applyFont="1" applyFill="1" applyBorder="1" applyAlignment="1">
      <alignment horizontal="center" vertical="top" wrapText="1"/>
    </xf>
    <xf numFmtId="2" fontId="5" fillId="4" borderId="14" xfId="1" applyNumberFormat="1" applyFont="1" applyFill="1" applyBorder="1" applyAlignment="1">
      <alignment horizontal="center" vertical="top" wrapText="1"/>
    </xf>
    <xf numFmtId="0" fontId="5" fillId="5" borderId="14" xfId="1" applyFont="1" applyFill="1" applyBorder="1" applyAlignment="1">
      <alignment horizontal="left" vertical="top" wrapText="1"/>
    </xf>
    <xf numFmtId="0" fontId="5" fillId="5" borderId="14" xfId="1" applyFont="1" applyFill="1" applyBorder="1" applyAlignment="1">
      <alignment horizontal="center" vertical="top" wrapText="1"/>
    </xf>
    <xf numFmtId="2" fontId="5" fillId="5" borderId="14" xfId="1" applyNumberFormat="1" applyFont="1" applyFill="1" applyBorder="1" applyAlignment="1">
      <alignment horizontal="center" vertical="top" wrapText="1"/>
    </xf>
    <xf numFmtId="2" fontId="5" fillId="5" borderId="14" xfId="2" applyNumberFormat="1" applyFont="1" applyFill="1" applyBorder="1" applyAlignment="1">
      <alignment horizontal="center" vertical="top" wrapText="1"/>
    </xf>
    <xf numFmtId="1" fontId="5" fillId="5" borderId="14" xfId="1" applyNumberFormat="1" applyFont="1" applyFill="1" applyBorder="1" applyAlignment="1">
      <alignment horizontal="center" vertical="top" wrapText="1"/>
    </xf>
    <xf numFmtId="1" fontId="5" fillId="4" borderId="14" xfId="1" applyNumberFormat="1" applyFont="1" applyFill="1" applyBorder="1" applyAlignment="1">
      <alignment horizontal="center" vertical="top" wrapText="1"/>
    </xf>
    <xf numFmtId="0" fontId="5" fillId="5" borderId="0" xfId="1" applyFont="1" applyFill="1" applyAlignment="1">
      <alignment horizontal="left" vertical="top" wrapText="1"/>
    </xf>
    <xf numFmtId="0" fontId="3" fillId="2" borderId="3" xfId="1" applyFont="1" applyFill="1" applyBorder="1" applyAlignment="1">
      <alignment horizontal="center" vertical="top" wrapText="1"/>
    </xf>
    <xf numFmtId="0" fontId="4" fillId="0" borderId="5" xfId="1" applyFont="1" applyBorder="1"/>
    <xf numFmtId="0" fontId="5" fillId="3" borderId="11" xfId="1" applyFont="1" applyFill="1" applyBorder="1" applyAlignment="1">
      <alignment horizontal="left" vertical="top" wrapText="1"/>
    </xf>
    <xf numFmtId="0" fontId="4" fillId="0" borderId="12" xfId="1" applyFont="1" applyBorder="1"/>
    <xf numFmtId="0" fontId="4" fillId="0" borderId="13" xfId="1" applyFont="1" applyBorder="1"/>
    <xf numFmtId="0" fontId="3" fillId="2" borderId="1" xfId="1" applyFont="1" applyFill="1" applyBorder="1" applyAlignment="1">
      <alignment horizontal="left" vertical="top" wrapText="1"/>
    </xf>
    <xf numFmtId="0" fontId="4" fillId="0" borderId="6" xfId="1" applyFont="1" applyBorder="1"/>
    <xf numFmtId="0" fontId="4" fillId="0" borderId="8" xfId="1" applyFont="1" applyBorder="1"/>
    <xf numFmtId="0" fontId="3" fillId="2" borderId="1" xfId="1" applyFont="1" applyFill="1" applyBorder="1" applyAlignment="1">
      <alignment horizontal="center" vertical="top" wrapText="1"/>
    </xf>
    <xf numFmtId="0" fontId="4" fillId="0" borderId="4" xfId="1" applyFont="1" applyBorder="1"/>
  </cellXfs>
  <cellStyles count="3">
    <cellStyle name="Comma 2" xfId="2" xr:uid="{CD3CFEFA-3852-4C33-829C-160D801865F5}"/>
    <cellStyle name="Normal" xfId="0" builtinId="0"/>
    <cellStyle name="Normal 3" xfId="1" xr:uid="{987F9F47-9590-4E47-A452-533714737D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508000</xdr:colOff>
      <xdr:row>12</xdr:row>
      <xdr:rowOff>177800</xdr:rowOff>
    </xdr:from>
    <xdr:to>
      <xdr:col>17</xdr:col>
      <xdr:colOff>76200</xdr:colOff>
      <xdr:row>24</xdr:row>
      <xdr:rowOff>165100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C41F3F7-9E5E-45CB-BB9F-6FC75790176B}"/>
            </a:ext>
          </a:extLst>
        </xdr:cNvPr>
        <xdr:cNvSpPr txBox="1"/>
      </xdr:nvSpPr>
      <xdr:spPr>
        <a:xfrm>
          <a:off x="9817100" y="3625850"/>
          <a:ext cx="3492500" cy="2628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 rtl="1"/>
          <a:r>
            <a:rPr lang="en-US" sz="1200" b="0" i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Sukoharjo, </a:t>
          </a:r>
          <a:r>
            <a:rPr lang="en-US" sz="1200" b="0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10 April 2024</a:t>
          </a:r>
          <a:r>
            <a:rPr lang="id-ID" sz="1200" b="0" i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.</a:t>
          </a:r>
          <a:endParaRPr lang="en-US" sz="1200" b="0" i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ctr" rtl="1"/>
          <a:endParaRPr lang="en-US" sz="1200" b="0" i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ctr" rtl="1"/>
          <a:r>
            <a:rPr lang="id-ID" sz="1200" b="0" i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US" sz="1200" b="0" i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KEPALA DINAS </a:t>
          </a:r>
          <a:r>
            <a:rPr lang="id-ID" sz="1200" b="0" i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KEPEMUDAAN, </a:t>
          </a:r>
        </a:p>
        <a:p>
          <a:pPr algn="ctr" rtl="1"/>
          <a:r>
            <a:rPr lang="id-ID" sz="1200" b="0" i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OLAHRAGA</a:t>
          </a:r>
          <a:r>
            <a:rPr lang="id-ID" sz="1200" b="0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DAN PARIWISATA</a:t>
          </a:r>
          <a:endParaRPr lang="en-US" sz="1200" b="0" i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ctr" rtl="1"/>
          <a:r>
            <a:rPr lang="en-US" sz="1200" b="0" i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KABUPATEN SUKOHARJO</a:t>
          </a:r>
          <a:endParaRPr lang="en-US" sz="1200">
            <a:latin typeface="Arial" pitchFamily="34" charset="0"/>
            <a:cs typeface="Arial" pitchFamily="34" charset="0"/>
          </a:endParaRPr>
        </a:p>
        <a:p>
          <a:pPr algn="ctr" rtl="1"/>
          <a:endParaRPr lang="id-ID" sz="1200" b="0" i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ctr" rtl="1"/>
          <a:endParaRPr lang="id-ID" sz="1200" b="0" i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ctr" rtl="1"/>
          <a:endParaRPr lang="en-US" sz="1200" b="0" i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ctr" rtl="1"/>
          <a:endParaRPr lang="en-US" sz="1200" b="0" i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ctr" rtl="0" fontAlgn="base"/>
          <a:r>
            <a:rPr lang="en-US" sz="1200" b="1" i="0" u="sng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S</a:t>
          </a:r>
          <a:r>
            <a:rPr lang="id-ID" sz="1200" b="1" i="0" u="sng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ETYO AJI NUGROHO, S.Sos., MH.</a:t>
          </a:r>
          <a:endParaRPr lang="en-US" sz="1200" b="1" i="0" baseline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ctr" rtl="0" fontAlgn="base"/>
          <a:r>
            <a:rPr lang="en-US" sz="1200" b="0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Pembina U</a:t>
          </a:r>
          <a:r>
            <a:rPr lang="id-ID" sz="1200" b="0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tama Muda</a:t>
          </a:r>
          <a:endParaRPr lang="en-US" sz="1200" b="0" i="0" baseline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ctr"/>
          <a:r>
            <a:rPr lang="en-US" sz="1200" b="0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NIP. 1</a:t>
          </a:r>
          <a:r>
            <a:rPr lang="id-ID" sz="1200" b="0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9690417 199009 1 004</a:t>
          </a:r>
          <a:endParaRPr lang="en-US" sz="1200" b="0" i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ctr"/>
          <a:endParaRPr lang="en-US" sz="12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13</xdr:col>
      <xdr:colOff>146050</xdr:colOff>
      <xdr:row>19</xdr:row>
      <xdr:rowOff>6351</xdr:rowOff>
    </xdr:from>
    <xdr:to>
      <xdr:col>14</xdr:col>
      <xdr:colOff>631371</xdr:colOff>
      <xdr:row>24</xdr:row>
      <xdr:rowOff>88901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D0785C9-1098-412B-88C6-7BBF74DF63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40253" b="71263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7004" t="43553" r="27572" b="33009"/>
        <a:stretch/>
      </xdr:blipFill>
      <xdr:spPr bwMode="auto">
        <a:xfrm>
          <a:off x="10763250" y="5111751"/>
          <a:ext cx="1139371" cy="10668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508000</xdr:colOff>
      <xdr:row>12</xdr:row>
      <xdr:rowOff>177800</xdr:rowOff>
    </xdr:from>
    <xdr:to>
      <xdr:col>17</xdr:col>
      <xdr:colOff>76200</xdr:colOff>
      <xdr:row>24</xdr:row>
      <xdr:rowOff>165100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E5ED417-1A1A-471F-B5CA-36F10B4078C5}"/>
            </a:ext>
          </a:extLst>
        </xdr:cNvPr>
        <xdr:cNvSpPr txBox="1"/>
      </xdr:nvSpPr>
      <xdr:spPr>
        <a:xfrm>
          <a:off x="9817100" y="3625850"/>
          <a:ext cx="3492500" cy="2628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 rtl="1"/>
          <a:r>
            <a:rPr lang="en-US" sz="1200" b="0" i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Sukoharjo, </a:t>
          </a:r>
          <a:r>
            <a:rPr lang="en-US" sz="1200" b="0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10 Juli 2024</a:t>
          </a:r>
          <a:r>
            <a:rPr lang="id-ID" sz="1200" b="0" i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.</a:t>
          </a:r>
          <a:endParaRPr lang="en-US" sz="1200" b="0" i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ctr" rtl="1"/>
          <a:endParaRPr lang="en-US" sz="1200" b="0" i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ctr" rtl="1"/>
          <a:r>
            <a:rPr lang="id-ID" sz="1200" b="0" i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US" sz="1200" b="0" i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KEPALA DINAS </a:t>
          </a:r>
          <a:r>
            <a:rPr lang="id-ID" sz="1200" b="0" i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KEPEMUDAAN, </a:t>
          </a:r>
        </a:p>
        <a:p>
          <a:pPr algn="ctr" rtl="1"/>
          <a:r>
            <a:rPr lang="id-ID" sz="1200" b="0" i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OLAHRAGA</a:t>
          </a:r>
          <a:r>
            <a:rPr lang="id-ID" sz="1200" b="0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DAN PARIWISATA</a:t>
          </a:r>
          <a:endParaRPr lang="en-US" sz="1200" b="0" i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ctr" rtl="1"/>
          <a:r>
            <a:rPr lang="en-US" sz="1200" b="0" i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KABUPATEN SUKOHARJO</a:t>
          </a:r>
          <a:endParaRPr lang="en-US" sz="1200">
            <a:latin typeface="Arial" pitchFamily="34" charset="0"/>
            <a:cs typeface="Arial" pitchFamily="34" charset="0"/>
          </a:endParaRPr>
        </a:p>
        <a:p>
          <a:pPr algn="ctr" rtl="1"/>
          <a:endParaRPr lang="id-ID" sz="1200" b="0" i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ctr" rtl="1"/>
          <a:endParaRPr lang="id-ID" sz="1200" b="0" i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ctr" rtl="1"/>
          <a:endParaRPr lang="en-US" sz="1200" b="0" i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ctr" rtl="1"/>
          <a:endParaRPr lang="en-US" sz="1200" b="0" i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ctr" rtl="0" fontAlgn="base"/>
          <a:r>
            <a:rPr lang="en-US" sz="1200" b="1" i="0" u="sng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S</a:t>
          </a:r>
          <a:r>
            <a:rPr lang="id-ID" sz="1200" b="1" i="0" u="sng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ETYO AJI NUGROHO, S.Sos., MH.</a:t>
          </a:r>
          <a:endParaRPr lang="en-US" sz="1200" b="1" i="0" baseline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ctr" rtl="0" fontAlgn="base"/>
          <a:r>
            <a:rPr lang="en-US" sz="1200" b="0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Pembina U</a:t>
          </a:r>
          <a:r>
            <a:rPr lang="id-ID" sz="1200" b="0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tama Muda</a:t>
          </a:r>
          <a:endParaRPr lang="en-US" sz="1200" b="0" i="0" baseline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ctr"/>
          <a:r>
            <a:rPr lang="en-US" sz="1200" b="0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NIP. 1</a:t>
          </a:r>
          <a:r>
            <a:rPr lang="id-ID" sz="1200" b="0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9690417 199009 1 004</a:t>
          </a:r>
          <a:endParaRPr lang="en-US" sz="1200" b="0" i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ctr"/>
          <a:endParaRPr lang="en-US" sz="12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13</xdr:col>
      <xdr:colOff>146050</xdr:colOff>
      <xdr:row>19</xdr:row>
      <xdr:rowOff>6351</xdr:rowOff>
    </xdr:from>
    <xdr:to>
      <xdr:col>14</xdr:col>
      <xdr:colOff>631371</xdr:colOff>
      <xdr:row>24</xdr:row>
      <xdr:rowOff>88901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A1BC4AD-13F6-4FB8-97E0-3A0BA855C3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40253" b="71263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7004" t="43553" r="27572" b="33009"/>
        <a:stretch/>
      </xdr:blipFill>
      <xdr:spPr bwMode="auto">
        <a:xfrm>
          <a:off x="10763250" y="5111751"/>
          <a:ext cx="1139371" cy="10668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508000</xdr:colOff>
      <xdr:row>12</xdr:row>
      <xdr:rowOff>177800</xdr:rowOff>
    </xdr:from>
    <xdr:to>
      <xdr:col>17</xdr:col>
      <xdr:colOff>76200</xdr:colOff>
      <xdr:row>24</xdr:row>
      <xdr:rowOff>165100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E90CBA-6F2F-4628-944D-BD89B6A173A5}"/>
            </a:ext>
          </a:extLst>
        </xdr:cNvPr>
        <xdr:cNvSpPr txBox="1"/>
      </xdr:nvSpPr>
      <xdr:spPr>
        <a:xfrm>
          <a:off x="9817100" y="3625850"/>
          <a:ext cx="3492500" cy="2628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 rtl="1"/>
          <a:r>
            <a:rPr lang="en-US" sz="1200" b="0" i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Sukoharjo, </a:t>
          </a:r>
          <a:r>
            <a:rPr lang="en-US" sz="1200" b="0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10 Oktober 2024</a:t>
          </a:r>
          <a:r>
            <a:rPr lang="id-ID" sz="1200" b="0" i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.</a:t>
          </a:r>
          <a:endParaRPr lang="en-US" sz="1200" b="0" i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ctr" rtl="1"/>
          <a:endParaRPr lang="en-US" sz="1200" b="0" i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ctr" rtl="1"/>
          <a:r>
            <a:rPr lang="id-ID" sz="1200" b="0" i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US" sz="1200" b="0" i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KEPALA DINAS </a:t>
          </a:r>
          <a:r>
            <a:rPr lang="id-ID" sz="1200" b="0" i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KEPEMUDAAN, </a:t>
          </a:r>
        </a:p>
        <a:p>
          <a:pPr algn="ctr" rtl="1"/>
          <a:r>
            <a:rPr lang="id-ID" sz="1200" b="0" i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OLAHRAGA</a:t>
          </a:r>
          <a:r>
            <a:rPr lang="id-ID" sz="1200" b="0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DAN PARIWISATA</a:t>
          </a:r>
          <a:endParaRPr lang="en-US" sz="1200" b="0" i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ctr" rtl="1"/>
          <a:r>
            <a:rPr lang="en-US" sz="1200" b="0" i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KABUPATEN SUKOHARJO</a:t>
          </a:r>
          <a:endParaRPr lang="en-US" sz="1200">
            <a:latin typeface="Arial" pitchFamily="34" charset="0"/>
            <a:cs typeface="Arial" pitchFamily="34" charset="0"/>
          </a:endParaRPr>
        </a:p>
        <a:p>
          <a:pPr algn="ctr" rtl="1"/>
          <a:endParaRPr lang="id-ID" sz="1200" b="0" i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ctr" rtl="1"/>
          <a:endParaRPr lang="id-ID" sz="1200" b="0" i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ctr" rtl="1"/>
          <a:endParaRPr lang="en-US" sz="1200" b="0" i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ctr" rtl="1"/>
          <a:endParaRPr lang="en-US" sz="1200" b="0" i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ctr" rtl="0" fontAlgn="base"/>
          <a:r>
            <a:rPr lang="en-US" sz="1200" b="1" i="0" u="sng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S</a:t>
          </a:r>
          <a:r>
            <a:rPr lang="id-ID" sz="1200" b="1" i="0" u="sng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ETYO AJI NUGROHO, S.Sos., MH.</a:t>
          </a:r>
          <a:endParaRPr lang="en-US" sz="1200" b="1" i="0" baseline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ctr" rtl="0" fontAlgn="base"/>
          <a:r>
            <a:rPr lang="en-US" sz="1200" b="0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Pembina U</a:t>
          </a:r>
          <a:r>
            <a:rPr lang="id-ID" sz="1200" b="0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tama Muda</a:t>
          </a:r>
          <a:endParaRPr lang="en-US" sz="1200" b="0" i="0" baseline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ctr"/>
          <a:r>
            <a:rPr lang="en-US" sz="1200" b="0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NIP. 1</a:t>
          </a:r>
          <a:r>
            <a:rPr lang="id-ID" sz="1200" b="0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9690417 199009 1 004</a:t>
          </a:r>
          <a:endParaRPr lang="en-US" sz="1200" b="0" i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ctr"/>
          <a:endParaRPr lang="en-US" sz="12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13</xdr:col>
      <xdr:colOff>146050</xdr:colOff>
      <xdr:row>19</xdr:row>
      <xdr:rowOff>6351</xdr:rowOff>
    </xdr:from>
    <xdr:to>
      <xdr:col>14</xdr:col>
      <xdr:colOff>631371</xdr:colOff>
      <xdr:row>24</xdr:row>
      <xdr:rowOff>88901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7FA1D40-1DB7-4158-8E11-BFD8FCB67C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40253" b="71263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7004" t="43553" r="27572" b="33009"/>
        <a:stretch/>
      </xdr:blipFill>
      <xdr:spPr bwMode="auto">
        <a:xfrm>
          <a:off x="10763250" y="5111751"/>
          <a:ext cx="1139371" cy="10668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508000</xdr:colOff>
      <xdr:row>12</xdr:row>
      <xdr:rowOff>177800</xdr:rowOff>
    </xdr:from>
    <xdr:to>
      <xdr:col>17</xdr:col>
      <xdr:colOff>76200</xdr:colOff>
      <xdr:row>24</xdr:row>
      <xdr:rowOff>165100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90BEBDD-22A2-4791-9243-8C0BADE7278F}"/>
            </a:ext>
          </a:extLst>
        </xdr:cNvPr>
        <xdr:cNvSpPr txBox="1"/>
      </xdr:nvSpPr>
      <xdr:spPr>
        <a:xfrm>
          <a:off x="9817100" y="3625850"/>
          <a:ext cx="3492500" cy="2628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 rtl="1"/>
          <a:r>
            <a:rPr lang="en-US" sz="1200" b="0" i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Sukoharjo, </a:t>
          </a:r>
          <a:r>
            <a:rPr lang="en-US" sz="1200" b="0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10 Januari 2025</a:t>
          </a:r>
          <a:endParaRPr lang="en-US" sz="1200" b="0" i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ctr" rtl="1"/>
          <a:r>
            <a:rPr lang="id-ID" sz="1200" b="0" i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US" sz="1200" b="0" i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KEPALA DINAS </a:t>
          </a:r>
          <a:r>
            <a:rPr lang="id-ID" sz="1200" b="0" i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KEPEMUDAAN, </a:t>
          </a:r>
        </a:p>
        <a:p>
          <a:pPr algn="ctr" rtl="1"/>
          <a:r>
            <a:rPr lang="id-ID" sz="1200" b="0" i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OLAHRAGA</a:t>
          </a:r>
          <a:r>
            <a:rPr lang="id-ID" sz="1200" b="0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DAN PARIWISATA</a:t>
          </a:r>
          <a:endParaRPr lang="en-US" sz="1200" b="0" i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ctr" rtl="1"/>
          <a:r>
            <a:rPr lang="en-US" sz="1200" b="0" i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KABUPATEN SUKOHARJO</a:t>
          </a:r>
          <a:endParaRPr lang="en-US" sz="1200">
            <a:latin typeface="Arial" pitchFamily="34" charset="0"/>
            <a:cs typeface="Arial" pitchFamily="34" charset="0"/>
          </a:endParaRPr>
        </a:p>
        <a:p>
          <a:pPr algn="ctr" rtl="1"/>
          <a:endParaRPr lang="id-ID" sz="1200" b="0" i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ctr" rtl="1"/>
          <a:endParaRPr lang="id-ID" sz="1200" b="0" i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ctr" rtl="1"/>
          <a:endParaRPr lang="en-US" sz="1200" b="0" i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ctr" rtl="1"/>
          <a:endParaRPr lang="en-US" sz="1200" b="0" i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ctr" rtl="0" fontAlgn="base"/>
          <a:r>
            <a:rPr lang="en-US" sz="1200" b="1" i="0" u="sng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S</a:t>
          </a:r>
          <a:r>
            <a:rPr lang="id-ID" sz="1200" b="1" i="0" u="sng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ETYO AJI NUGROHO, S.Sos., MH.</a:t>
          </a:r>
          <a:endParaRPr lang="en-US" sz="1200" b="1" i="0" baseline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ctr" rtl="0" fontAlgn="base"/>
          <a:r>
            <a:rPr lang="en-US" sz="1200" b="0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Pembina U</a:t>
          </a:r>
          <a:r>
            <a:rPr lang="id-ID" sz="1200" b="0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tama Muda</a:t>
          </a:r>
          <a:endParaRPr lang="en-US" sz="1200" b="0" i="0" baseline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ctr"/>
          <a:r>
            <a:rPr lang="en-US" sz="1200" b="0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NIP. 1</a:t>
          </a:r>
          <a:r>
            <a:rPr lang="id-ID" sz="1200" b="0" i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9690417 199009 1 004</a:t>
          </a:r>
          <a:endParaRPr lang="en-US" sz="1200" b="0" i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ctr"/>
          <a:endParaRPr lang="en-US" sz="12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13</xdr:col>
      <xdr:colOff>146050</xdr:colOff>
      <xdr:row>19</xdr:row>
      <xdr:rowOff>6351</xdr:rowOff>
    </xdr:from>
    <xdr:to>
      <xdr:col>14</xdr:col>
      <xdr:colOff>631371</xdr:colOff>
      <xdr:row>24</xdr:row>
      <xdr:rowOff>88901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8430FF4-3485-4B87-9CEF-B573A8B09F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40253" b="71263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7004" t="43553" r="27572" b="33009"/>
        <a:stretch/>
      </xdr:blipFill>
      <xdr:spPr bwMode="auto">
        <a:xfrm>
          <a:off x="10763250" y="5111751"/>
          <a:ext cx="1139371" cy="10668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PERENCANAAN\BAHAN%20MONEV\Monev%20Tahun%202023\Triwulan%20II\2.%20Form%20Capaian%20Kinerja%20Urusan%20Pemerintahan%20Bidang%20Kepemudaan%20dan%20Olahraga%20dan%20Bidang%20Pariwisata%20TW%20II%202023.xlsx" TargetMode="External"/><Relationship Id="rId1" Type="http://schemas.openxmlformats.org/officeDocument/2006/relationships/externalLinkPath" Target="file:///E:\PERENCANAAN\BAHAN%20MONEV\Monev%20Tahun%202023\Triwulan%20II\2.%20Form%20Capaian%20Kinerja%20Urusan%20Pemerintahan%20Bidang%20Kepemudaan%20dan%20Olahraga%20dan%20Bidang%20Pariwisata%20TW%20II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TW IV 2022"/>
      <sheetName val="TW 1 2023"/>
      <sheetName val="TW 2 2023"/>
      <sheetName val="IKU PD (Tujuan)"/>
    </sheetNames>
    <sheetDataSet>
      <sheetData sheetId="0"/>
      <sheetData sheetId="1"/>
      <sheetData sheetId="2"/>
      <sheetData sheetId="3"/>
      <sheetData sheetId="4">
        <row r="23">
          <cell r="I23">
            <v>23.22</v>
          </cell>
          <cell r="Y23">
            <v>25</v>
          </cell>
          <cell r="Z23">
            <v>28.888888888888886</v>
          </cell>
          <cell r="AA23">
            <v>30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D2654-D2F6-46B9-80AF-AB617CD4173D}">
  <dimension ref="B1:R736"/>
  <sheetViews>
    <sheetView topLeftCell="D10" workbookViewId="0">
      <selection activeCell="G21" sqref="G21"/>
    </sheetView>
  </sheetViews>
  <sheetFormatPr defaultColWidth="14.453125" defaultRowHeight="15" customHeight="1" x14ac:dyDescent="0.35"/>
  <cols>
    <col min="1" max="1" width="4" style="1" customWidth="1"/>
    <col min="2" max="2" width="5.7265625" style="1" customWidth="1"/>
    <col min="3" max="3" width="32" style="1" customWidth="1"/>
    <col min="4" max="4" width="26" style="1" customWidth="1"/>
    <col min="5" max="18" width="9.36328125" style="1" customWidth="1"/>
    <col min="19" max="26" width="8.7265625" style="1" customWidth="1"/>
    <col min="27" max="16384" width="14.453125" style="1"/>
  </cols>
  <sheetData>
    <row r="1" spans="2:18" thickBot="1" x14ac:dyDescent="0.4"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2:18" ht="20.5" thickBot="1" x14ac:dyDescent="0.4">
      <c r="B2" s="23" t="s">
        <v>0</v>
      </c>
      <c r="C2" s="3" t="s">
        <v>1</v>
      </c>
      <c r="D2" s="23" t="s">
        <v>2</v>
      </c>
      <c r="E2" s="26" t="s">
        <v>3</v>
      </c>
      <c r="F2" s="26" t="s">
        <v>4</v>
      </c>
      <c r="G2" s="18" t="s">
        <v>5</v>
      </c>
      <c r="H2" s="27"/>
      <c r="I2" s="27"/>
      <c r="J2" s="27"/>
      <c r="K2" s="27"/>
      <c r="L2" s="27"/>
      <c r="M2" s="27"/>
      <c r="N2" s="27"/>
      <c r="O2" s="27"/>
      <c r="P2" s="27"/>
      <c r="Q2" s="27"/>
      <c r="R2" s="19"/>
    </row>
    <row r="3" spans="2:18" thickBot="1" x14ac:dyDescent="0.4">
      <c r="B3" s="24"/>
      <c r="C3" s="4" t="s">
        <v>6</v>
      </c>
      <c r="D3" s="24"/>
      <c r="E3" s="24"/>
      <c r="F3" s="24"/>
      <c r="G3" s="18">
        <v>2021</v>
      </c>
      <c r="H3" s="19"/>
      <c r="I3" s="18">
        <v>2022</v>
      </c>
      <c r="J3" s="19"/>
      <c r="K3" s="18">
        <v>2023</v>
      </c>
      <c r="L3" s="27"/>
      <c r="M3" s="18">
        <v>2024</v>
      </c>
      <c r="N3" s="19"/>
      <c r="O3" s="18">
        <v>2025</v>
      </c>
      <c r="P3" s="19"/>
      <c r="Q3" s="18">
        <v>2026</v>
      </c>
      <c r="R3" s="19"/>
    </row>
    <row r="4" spans="2:18" ht="30.5" thickBot="1" x14ac:dyDescent="0.4">
      <c r="B4" s="25"/>
      <c r="C4" s="5"/>
      <c r="D4" s="25"/>
      <c r="E4" s="25"/>
      <c r="F4" s="25"/>
      <c r="G4" s="6" t="s">
        <v>7</v>
      </c>
      <c r="H4" s="6" t="s">
        <v>8</v>
      </c>
      <c r="I4" s="6" t="s">
        <v>7</v>
      </c>
      <c r="J4" s="6" t="s">
        <v>8</v>
      </c>
      <c r="K4" s="6" t="s">
        <v>7</v>
      </c>
      <c r="L4" s="6" t="s">
        <v>9</v>
      </c>
      <c r="M4" s="6" t="s">
        <v>7</v>
      </c>
      <c r="N4" s="6" t="s">
        <v>8</v>
      </c>
      <c r="O4" s="6" t="s">
        <v>7</v>
      </c>
      <c r="P4" s="6" t="s">
        <v>8</v>
      </c>
      <c r="Q4" s="6" t="s">
        <v>7</v>
      </c>
      <c r="R4" s="6" t="s">
        <v>8</v>
      </c>
    </row>
    <row r="5" spans="2:18" ht="25" customHeight="1" x14ac:dyDescent="0.35">
      <c r="B5" s="20" t="s">
        <v>10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2"/>
    </row>
    <row r="6" spans="2:18" ht="25" customHeight="1" x14ac:dyDescent="0.35">
      <c r="B6" s="7">
        <v>1</v>
      </c>
      <c r="C6" s="8" t="s">
        <v>11</v>
      </c>
      <c r="D6" s="8" t="s">
        <v>12</v>
      </c>
      <c r="E6" s="9" t="s">
        <v>13</v>
      </c>
      <c r="F6" s="9" t="s">
        <v>14</v>
      </c>
      <c r="G6" s="9">
        <v>39.51</v>
      </c>
      <c r="H6" s="9">
        <v>41.77</v>
      </c>
      <c r="I6" s="10">
        <v>41.9</v>
      </c>
      <c r="J6" s="9">
        <v>52.53</v>
      </c>
      <c r="K6" s="9">
        <v>53</v>
      </c>
      <c r="L6" s="9">
        <v>54.66</v>
      </c>
      <c r="M6" s="9">
        <v>53.5</v>
      </c>
      <c r="N6" s="9">
        <v>0</v>
      </c>
      <c r="O6" s="9">
        <v>54</v>
      </c>
      <c r="P6" s="9"/>
      <c r="Q6" s="9">
        <v>54.5</v>
      </c>
      <c r="R6" s="9"/>
    </row>
    <row r="7" spans="2:18" ht="25" customHeight="1" x14ac:dyDescent="0.35">
      <c r="B7" s="11" t="s">
        <v>15</v>
      </c>
      <c r="C7" s="11" t="s">
        <v>16</v>
      </c>
      <c r="D7" s="11" t="s">
        <v>17</v>
      </c>
      <c r="E7" s="12" t="s">
        <v>13</v>
      </c>
      <c r="F7" s="12">
        <v>61.39</v>
      </c>
      <c r="G7" s="12">
        <v>62</v>
      </c>
      <c r="H7" s="12">
        <v>70.709999999999994</v>
      </c>
      <c r="I7" s="12">
        <v>64</v>
      </c>
      <c r="J7" s="12">
        <v>70.709999999999994</v>
      </c>
      <c r="K7" s="12">
        <v>66</v>
      </c>
      <c r="L7" s="12">
        <v>66.38</v>
      </c>
      <c r="M7" s="12">
        <v>67</v>
      </c>
      <c r="N7" s="12">
        <v>0</v>
      </c>
      <c r="O7" s="12">
        <v>68</v>
      </c>
      <c r="P7" s="12"/>
      <c r="Q7" s="12">
        <v>69</v>
      </c>
      <c r="R7" s="12"/>
    </row>
    <row r="8" spans="2:18" ht="25" customHeight="1" x14ac:dyDescent="0.35">
      <c r="B8" s="11" t="s">
        <v>18</v>
      </c>
      <c r="C8" s="11" t="s">
        <v>19</v>
      </c>
      <c r="D8" s="11" t="s">
        <v>20</v>
      </c>
      <c r="E8" s="12" t="s">
        <v>21</v>
      </c>
      <c r="F8" s="13">
        <f>37750/277476*100</f>
        <v>13.604780233245398</v>
      </c>
      <c r="G8" s="14">
        <f>37750/277476*100</f>
        <v>13.604780233245398</v>
      </c>
      <c r="H8" s="13">
        <f>37750/277476*100</f>
        <v>13.604780233245398</v>
      </c>
      <c r="I8" s="13">
        <f>38600/277476*100</f>
        <v>13.911113033199268</v>
      </c>
      <c r="J8" s="14">
        <f>38670/277476*100</f>
        <v>13.936340440254291</v>
      </c>
      <c r="K8" s="14">
        <f>39550/277476*100</f>
        <v>14.253484986088887</v>
      </c>
      <c r="L8" s="14">
        <f>39550/277476*100</f>
        <v>14.253484986088887</v>
      </c>
      <c r="M8" s="14">
        <f>40240/277476*100</f>
        <v>14.502155141345558</v>
      </c>
      <c r="N8" s="13">
        <f>3418/208608*100</f>
        <v>1.6384798281945083</v>
      </c>
      <c r="O8" s="14">
        <f>40500/277476*100</f>
        <v>14.595856938978507</v>
      </c>
      <c r="P8" s="12"/>
      <c r="Q8" s="14">
        <f>40940/277476*100</f>
        <v>14.754429211895804</v>
      </c>
      <c r="R8" s="12"/>
    </row>
    <row r="9" spans="2:18" ht="25" customHeight="1" x14ac:dyDescent="0.35">
      <c r="B9" s="11" t="s">
        <v>22</v>
      </c>
      <c r="C9" s="11" t="s">
        <v>23</v>
      </c>
      <c r="D9" s="11" t="s">
        <v>24</v>
      </c>
      <c r="E9" s="12" t="s">
        <v>21</v>
      </c>
      <c r="F9" s="12">
        <v>2.5</v>
      </c>
      <c r="G9" s="12">
        <v>2.5</v>
      </c>
      <c r="H9" s="12">
        <v>2.5</v>
      </c>
      <c r="I9" s="12">
        <v>3.25</v>
      </c>
      <c r="J9" s="12">
        <v>3.25</v>
      </c>
      <c r="K9" s="12">
        <f>96/200*100</f>
        <v>48</v>
      </c>
      <c r="L9" s="12">
        <f>96/200*100</f>
        <v>48</v>
      </c>
      <c r="M9" s="12">
        <f>106/200*100</f>
        <v>53</v>
      </c>
      <c r="N9" s="15">
        <v>0</v>
      </c>
      <c r="O9" s="12">
        <f>116/200*100</f>
        <v>57.999999999999993</v>
      </c>
      <c r="P9" s="12"/>
      <c r="Q9" s="12">
        <f>126/200*100</f>
        <v>63</v>
      </c>
      <c r="R9" s="12"/>
    </row>
    <row r="10" spans="2:18" ht="25" customHeight="1" x14ac:dyDescent="0.35">
      <c r="B10" s="7">
        <v>2</v>
      </c>
      <c r="C10" s="8" t="s">
        <v>25</v>
      </c>
      <c r="D10" s="8" t="s">
        <v>26</v>
      </c>
      <c r="E10" s="9" t="s">
        <v>21</v>
      </c>
      <c r="F10" s="9" t="s">
        <v>14</v>
      </c>
      <c r="G10" s="9">
        <v>0</v>
      </c>
      <c r="H10" s="9">
        <v>0</v>
      </c>
      <c r="I10" s="16">
        <v>0</v>
      </c>
      <c r="J10" s="9">
        <v>0</v>
      </c>
      <c r="K10" s="9">
        <f>23/40*100</f>
        <v>57.499999999999993</v>
      </c>
      <c r="L10" s="9">
        <f>23/40*100</f>
        <v>57.499999999999993</v>
      </c>
      <c r="M10" s="9">
        <f>25/40*100</f>
        <v>62.5</v>
      </c>
      <c r="N10" s="9">
        <v>0</v>
      </c>
      <c r="O10" s="9">
        <f>27/40*100</f>
        <v>67.5</v>
      </c>
      <c r="P10" s="9"/>
      <c r="Q10" s="9">
        <f>29/40*100</f>
        <v>72.5</v>
      </c>
      <c r="R10" s="9"/>
    </row>
    <row r="11" spans="2:18" ht="25" customHeight="1" x14ac:dyDescent="0.35">
      <c r="B11" s="11">
        <v>2.1</v>
      </c>
      <c r="C11" s="11" t="s">
        <v>27</v>
      </c>
      <c r="D11" s="11" t="s">
        <v>28</v>
      </c>
      <c r="E11" s="12" t="s">
        <v>21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3">
        <f>'[1]TW 2 2023'!$I$23</f>
        <v>23.22</v>
      </c>
      <c r="L11" s="13">
        <f>(284260000-250000000)/250000000*100</f>
        <v>13.703999999999999</v>
      </c>
      <c r="M11" s="13">
        <f>'[1]TW 2 2023'!$Y$23</f>
        <v>25</v>
      </c>
      <c r="N11" s="12">
        <v>0</v>
      </c>
      <c r="O11" s="13">
        <f>'[1]TW 2 2023'!$Z$23</f>
        <v>28.888888888888886</v>
      </c>
      <c r="P11" s="12"/>
      <c r="Q11" s="13">
        <f>'[1]TW 2 2023'!$AA$23</f>
        <v>30</v>
      </c>
      <c r="R11" s="12"/>
    </row>
    <row r="12" spans="2:18" ht="15.75" customHeight="1" x14ac:dyDescent="0.35"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2:18" ht="15.75" customHeight="1" x14ac:dyDescent="0.35"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2:18" ht="15.5" customHeight="1" x14ac:dyDescent="0.35">
      <c r="C14" s="17" t="s">
        <v>29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2:18" ht="37.5" customHeight="1" x14ac:dyDescent="0.35">
      <c r="C15" s="17" t="s">
        <v>30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2:18" ht="15.75" customHeight="1" x14ac:dyDescent="0.35"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5:18" ht="15.75" customHeight="1" x14ac:dyDescent="0.35"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5:18" ht="15.75" customHeight="1" x14ac:dyDescent="0.35"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5:18" ht="15.75" customHeight="1" x14ac:dyDescent="0.35"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5:18" ht="15.75" customHeight="1" x14ac:dyDescent="0.35"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5:18" ht="15.75" customHeight="1" x14ac:dyDescent="0.35"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5:18" ht="15.75" customHeight="1" x14ac:dyDescent="0.35"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5:18" ht="15.75" customHeight="1" x14ac:dyDescent="0.35"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5:18" ht="15.75" customHeight="1" x14ac:dyDescent="0.35"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5:18" ht="15.75" customHeight="1" x14ac:dyDescent="0.35"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5:18" ht="15.75" customHeight="1" x14ac:dyDescent="0.35"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5:18" ht="15.75" customHeight="1" x14ac:dyDescent="0.35"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5:18" ht="15.75" customHeight="1" x14ac:dyDescent="0.35"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5:18" ht="15.75" customHeight="1" x14ac:dyDescent="0.35"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5:18" ht="15.75" customHeight="1" x14ac:dyDescent="0.35"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5:18" ht="15.75" customHeight="1" x14ac:dyDescent="0.35"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5:18" ht="15.75" customHeight="1" x14ac:dyDescent="0.35"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5:18" ht="15.75" customHeight="1" x14ac:dyDescent="0.35"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5:18" ht="15.75" customHeight="1" x14ac:dyDescent="0.35"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5:18" ht="15.75" customHeight="1" x14ac:dyDescent="0.35"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5:18" ht="15.75" customHeight="1" x14ac:dyDescent="0.35"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5:18" ht="15.75" customHeight="1" x14ac:dyDescent="0.35"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5:18" ht="15.75" customHeight="1" x14ac:dyDescent="0.35"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5:18" ht="15.75" customHeight="1" x14ac:dyDescent="0.35"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5:18" ht="15.75" customHeight="1" x14ac:dyDescent="0.35"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5:18" ht="15.75" customHeight="1" x14ac:dyDescent="0.35"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5:18" ht="15.75" customHeight="1" x14ac:dyDescent="0.35"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5:18" ht="15.75" customHeight="1" x14ac:dyDescent="0.35"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5:18" ht="15.75" customHeight="1" x14ac:dyDescent="0.35"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5:18" ht="15.75" customHeight="1" x14ac:dyDescent="0.35"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5:18" ht="15.75" customHeight="1" x14ac:dyDescent="0.35"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5:18" ht="15.75" customHeight="1" x14ac:dyDescent="0.35"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5:18" ht="15.75" customHeight="1" x14ac:dyDescent="0.35"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5:18" ht="15.75" customHeight="1" x14ac:dyDescent="0.35"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5:18" ht="15.75" customHeight="1" x14ac:dyDescent="0.35"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5:18" ht="15.75" customHeight="1" x14ac:dyDescent="0.35"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5:18" ht="15.75" customHeight="1" x14ac:dyDescent="0.35"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5:18" ht="15.75" customHeight="1" x14ac:dyDescent="0.35"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5:18" ht="15.75" customHeight="1" x14ac:dyDescent="0.35"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5:18" ht="15.75" customHeight="1" x14ac:dyDescent="0.35"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5:18" ht="15.75" customHeight="1" x14ac:dyDescent="0.35"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5:18" ht="15.75" customHeight="1" x14ac:dyDescent="0.35"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5:18" ht="15.75" customHeight="1" x14ac:dyDescent="0.35"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5:18" ht="15.75" customHeight="1" x14ac:dyDescent="0.35"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5:18" ht="15.75" customHeight="1" x14ac:dyDescent="0.35"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5:18" ht="15.75" customHeight="1" x14ac:dyDescent="0.35"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5:18" ht="15.75" customHeight="1" x14ac:dyDescent="0.35"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5:18" ht="15.75" customHeight="1" x14ac:dyDescent="0.35"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5:18" ht="15.75" customHeight="1" x14ac:dyDescent="0.35"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5:18" ht="15.75" customHeight="1" x14ac:dyDescent="0.35"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5:18" ht="15.75" customHeight="1" x14ac:dyDescent="0.35"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5:18" ht="15.75" customHeight="1" x14ac:dyDescent="0.35"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5:18" ht="15.75" customHeight="1" x14ac:dyDescent="0.35"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5:18" ht="15.75" customHeight="1" x14ac:dyDescent="0.35"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5:18" ht="15.75" customHeight="1" x14ac:dyDescent="0.35"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5:18" ht="15.75" customHeight="1" x14ac:dyDescent="0.35"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5:18" ht="15.75" customHeight="1" x14ac:dyDescent="0.35"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5:18" ht="15.75" customHeight="1" x14ac:dyDescent="0.35"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5:18" ht="15.75" customHeight="1" x14ac:dyDescent="0.35"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5:18" ht="15.75" customHeight="1" x14ac:dyDescent="0.35"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5:18" ht="15.75" customHeight="1" x14ac:dyDescent="0.35"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5:18" ht="15.75" customHeight="1" x14ac:dyDescent="0.35"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5:18" ht="15.75" customHeight="1" x14ac:dyDescent="0.35"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5:18" ht="15.75" customHeight="1" x14ac:dyDescent="0.35"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5:18" ht="15.75" customHeight="1" x14ac:dyDescent="0.35"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5:18" ht="15.75" customHeight="1" x14ac:dyDescent="0.35"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5:18" ht="15.75" customHeight="1" x14ac:dyDescent="0.35"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5:18" ht="15.75" customHeight="1" x14ac:dyDescent="0.35"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5:18" ht="15.75" customHeight="1" x14ac:dyDescent="0.35"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5:18" ht="15.75" customHeight="1" x14ac:dyDescent="0.35"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5:18" ht="15.75" customHeight="1" x14ac:dyDescent="0.35"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5:18" ht="15.75" customHeight="1" x14ac:dyDescent="0.35"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5:18" ht="15.75" customHeight="1" x14ac:dyDescent="0.35"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5:18" ht="15.75" customHeight="1" x14ac:dyDescent="0.35"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5:18" ht="15.75" customHeight="1" x14ac:dyDescent="0.35"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5:18" ht="15.75" customHeight="1" x14ac:dyDescent="0.35"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5:18" ht="15.75" customHeight="1" x14ac:dyDescent="0.35"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5:18" ht="15.75" customHeight="1" x14ac:dyDescent="0.35"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5:18" ht="15.75" customHeight="1" x14ac:dyDescent="0.35"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5:18" ht="15.75" customHeight="1" x14ac:dyDescent="0.35"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5:18" ht="15.75" customHeight="1" x14ac:dyDescent="0.35"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5:18" ht="15.75" customHeight="1" x14ac:dyDescent="0.35"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5:18" ht="15.75" customHeight="1" x14ac:dyDescent="0.35"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5:18" ht="15.75" customHeight="1" x14ac:dyDescent="0.35"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5:18" ht="15.75" customHeight="1" x14ac:dyDescent="0.35"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5:18" ht="15.75" customHeight="1" x14ac:dyDescent="0.35"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5:18" ht="15.75" customHeight="1" x14ac:dyDescent="0.35"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5:18" ht="15.75" customHeight="1" x14ac:dyDescent="0.35"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spans="5:18" ht="15.75" customHeight="1" x14ac:dyDescent="0.35"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spans="5:18" ht="15.75" customHeight="1" x14ac:dyDescent="0.35"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spans="5:18" ht="15.75" customHeight="1" x14ac:dyDescent="0.35"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5:18" ht="15.75" customHeight="1" x14ac:dyDescent="0.35"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5:18" ht="15.75" customHeight="1" x14ac:dyDescent="0.35"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5:18" ht="15.75" customHeight="1" x14ac:dyDescent="0.35"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5:18" ht="15.75" customHeight="1" x14ac:dyDescent="0.35"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5:18" ht="15.75" customHeight="1" x14ac:dyDescent="0.35"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5:18" ht="15.75" customHeight="1" x14ac:dyDescent="0.35"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spans="5:18" ht="15.75" customHeight="1" x14ac:dyDescent="0.35"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5:18" ht="15.75" customHeight="1" x14ac:dyDescent="0.35"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spans="5:18" ht="15.75" customHeight="1" x14ac:dyDescent="0.35"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5:18" ht="15.75" customHeight="1" x14ac:dyDescent="0.35"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5:18" ht="15.75" customHeight="1" x14ac:dyDescent="0.35"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5:18" ht="15.75" customHeight="1" x14ac:dyDescent="0.35"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5:18" ht="15.75" customHeight="1" x14ac:dyDescent="0.35"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5:18" ht="15.75" customHeight="1" x14ac:dyDescent="0.35"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5:18" ht="15.75" customHeight="1" x14ac:dyDescent="0.35"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5:18" ht="15.75" customHeight="1" x14ac:dyDescent="0.35"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5:18" ht="15.75" customHeight="1" x14ac:dyDescent="0.35"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5:18" ht="15.75" customHeight="1" x14ac:dyDescent="0.35"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5:18" ht="15.75" customHeight="1" x14ac:dyDescent="0.35"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5:18" ht="15.75" customHeight="1" x14ac:dyDescent="0.35"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5:18" ht="15.75" customHeight="1" x14ac:dyDescent="0.35"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5:18" ht="15.75" customHeight="1" x14ac:dyDescent="0.35"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5:18" ht="15.75" customHeight="1" x14ac:dyDescent="0.35"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5:18" ht="15.75" customHeight="1" x14ac:dyDescent="0.35"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5:18" ht="15.75" customHeight="1" x14ac:dyDescent="0.35"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5:18" ht="15.75" customHeight="1" x14ac:dyDescent="0.35"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5:18" ht="15.75" customHeight="1" x14ac:dyDescent="0.35"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5:18" ht="15.75" customHeight="1" x14ac:dyDescent="0.35"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5:18" ht="15.75" customHeight="1" x14ac:dyDescent="0.35"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5:18" ht="15.75" customHeight="1" x14ac:dyDescent="0.35"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5:18" ht="15.75" customHeight="1" x14ac:dyDescent="0.35"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5:18" ht="15.75" customHeight="1" x14ac:dyDescent="0.35"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5:18" ht="15.75" customHeight="1" x14ac:dyDescent="0.35"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5:18" ht="15.75" customHeight="1" x14ac:dyDescent="0.35"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spans="5:18" ht="15.75" customHeight="1" x14ac:dyDescent="0.35"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5:18" ht="15.75" customHeight="1" x14ac:dyDescent="0.35"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5:18" ht="15.75" customHeight="1" x14ac:dyDescent="0.35"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5:18" ht="15.75" customHeight="1" x14ac:dyDescent="0.35"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5:18" ht="15.75" customHeight="1" x14ac:dyDescent="0.35"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5:18" ht="15.75" customHeight="1" x14ac:dyDescent="0.35"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5:18" ht="15.75" customHeight="1" x14ac:dyDescent="0.35"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5:18" ht="15.75" customHeight="1" x14ac:dyDescent="0.35"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5:18" ht="15.75" customHeight="1" x14ac:dyDescent="0.35"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5:18" ht="15.75" customHeight="1" x14ac:dyDescent="0.35"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5:18" ht="15.75" customHeight="1" x14ac:dyDescent="0.35"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spans="5:18" ht="15.75" customHeight="1" x14ac:dyDescent="0.35"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spans="5:18" ht="15.75" customHeight="1" x14ac:dyDescent="0.35"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spans="5:18" ht="15.75" customHeight="1" x14ac:dyDescent="0.35"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5:18" ht="15.75" customHeight="1" x14ac:dyDescent="0.35"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spans="5:18" ht="15.75" customHeight="1" x14ac:dyDescent="0.35"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spans="5:18" ht="15.75" customHeight="1" x14ac:dyDescent="0.35"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spans="5:18" ht="15.75" customHeight="1" x14ac:dyDescent="0.35"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spans="5:18" ht="15.75" customHeight="1" x14ac:dyDescent="0.35"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spans="5:18" ht="15.75" customHeight="1" x14ac:dyDescent="0.35"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spans="5:18" ht="15.75" customHeight="1" x14ac:dyDescent="0.35"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spans="5:18" ht="15.75" customHeight="1" x14ac:dyDescent="0.35"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spans="5:18" ht="15.75" customHeight="1" x14ac:dyDescent="0.35"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spans="5:18" ht="15.75" customHeight="1" x14ac:dyDescent="0.35"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spans="5:18" ht="15.75" customHeight="1" x14ac:dyDescent="0.35"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spans="5:18" ht="15.75" customHeight="1" x14ac:dyDescent="0.35"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spans="5:18" ht="15.75" customHeight="1" x14ac:dyDescent="0.35"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spans="5:18" ht="15.75" customHeight="1" x14ac:dyDescent="0.35"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spans="5:18" ht="15.75" customHeight="1" x14ac:dyDescent="0.35"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spans="5:18" ht="15.75" customHeight="1" x14ac:dyDescent="0.35"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spans="5:18" ht="15.75" customHeight="1" x14ac:dyDescent="0.35"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spans="5:18" ht="15.75" customHeight="1" x14ac:dyDescent="0.35"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spans="5:18" ht="15.75" customHeight="1" x14ac:dyDescent="0.35"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spans="5:18" ht="15.75" customHeight="1" x14ac:dyDescent="0.35"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spans="5:18" ht="15.75" customHeight="1" x14ac:dyDescent="0.35"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spans="5:18" ht="15.75" customHeight="1" x14ac:dyDescent="0.35"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spans="5:18" ht="15.75" customHeight="1" x14ac:dyDescent="0.35"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spans="5:18" ht="15.75" customHeight="1" x14ac:dyDescent="0.35"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spans="5:18" ht="15.75" customHeight="1" x14ac:dyDescent="0.35"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spans="5:18" ht="15.75" customHeight="1" x14ac:dyDescent="0.35"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spans="5:18" ht="15.75" customHeight="1" x14ac:dyDescent="0.35"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5:18" ht="15.75" customHeight="1" x14ac:dyDescent="0.35"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5:18" ht="15.75" customHeight="1" x14ac:dyDescent="0.35"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5:18" ht="15.75" customHeight="1" x14ac:dyDescent="0.35"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5:18" ht="15.75" customHeight="1" x14ac:dyDescent="0.35"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5:18" ht="15.75" customHeight="1" x14ac:dyDescent="0.35"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spans="5:18" ht="15.75" customHeight="1" x14ac:dyDescent="0.35"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spans="5:18" ht="15.75" customHeight="1" x14ac:dyDescent="0.35"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spans="5:18" ht="15.75" customHeight="1" x14ac:dyDescent="0.35"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spans="5:18" ht="15.75" customHeight="1" x14ac:dyDescent="0.35"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spans="5:18" ht="15.75" customHeight="1" x14ac:dyDescent="0.35"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spans="5:18" ht="15.75" customHeight="1" x14ac:dyDescent="0.35"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spans="5:18" ht="15.75" customHeight="1" x14ac:dyDescent="0.35"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spans="5:18" ht="15.75" customHeight="1" x14ac:dyDescent="0.35"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spans="5:18" ht="15.75" customHeight="1" x14ac:dyDescent="0.35"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spans="5:18" ht="15.75" customHeight="1" x14ac:dyDescent="0.35"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spans="5:18" ht="15.75" customHeight="1" x14ac:dyDescent="0.35"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spans="5:18" ht="15.75" customHeight="1" x14ac:dyDescent="0.35"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spans="5:18" ht="15.75" customHeight="1" x14ac:dyDescent="0.35"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spans="5:18" ht="15.75" customHeight="1" x14ac:dyDescent="0.35"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spans="5:18" ht="15.75" customHeight="1" x14ac:dyDescent="0.35"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spans="5:18" ht="15.75" customHeight="1" x14ac:dyDescent="0.35"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spans="5:18" ht="15.75" customHeight="1" x14ac:dyDescent="0.35"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 spans="5:18" ht="15.75" customHeight="1" x14ac:dyDescent="0.35"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spans="5:18" ht="15.75" customHeight="1" x14ac:dyDescent="0.35"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</row>
    <row r="206" spans="5:18" ht="15.75" customHeight="1" x14ac:dyDescent="0.35"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</row>
    <row r="207" spans="5:18" ht="15.75" customHeight="1" x14ac:dyDescent="0.35"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</row>
    <row r="208" spans="5:18" ht="15.75" customHeight="1" x14ac:dyDescent="0.35"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</row>
    <row r="209" spans="5:18" ht="15.75" customHeight="1" x14ac:dyDescent="0.35"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</row>
    <row r="210" spans="5:18" ht="15.75" customHeight="1" x14ac:dyDescent="0.35"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</row>
    <row r="211" spans="5:18" ht="15.75" customHeight="1" x14ac:dyDescent="0.35"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</row>
    <row r="212" spans="5:18" ht="15.75" customHeight="1" x14ac:dyDescent="0.35"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</row>
    <row r="213" spans="5:18" ht="15.75" customHeight="1" x14ac:dyDescent="0.35"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</row>
    <row r="214" spans="5:18" ht="15.75" customHeight="1" x14ac:dyDescent="0.35"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</row>
    <row r="215" spans="5:18" ht="15.75" customHeight="1" x14ac:dyDescent="0.35"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</row>
    <row r="216" spans="5:18" ht="15.75" customHeight="1" x14ac:dyDescent="0.35"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</row>
    <row r="217" spans="5:18" ht="15.75" customHeight="1" x14ac:dyDescent="0.35"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</row>
    <row r="218" spans="5:18" ht="15.75" customHeight="1" x14ac:dyDescent="0.35"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</row>
    <row r="219" spans="5:18" ht="15.75" customHeight="1" x14ac:dyDescent="0.35"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</row>
    <row r="220" spans="5:18" ht="15.75" customHeight="1" x14ac:dyDescent="0.35"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</row>
    <row r="221" spans="5:18" ht="15.75" customHeight="1" x14ac:dyDescent="0.35"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</row>
    <row r="222" spans="5:18" ht="15.75" customHeight="1" x14ac:dyDescent="0.35"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</row>
    <row r="223" spans="5:18" ht="15.75" customHeight="1" x14ac:dyDescent="0.35"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</row>
    <row r="224" spans="5:18" ht="15.75" customHeight="1" x14ac:dyDescent="0.35"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</row>
    <row r="225" spans="5:18" ht="15.75" customHeight="1" x14ac:dyDescent="0.35"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</row>
    <row r="226" spans="5:18" ht="15.75" customHeight="1" x14ac:dyDescent="0.35"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</row>
    <row r="227" spans="5:18" ht="15.75" customHeight="1" x14ac:dyDescent="0.35"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</row>
    <row r="228" spans="5:18" ht="15.75" customHeight="1" x14ac:dyDescent="0.35"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</row>
    <row r="229" spans="5:18" ht="15.75" customHeight="1" x14ac:dyDescent="0.35"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</row>
    <row r="230" spans="5:18" ht="15.75" customHeight="1" x14ac:dyDescent="0.35"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</row>
    <row r="231" spans="5:18" ht="15.75" customHeight="1" x14ac:dyDescent="0.35"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</row>
    <row r="232" spans="5:18" ht="15.75" customHeight="1" x14ac:dyDescent="0.35"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</row>
    <row r="233" spans="5:18" ht="15.75" customHeight="1" x14ac:dyDescent="0.35"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</row>
    <row r="234" spans="5:18" ht="15.75" customHeight="1" x14ac:dyDescent="0.35"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</row>
    <row r="235" spans="5:18" ht="15.75" customHeight="1" x14ac:dyDescent="0.35"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</row>
    <row r="236" spans="5:18" ht="15.75" customHeight="1" x14ac:dyDescent="0.35"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</row>
    <row r="237" spans="5:18" ht="15.75" customHeight="1" x14ac:dyDescent="0.35"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</row>
    <row r="238" spans="5:18" ht="15.75" customHeight="1" x14ac:dyDescent="0.35"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</row>
    <row r="239" spans="5:18" ht="15.75" customHeight="1" x14ac:dyDescent="0.35"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</row>
    <row r="240" spans="5:18" ht="15.75" customHeight="1" x14ac:dyDescent="0.35"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</row>
    <row r="241" spans="5:18" ht="15.75" customHeight="1" x14ac:dyDescent="0.35"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</row>
    <row r="242" spans="5:18" ht="15.75" customHeight="1" x14ac:dyDescent="0.35"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</row>
    <row r="243" spans="5:18" ht="15.75" customHeight="1" x14ac:dyDescent="0.35"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</row>
    <row r="244" spans="5:18" ht="15.75" customHeight="1" x14ac:dyDescent="0.35"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</row>
    <row r="245" spans="5:18" ht="15.75" customHeight="1" x14ac:dyDescent="0.35"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</row>
    <row r="246" spans="5:18" ht="15.75" customHeight="1" x14ac:dyDescent="0.35"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</row>
    <row r="247" spans="5:18" ht="15.75" customHeight="1" x14ac:dyDescent="0.35"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</row>
    <row r="248" spans="5:18" ht="15.75" customHeight="1" x14ac:dyDescent="0.35"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</row>
    <row r="249" spans="5:18" ht="15.75" customHeight="1" x14ac:dyDescent="0.35"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</row>
    <row r="250" spans="5:18" ht="15.75" customHeight="1" x14ac:dyDescent="0.35"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</row>
    <row r="251" spans="5:18" ht="15.75" customHeight="1" x14ac:dyDescent="0.35"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</row>
    <row r="252" spans="5:18" ht="15.75" customHeight="1" x14ac:dyDescent="0.35"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</row>
    <row r="253" spans="5:18" ht="15.75" customHeight="1" x14ac:dyDescent="0.35"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</row>
    <row r="254" spans="5:18" ht="15.75" customHeight="1" x14ac:dyDescent="0.35"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</row>
    <row r="255" spans="5:18" ht="15.75" customHeight="1" x14ac:dyDescent="0.35"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</row>
    <row r="256" spans="5:18" ht="15.75" customHeight="1" x14ac:dyDescent="0.35"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</row>
    <row r="257" spans="5:18" ht="15.75" customHeight="1" x14ac:dyDescent="0.35"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</row>
    <row r="258" spans="5:18" ht="15.75" customHeight="1" x14ac:dyDescent="0.35"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</row>
    <row r="259" spans="5:18" ht="15.75" customHeight="1" x14ac:dyDescent="0.35"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</row>
    <row r="260" spans="5:18" ht="15.75" customHeight="1" x14ac:dyDescent="0.35"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</row>
    <row r="261" spans="5:18" ht="15.75" customHeight="1" x14ac:dyDescent="0.35"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</row>
    <row r="262" spans="5:18" ht="15.75" customHeight="1" x14ac:dyDescent="0.35"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</row>
    <row r="263" spans="5:18" ht="15.75" customHeight="1" x14ac:dyDescent="0.35"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</row>
    <row r="264" spans="5:18" ht="15.75" customHeight="1" x14ac:dyDescent="0.35"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</row>
    <row r="265" spans="5:18" ht="15.75" customHeight="1" x14ac:dyDescent="0.35"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</row>
    <row r="266" spans="5:18" ht="15.75" customHeight="1" x14ac:dyDescent="0.35"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</row>
    <row r="267" spans="5:18" ht="15.75" customHeight="1" x14ac:dyDescent="0.35"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</row>
    <row r="268" spans="5:18" ht="15.75" customHeight="1" x14ac:dyDescent="0.35"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</row>
    <row r="269" spans="5:18" ht="15.75" customHeight="1" x14ac:dyDescent="0.35"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</row>
    <row r="270" spans="5:18" ht="15.75" customHeight="1" x14ac:dyDescent="0.35"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</row>
    <row r="271" spans="5:18" ht="15.75" customHeight="1" x14ac:dyDescent="0.35"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</row>
    <row r="272" spans="5:18" ht="15.75" customHeight="1" x14ac:dyDescent="0.35"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</row>
    <row r="273" spans="5:18" ht="15.75" customHeight="1" x14ac:dyDescent="0.35"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</row>
    <row r="274" spans="5:18" ht="15.75" customHeight="1" x14ac:dyDescent="0.35"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</row>
    <row r="275" spans="5:18" ht="15.75" customHeight="1" x14ac:dyDescent="0.35"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</row>
    <row r="276" spans="5:18" ht="15.75" customHeight="1" x14ac:dyDescent="0.35"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</row>
    <row r="277" spans="5:18" ht="15.75" customHeight="1" x14ac:dyDescent="0.35"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</row>
    <row r="278" spans="5:18" ht="15.75" customHeight="1" x14ac:dyDescent="0.35"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</row>
    <row r="279" spans="5:18" ht="15.75" customHeight="1" x14ac:dyDescent="0.35"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</row>
    <row r="280" spans="5:18" ht="15.75" customHeight="1" x14ac:dyDescent="0.35"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</row>
    <row r="281" spans="5:18" ht="15.75" customHeight="1" x14ac:dyDescent="0.35"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</row>
    <row r="282" spans="5:18" ht="15.75" customHeight="1" x14ac:dyDescent="0.35"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</row>
    <row r="283" spans="5:18" ht="15.75" customHeight="1" x14ac:dyDescent="0.35"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</row>
    <row r="284" spans="5:18" ht="15.75" customHeight="1" x14ac:dyDescent="0.35"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</row>
    <row r="285" spans="5:18" ht="15.75" customHeight="1" x14ac:dyDescent="0.35"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</row>
    <row r="286" spans="5:18" ht="15.75" customHeight="1" x14ac:dyDescent="0.35"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</row>
    <row r="287" spans="5:18" ht="15.75" customHeight="1" x14ac:dyDescent="0.35"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</row>
    <row r="288" spans="5:18" ht="15.75" customHeight="1" x14ac:dyDescent="0.35"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</row>
    <row r="289" spans="5:18" ht="15.75" customHeight="1" x14ac:dyDescent="0.35"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</row>
    <row r="290" spans="5:18" ht="15.75" customHeight="1" x14ac:dyDescent="0.35"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</row>
    <row r="291" spans="5:18" ht="15.75" customHeight="1" x14ac:dyDescent="0.35"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</row>
    <row r="292" spans="5:18" ht="15.75" customHeight="1" x14ac:dyDescent="0.35"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</row>
    <row r="293" spans="5:18" ht="15.75" customHeight="1" x14ac:dyDescent="0.35"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</row>
    <row r="294" spans="5:18" ht="15.75" customHeight="1" x14ac:dyDescent="0.35"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</row>
    <row r="295" spans="5:18" ht="15.75" customHeight="1" x14ac:dyDescent="0.35"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</row>
    <row r="296" spans="5:18" ht="15.75" customHeight="1" x14ac:dyDescent="0.35"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</row>
    <row r="297" spans="5:18" ht="15.75" customHeight="1" x14ac:dyDescent="0.35"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</row>
    <row r="298" spans="5:18" ht="15.75" customHeight="1" x14ac:dyDescent="0.35"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</row>
    <row r="299" spans="5:18" ht="15.75" customHeight="1" x14ac:dyDescent="0.35"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</row>
    <row r="300" spans="5:18" ht="15.75" customHeight="1" x14ac:dyDescent="0.35"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</row>
    <row r="301" spans="5:18" ht="15.75" customHeight="1" x14ac:dyDescent="0.35"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</row>
    <row r="302" spans="5:18" ht="15.75" customHeight="1" x14ac:dyDescent="0.35"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</row>
    <row r="303" spans="5:18" ht="15.75" customHeight="1" x14ac:dyDescent="0.35"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</row>
    <row r="304" spans="5:18" ht="15.75" customHeight="1" x14ac:dyDescent="0.35"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</row>
    <row r="305" spans="5:18" ht="15.75" customHeight="1" x14ac:dyDescent="0.35"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</row>
    <row r="306" spans="5:18" ht="15.75" customHeight="1" x14ac:dyDescent="0.35"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</row>
    <row r="307" spans="5:18" ht="15.75" customHeight="1" x14ac:dyDescent="0.35"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</row>
    <row r="308" spans="5:18" ht="15.75" customHeight="1" x14ac:dyDescent="0.35"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</row>
    <row r="309" spans="5:18" ht="15.75" customHeight="1" x14ac:dyDescent="0.35"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</row>
    <row r="310" spans="5:18" ht="15.75" customHeight="1" x14ac:dyDescent="0.35"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</row>
    <row r="311" spans="5:18" ht="15.75" customHeight="1" x14ac:dyDescent="0.35"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</row>
    <row r="312" spans="5:18" ht="15.75" customHeight="1" x14ac:dyDescent="0.35"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</row>
    <row r="313" spans="5:18" ht="15.75" customHeight="1" x14ac:dyDescent="0.35"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</row>
    <row r="314" spans="5:18" ht="15.75" customHeight="1" x14ac:dyDescent="0.35"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</row>
    <row r="315" spans="5:18" ht="15.75" customHeight="1" x14ac:dyDescent="0.35"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</row>
    <row r="316" spans="5:18" ht="15.75" customHeight="1" x14ac:dyDescent="0.35"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</row>
    <row r="317" spans="5:18" ht="15.75" customHeight="1" x14ac:dyDescent="0.35"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</row>
    <row r="318" spans="5:18" ht="15.75" customHeight="1" x14ac:dyDescent="0.35"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</row>
    <row r="319" spans="5:18" ht="15.75" customHeight="1" x14ac:dyDescent="0.35"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</row>
    <row r="320" spans="5:18" ht="15.75" customHeight="1" x14ac:dyDescent="0.35"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</row>
    <row r="321" spans="5:18" ht="15.75" customHeight="1" x14ac:dyDescent="0.35"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</row>
    <row r="322" spans="5:18" ht="15.75" customHeight="1" x14ac:dyDescent="0.35"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</row>
    <row r="323" spans="5:18" ht="15.75" customHeight="1" x14ac:dyDescent="0.35"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</row>
    <row r="324" spans="5:18" ht="15.75" customHeight="1" x14ac:dyDescent="0.35"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</row>
    <row r="325" spans="5:18" ht="15.75" customHeight="1" x14ac:dyDescent="0.35"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</row>
    <row r="326" spans="5:18" ht="15.75" customHeight="1" x14ac:dyDescent="0.35"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</row>
    <row r="327" spans="5:18" ht="15.75" customHeight="1" x14ac:dyDescent="0.35"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</row>
    <row r="328" spans="5:18" ht="15.75" customHeight="1" x14ac:dyDescent="0.35"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</row>
    <row r="329" spans="5:18" ht="15.75" customHeight="1" x14ac:dyDescent="0.35"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</row>
    <row r="330" spans="5:18" ht="15.75" customHeight="1" x14ac:dyDescent="0.35"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</row>
    <row r="331" spans="5:18" ht="15.75" customHeight="1" x14ac:dyDescent="0.35"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</row>
    <row r="332" spans="5:18" ht="15.75" customHeight="1" x14ac:dyDescent="0.35"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</row>
    <row r="333" spans="5:18" ht="15.75" customHeight="1" x14ac:dyDescent="0.35"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</row>
    <row r="334" spans="5:18" ht="15.75" customHeight="1" x14ac:dyDescent="0.35"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</row>
    <row r="335" spans="5:18" ht="15.75" customHeight="1" x14ac:dyDescent="0.35"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</row>
    <row r="336" spans="5:18" ht="15.75" customHeight="1" x14ac:dyDescent="0.35"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</row>
    <row r="337" spans="5:18" ht="15.75" customHeight="1" x14ac:dyDescent="0.35"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</row>
    <row r="338" spans="5:18" ht="15.75" customHeight="1" x14ac:dyDescent="0.35"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</row>
    <row r="339" spans="5:18" ht="15.75" customHeight="1" x14ac:dyDescent="0.35"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</row>
    <row r="340" spans="5:18" ht="15.75" customHeight="1" x14ac:dyDescent="0.35"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</row>
    <row r="341" spans="5:18" ht="15.75" customHeight="1" x14ac:dyDescent="0.35"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</row>
    <row r="342" spans="5:18" ht="15.75" customHeight="1" x14ac:dyDescent="0.35"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</row>
    <row r="343" spans="5:18" ht="15.75" customHeight="1" x14ac:dyDescent="0.35"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</row>
    <row r="344" spans="5:18" ht="15.75" customHeight="1" x14ac:dyDescent="0.35"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</row>
    <row r="345" spans="5:18" ht="15.75" customHeight="1" x14ac:dyDescent="0.35"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</row>
    <row r="346" spans="5:18" ht="15.75" customHeight="1" x14ac:dyDescent="0.35"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</row>
    <row r="347" spans="5:18" ht="15.75" customHeight="1" x14ac:dyDescent="0.35"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</row>
    <row r="348" spans="5:18" ht="15.75" customHeight="1" x14ac:dyDescent="0.35"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</row>
    <row r="349" spans="5:18" ht="15.75" customHeight="1" x14ac:dyDescent="0.35"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</row>
    <row r="350" spans="5:18" ht="15.75" customHeight="1" x14ac:dyDescent="0.35"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</row>
    <row r="351" spans="5:18" ht="15.75" customHeight="1" x14ac:dyDescent="0.35"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</row>
    <row r="352" spans="5:18" ht="15.75" customHeight="1" x14ac:dyDescent="0.35"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</row>
    <row r="353" spans="5:18" ht="15.75" customHeight="1" x14ac:dyDescent="0.35"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</row>
    <row r="354" spans="5:18" ht="15.75" customHeight="1" x14ac:dyDescent="0.35"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</row>
    <row r="355" spans="5:18" ht="15.75" customHeight="1" x14ac:dyDescent="0.35"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</row>
    <row r="356" spans="5:18" ht="15.75" customHeight="1" x14ac:dyDescent="0.35"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</row>
    <row r="357" spans="5:18" ht="15.75" customHeight="1" x14ac:dyDescent="0.35"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</row>
    <row r="358" spans="5:18" ht="15.75" customHeight="1" x14ac:dyDescent="0.35"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</row>
    <row r="359" spans="5:18" ht="15.75" customHeight="1" x14ac:dyDescent="0.35"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</row>
    <row r="360" spans="5:18" ht="15.75" customHeight="1" x14ac:dyDescent="0.35"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</row>
    <row r="361" spans="5:18" ht="15.75" customHeight="1" x14ac:dyDescent="0.35"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</row>
    <row r="362" spans="5:18" ht="15.75" customHeight="1" x14ac:dyDescent="0.35"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</row>
    <row r="363" spans="5:18" ht="15.75" customHeight="1" x14ac:dyDescent="0.35"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</row>
    <row r="364" spans="5:18" ht="15.75" customHeight="1" x14ac:dyDescent="0.35"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</row>
    <row r="365" spans="5:18" ht="15.75" customHeight="1" x14ac:dyDescent="0.35"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</row>
    <row r="366" spans="5:18" ht="15.75" customHeight="1" x14ac:dyDescent="0.35"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</row>
    <row r="367" spans="5:18" ht="15.75" customHeight="1" x14ac:dyDescent="0.35"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</row>
    <row r="368" spans="5:18" ht="15.75" customHeight="1" x14ac:dyDescent="0.35"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</row>
    <row r="369" spans="5:18" ht="15.75" customHeight="1" x14ac:dyDescent="0.35"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</row>
    <row r="370" spans="5:18" ht="15.75" customHeight="1" x14ac:dyDescent="0.35"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</row>
    <row r="371" spans="5:18" ht="15.75" customHeight="1" x14ac:dyDescent="0.35"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</row>
    <row r="372" spans="5:18" ht="15.75" customHeight="1" x14ac:dyDescent="0.35"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</row>
    <row r="373" spans="5:18" ht="15.75" customHeight="1" x14ac:dyDescent="0.35"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</row>
    <row r="374" spans="5:18" ht="15.75" customHeight="1" x14ac:dyDescent="0.35"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</row>
    <row r="375" spans="5:18" ht="15.75" customHeight="1" x14ac:dyDescent="0.35"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</row>
    <row r="376" spans="5:18" ht="15.75" customHeight="1" x14ac:dyDescent="0.35"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</row>
    <row r="377" spans="5:18" ht="15.75" customHeight="1" x14ac:dyDescent="0.35"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</row>
    <row r="378" spans="5:18" ht="15.75" customHeight="1" x14ac:dyDescent="0.35"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</row>
    <row r="379" spans="5:18" ht="15.75" customHeight="1" x14ac:dyDescent="0.35"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</row>
    <row r="380" spans="5:18" ht="15.75" customHeight="1" x14ac:dyDescent="0.35"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</row>
    <row r="381" spans="5:18" ht="15.75" customHeight="1" x14ac:dyDescent="0.35"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</row>
    <row r="382" spans="5:18" ht="15.75" customHeight="1" x14ac:dyDescent="0.35"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</row>
    <row r="383" spans="5:18" ht="15.75" customHeight="1" x14ac:dyDescent="0.35"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</row>
    <row r="384" spans="5:18" ht="15.75" customHeight="1" x14ac:dyDescent="0.35"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</row>
    <row r="385" spans="5:18" ht="15.75" customHeight="1" x14ac:dyDescent="0.35"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</row>
    <row r="386" spans="5:18" ht="15.75" customHeight="1" x14ac:dyDescent="0.35"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</row>
    <row r="387" spans="5:18" ht="15.75" customHeight="1" x14ac:dyDescent="0.35"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</row>
    <row r="388" spans="5:18" ht="15.75" customHeight="1" x14ac:dyDescent="0.35"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</row>
    <row r="389" spans="5:18" ht="15.75" customHeight="1" x14ac:dyDescent="0.35"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</row>
    <row r="390" spans="5:18" ht="15.75" customHeight="1" x14ac:dyDescent="0.35"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</row>
    <row r="391" spans="5:18" ht="15.75" customHeight="1" x14ac:dyDescent="0.35"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</row>
    <row r="392" spans="5:18" ht="15.75" customHeight="1" x14ac:dyDescent="0.35"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</row>
    <row r="393" spans="5:18" ht="15.75" customHeight="1" x14ac:dyDescent="0.35"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</row>
    <row r="394" spans="5:18" ht="15.75" customHeight="1" x14ac:dyDescent="0.35"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</row>
    <row r="395" spans="5:18" ht="15.75" customHeight="1" x14ac:dyDescent="0.35"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</row>
    <row r="396" spans="5:18" ht="15.75" customHeight="1" x14ac:dyDescent="0.35"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</row>
    <row r="397" spans="5:18" ht="15.75" customHeight="1" x14ac:dyDescent="0.35"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</row>
    <row r="398" spans="5:18" ht="15.75" customHeight="1" x14ac:dyDescent="0.35"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</row>
    <row r="399" spans="5:18" ht="15.75" customHeight="1" x14ac:dyDescent="0.35"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</row>
    <row r="400" spans="5:18" ht="15.75" customHeight="1" x14ac:dyDescent="0.35"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</row>
    <row r="401" spans="5:18" ht="15.75" customHeight="1" x14ac:dyDescent="0.35"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</row>
    <row r="402" spans="5:18" ht="15.75" customHeight="1" x14ac:dyDescent="0.35"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</row>
    <row r="403" spans="5:18" ht="15.75" customHeight="1" x14ac:dyDescent="0.35"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</row>
    <row r="404" spans="5:18" ht="15.75" customHeight="1" x14ac:dyDescent="0.35"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</row>
    <row r="405" spans="5:18" ht="15.75" customHeight="1" x14ac:dyDescent="0.35"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</row>
    <row r="406" spans="5:18" ht="15.75" customHeight="1" x14ac:dyDescent="0.35"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</row>
    <row r="407" spans="5:18" ht="15.75" customHeight="1" x14ac:dyDescent="0.35"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</row>
    <row r="408" spans="5:18" ht="15.75" customHeight="1" x14ac:dyDescent="0.35"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</row>
    <row r="409" spans="5:18" ht="15.75" customHeight="1" x14ac:dyDescent="0.35"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</row>
    <row r="410" spans="5:18" ht="15.75" customHeight="1" x14ac:dyDescent="0.35"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</row>
    <row r="411" spans="5:18" ht="15.75" customHeight="1" x14ac:dyDescent="0.35"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</row>
    <row r="412" spans="5:18" ht="15.75" customHeight="1" x14ac:dyDescent="0.35"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</row>
    <row r="413" spans="5:18" ht="15.75" customHeight="1" x14ac:dyDescent="0.35"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</row>
    <row r="414" spans="5:18" ht="15.75" customHeight="1" x14ac:dyDescent="0.35"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</row>
    <row r="415" spans="5:18" ht="15.75" customHeight="1" x14ac:dyDescent="0.35"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</row>
    <row r="416" spans="5:18" ht="15.75" customHeight="1" x14ac:dyDescent="0.35"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</row>
    <row r="417" spans="5:18" ht="15.75" customHeight="1" x14ac:dyDescent="0.35"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</row>
    <row r="418" spans="5:18" ht="15.75" customHeight="1" x14ac:dyDescent="0.35"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</row>
    <row r="419" spans="5:18" ht="15.75" customHeight="1" x14ac:dyDescent="0.35"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</row>
    <row r="420" spans="5:18" ht="15.75" customHeight="1" x14ac:dyDescent="0.35"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</row>
    <row r="421" spans="5:18" ht="15.75" customHeight="1" x14ac:dyDescent="0.35"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</row>
    <row r="422" spans="5:18" ht="15.75" customHeight="1" x14ac:dyDescent="0.35"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</row>
    <row r="423" spans="5:18" ht="15.75" customHeight="1" x14ac:dyDescent="0.35"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</row>
    <row r="424" spans="5:18" ht="15.75" customHeight="1" x14ac:dyDescent="0.35"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</row>
    <row r="425" spans="5:18" ht="15.75" customHeight="1" x14ac:dyDescent="0.35"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</row>
    <row r="426" spans="5:18" ht="15.75" customHeight="1" x14ac:dyDescent="0.35"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</row>
    <row r="427" spans="5:18" ht="15.75" customHeight="1" x14ac:dyDescent="0.35"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</row>
    <row r="428" spans="5:18" ht="15.75" customHeight="1" x14ac:dyDescent="0.35"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</row>
    <row r="429" spans="5:18" ht="15.75" customHeight="1" x14ac:dyDescent="0.35"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</row>
    <row r="430" spans="5:18" ht="15.75" customHeight="1" x14ac:dyDescent="0.35"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</row>
    <row r="431" spans="5:18" ht="15.75" customHeight="1" x14ac:dyDescent="0.35"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</row>
    <row r="432" spans="5:18" ht="15.75" customHeight="1" x14ac:dyDescent="0.35"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</row>
    <row r="433" spans="5:18" ht="15.75" customHeight="1" x14ac:dyDescent="0.35"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</row>
    <row r="434" spans="5:18" ht="15.75" customHeight="1" x14ac:dyDescent="0.35"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</row>
    <row r="435" spans="5:18" ht="15.75" customHeight="1" x14ac:dyDescent="0.35"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</row>
    <row r="436" spans="5:18" ht="15.75" customHeight="1" x14ac:dyDescent="0.35"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</row>
    <row r="437" spans="5:18" ht="15.75" customHeight="1" x14ac:dyDescent="0.35"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</row>
    <row r="438" spans="5:18" ht="15.75" customHeight="1" x14ac:dyDescent="0.35"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</row>
    <row r="439" spans="5:18" ht="15.75" customHeight="1" x14ac:dyDescent="0.35"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</row>
    <row r="440" spans="5:18" ht="15.75" customHeight="1" x14ac:dyDescent="0.35"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</row>
    <row r="441" spans="5:18" ht="15.75" customHeight="1" x14ac:dyDescent="0.35"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</row>
    <row r="442" spans="5:18" ht="15.75" customHeight="1" x14ac:dyDescent="0.35"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</row>
    <row r="443" spans="5:18" ht="15.75" customHeight="1" x14ac:dyDescent="0.35"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</row>
    <row r="444" spans="5:18" ht="15.75" customHeight="1" x14ac:dyDescent="0.35"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</row>
    <row r="445" spans="5:18" ht="15.75" customHeight="1" x14ac:dyDescent="0.35"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</row>
    <row r="446" spans="5:18" ht="15.75" customHeight="1" x14ac:dyDescent="0.35"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</row>
    <row r="447" spans="5:18" ht="15.75" customHeight="1" x14ac:dyDescent="0.35"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</row>
    <row r="448" spans="5:18" ht="15.75" customHeight="1" x14ac:dyDescent="0.35"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</row>
    <row r="449" spans="5:18" ht="15.75" customHeight="1" x14ac:dyDescent="0.35"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</row>
    <row r="450" spans="5:18" ht="15.75" customHeight="1" x14ac:dyDescent="0.35"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</row>
    <row r="451" spans="5:18" ht="15.75" customHeight="1" x14ac:dyDescent="0.35"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</row>
    <row r="452" spans="5:18" ht="15.75" customHeight="1" x14ac:dyDescent="0.35"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</row>
    <row r="453" spans="5:18" ht="15.75" customHeight="1" x14ac:dyDescent="0.35"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</row>
    <row r="454" spans="5:18" ht="15.75" customHeight="1" x14ac:dyDescent="0.35"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</row>
    <row r="455" spans="5:18" ht="15.75" customHeight="1" x14ac:dyDescent="0.35"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</row>
    <row r="456" spans="5:18" ht="15.75" customHeight="1" x14ac:dyDescent="0.35"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</row>
    <row r="457" spans="5:18" ht="15.75" customHeight="1" x14ac:dyDescent="0.35"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</row>
    <row r="458" spans="5:18" ht="15.75" customHeight="1" x14ac:dyDescent="0.35"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</row>
    <row r="459" spans="5:18" ht="15.75" customHeight="1" x14ac:dyDescent="0.35"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</row>
    <row r="460" spans="5:18" ht="15.75" customHeight="1" x14ac:dyDescent="0.35"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</row>
    <row r="461" spans="5:18" ht="15.75" customHeight="1" x14ac:dyDescent="0.35"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</row>
    <row r="462" spans="5:18" ht="15.75" customHeight="1" x14ac:dyDescent="0.35"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</row>
    <row r="463" spans="5:18" ht="15.75" customHeight="1" x14ac:dyDescent="0.35"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</row>
    <row r="464" spans="5:18" ht="15.75" customHeight="1" x14ac:dyDescent="0.35"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</row>
    <row r="465" spans="5:18" ht="15.75" customHeight="1" x14ac:dyDescent="0.35"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</row>
    <row r="466" spans="5:18" ht="15.75" customHeight="1" x14ac:dyDescent="0.35"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</row>
    <row r="467" spans="5:18" ht="15.75" customHeight="1" x14ac:dyDescent="0.35"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</row>
    <row r="468" spans="5:18" ht="15.75" customHeight="1" x14ac:dyDescent="0.35"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</row>
    <row r="469" spans="5:18" ht="15.75" customHeight="1" x14ac:dyDescent="0.35"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</row>
    <row r="470" spans="5:18" ht="15.75" customHeight="1" x14ac:dyDescent="0.35"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</row>
    <row r="471" spans="5:18" ht="15.75" customHeight="1" x14ac:dyDescent="0.35"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</row>
    <row r="472" spans="5:18" ht="15.75" customHeight="1" x14ac:dyDescent="0.35"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</row>
    <row r="473" spans="5:18" ht="15.75" customHeight="1" x14ac:dyDescent="0.35"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</row>
    <row r="474" spans="5:18" ht="15.75" customHeight="1" x14ac:dyDescent="0.35"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</row>
    <row r="475" spans="5:18" ht="15.75" customHeight="1" x14ac:dyDescent="0.35"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</row>
    <row r="476" spans="5:18" ht="15.75" customHeight="1" x14ac:dyDescent="0.35"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</row>
    <row r="477" spans="5:18" ht="15.75" customHeight="1" x14ac:dyDescent="0.35"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</row>
    <row r="478" spans="5:18" ht="15.75" customHeight="1" x14ac:dyDescent="0.35"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</row>
    <row r="479" spans="5:18" ht="15.75" customHeight="1" x14ac:dyDescent="0.35"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</row>
    <row r="480" spans="5:18" ht="15.75" customHeight="1" x14ac:dyDescent="0.35"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</row>
    <row r="481" spans="5:18" ht="15.75" customHeight="1" x14ac:dyDescent="0.35"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</row>
    <row r="482" spans="5:18" ht="15.75" customHeight="1" x14ac:dyDescent="0.35"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</row>
    <row r="483" spans="5:18" ht="15.75" customHeight="1" x14ac:dyDescent="0.35"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</row>
    <row r="484" spans="5:18" ht="15.75" customHeight="1" x14ac:dyDescent="0.35"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</row>
    <row r="485" spans="5:18" ht="15.75" customHeight="1" x14ac:dyDescent="0.35"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</row>
    <row r="486" spans="5:18" ht="15.75" customHeight="1" x14ac:dyDescent="0.35"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</row>
    <row r="487" spans="5:18" ht="15.75" customHeight="1" x14ac:dyDescent="0.35"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</row>
    <row r="488" spans="5:18" ht="15.75" customHeight="1" x14ac:dyDescent="0.35"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</row>
    <row r="489" spans="5:18" ht="15.75" customHeight="1" x14ac:dyDescent="0.35"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</row>
    <row r="490" spans="5:18" ht="15.75" customHeight="1" x14ac:dyDescent="0.35"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</row>
    <row r="491" spans="5:18" ht="15.75" customHeight="1" x14ac:dyDescent="0.35"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</row>
    <row r="492" spans="5:18" ht="15.75" customHeight="1" x14ac:dyDescent="0.35"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</row>
    <row r="493" spans="5:18" ht="15.75" customHeight="1" x14ac:dyDescent="0.35"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</row>
    <row r="494" spans="5:18" ht="15.75" customHeight="1" x14ac:dyDescent="0.35"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</row>
    <row r="495" spans="5:18" ht="15.75" customHeight="1" x14ac:dyDescent="0.35"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</row>
    <row r="496" spans="5:18" ht="15.75" customHeight="1" x14ac:dyDescent="0.35"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</row>
    <row r="497" spans="5:18" ht="15.75" customHeight="1" x14ac:dyDescent="0.35"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</row>
    <row r="498" spans="5:18" ht="15.75" customHeight="1" x14ac:dyDescent="0.35"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</row>
    <row r="499" spans="5:18" ht="15.75" customHeight="1" x14ac:dyDescent="0.35"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</row>
    <row r="500" spans="5:18" ht="15.75" customHeight="1" x14ac:dyDescent="0.35"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</row>
    <row r="501" spans="5:18" ht="15.75" customHeight="1" x14ac:dyDescent="0.35"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</row>
    <row r="502" spans="5:18" ht="15.75" customHeight="1" x14ac:dyDescent="0.35"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</row>
    <row r="503" spans="5:18" ht="15.75" customHeight="1" x14ac:dyDescent="0.35"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</row>
    <row r="504" spans="5:18" ht="15.75" customHeight="1" x14ac:dyDescent="0.35"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</row>
    <row r="505" spans="5:18" ht="15.75" customHeight="1" x14ac:dyDescent="0.35"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</row>
    <row r="506" spans="5:18" ht="15.75" customHeight="1" x14ac:dyDescent="0.35"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</row>
    <row r="507" spans="5:18" ht="15.75" customHeight="1" x14ac:dyDescent="0.35"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</row>
    <row r="508" spans="5:18" ht="15.75" customHeight="1" x14ac:dyDescent="0.35"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</row>
    <row r="509" spans="5:18" ht="15.75" customHeight="1" x14ac:dyDescent="0.35"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</row>
    <row r="510" spans="5:18" ht="15.75" customHeight="1" x14ac:dyDescent="0.35"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</row>
    <row r="511" spans="5:18" ht="15.75" customHeight="1" x14ac:dyDescent="0.35"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</row>
    <row r="512" spans="5:18" ht="15.75" customHeight="1" x14ac:dyDescent="0.35"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</row>
    <row r="513" spans="5:18" ht="15.75" customHeight="1" x14ac:dyDescent="0.35"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</row>
    <row r="514" spans="5:18" ht="15.75" customHeight="1" x14ac:dyDescent="0.35"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</row>
    <row r="515" spans="5:18" ht="15.75" customHeight="1" x14ac:dyDescent="0.35"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</row>
    <row r="516" spans="5:18" ht="15.75" customHeight="1" x14ac:dyDescent="0.35"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</row>
    <row r="517" spans="5:18" ht="15.75" customHeight="1" x14ac:dyDescent="0.35"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</row>
    <row r="518" spans="5:18" ht="15.75" customHeight="1" x14ac:dyDescent="0.35"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</row>
    <row r="519" spans="5:18" ht="15.75" customHeight="1" x14ac:dyDescent="0.35"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</row>
    <row r="520" spans="5:18" ht="15.75" customHeight="1" x14ac:dyDescent="0.35"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</row>
    <row r="521" spans="5:18" ht="15.75" customHeight="1" x14ac:dyDescent="0.35"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</row>
    <row r="522" spans="5:18" ht="15.75" customHeight="1" x14ac:dyDescent="0.35"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</row>
    <row r="523" spans="5:18" ht="15.75" customHeight="1" x14ac:dyDescent="0.35"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</row>
    <row r="524" spans="5:18" ht="15.75" customHeight="1" x14ac:dyDescent="0.35"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</row>
    <row r="525" spans="5:18" ht="15.75" customHeight="1" x14ac:dyDescent="0.35"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</row>
    <row r="526" spans="5:18" ht="15.75" customHeight="1" x14ac:dyDescent="0.35"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</row>
    <row r="527" spans="5:18" ht="15.75" customHeight="1" x14ac:dyDescent="0.35"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</row>
    <row r="528" spans="5:18" ht="15.75" customHeight="1" x14ac:dyDescent="0.35"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</row>
    <row r="529" spans="5:18" ht="15.75" customHeight="1" x14ac:dyDescent="0.35"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</row>
    <row r="530" spans="5:18" ht="15.75" customHeight="1" x14ac:dyDescent="0.35"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</row>
    <row r="531" spans="5:18" ht="15.75" customHeight="1" x14ac:dyDescent="0.35"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</row>
    <row r="532" spans="5:18" ht="15.75" customHeight="1" x14ac:dyDescent="0.35"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</row>
    <row r="533" spans="5:18" ht="15.75" customHeight="1" x14ac:dyDescent="0.35"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</row>
    <row r="534" spans="5:18" ht="15.75" customHeight="1" x14ac:dyDescent="0.35"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</row>
    <row r="535" spans="5:18" ht="15.75" customHeight="1" x14ac:dyDescent="0.35"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</row>
    <row r="536" spans="5:18" ht="15.75" customHeight="1" x14ac:dyDescent="0.35"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</row>
    <row r="537" spans="5:18" ht="15.75" customHeight="1" x14ac:dyDescent="0.35"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</row>
    <row r="538" spans="5:18" ht="15.75" customHeight="1" x14ac:dyDescent="0.35"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</row>
    <row r="539" spans="5:18" ht="15.75" customHeight="1" x14ac:dyDescent="0.35"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</row>
    <row r="540" spans="5:18" ht="15.75" customHeight="1" x14ac:dyDescent="0.35"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</row>
    <row r="541" spans="5:18" ht="15.75" customHeight="1" x14ac:dyDescent="0.35"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</row>
    <row r="542" spans="5:18" ht="15.75" customHeight="1" x14ac:dyDescent="0.35"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</row>
    <row r="543" spans="5:18" ht="15.75" customHeight="1" x14ac:dyDescent="0.35"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</row>
    <row r="544" spans="5:18" ht="15.75" customHeight="1" x14ac:dyDescent="0.35"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</row>
    <row r="545" spans="5:18" ht="15.75" customHeight="1" x14ac:dyDescent="0.35"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</row>
    <row r="546" spans="5:18" ht="15.75" customHeight="1" x14ac:dyDescent="0.35"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</row>
    <row r="547" spans="5:18" ht="15.75" customHeight="1" x14ac:dyDescent="0.35"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</row>
    <row r="548" spans="5:18" ht="15.75" customHeight="1" x14ac:dyDescent="0.35"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</row>
    <row r="549" spans="5:18" ht="15.75" customHeight="1" x14ac:dyDescent="0.35"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</row>
    <row r="550" spans="5:18" ht="15.75" customHeight="1" x14ac:dyDescent="0.35"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</row>
    <row r="551" spans="5:18" ht="15.75" customHeight="1" x14ac:dyDescent="0.35"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</row>
    <row r="552" spans="5:18" ht="15.75" customHeight="1" x14ac:dyDescent="0.35"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</row>
    <row r="553" spans="5:18" ht="15.75" customHeight="1" x14ac:dyDescent="0.35"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</row>
    <row r="554" spans="5:18" ht="15.75" customHeight="1" x14ac:dyDescent="0.35"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</row>
    <row r="555" spans="5:18" ht="15.75" customHeight="1" x14ac:dyDescent="0.35"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</row>
    <row r="556" spans="5:18" ht="15.75" customHeight="1" x14ac:dyDescent="0.35"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</row>
    <row r="557" spans="5:18" ht="15.75" customHeight="1" x14ac:dyDescent="0.35"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</row>
    <row r="558" spans="5:18" ht="15.75" customHeight="1" x14ac:dyDescent="0.35"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</row>
    <row r="559" spans="5:18" ht="15.75" customHeight="1" x14ac:dyDescent="0.35"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</row>
    <row r="560" spans="5:18" ht="15.75" customHeight="1" x14ac:dyDescent="0.35"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</row>
    <row r="561" spans="5:18" ht="15.75" customHeight="1" x14ac:dyDescent="0.35"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</row>
    <row r="562" spans="5:18" ht="15.75" customHeight="1" x14ac:dyDescent="0.35"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</row>
    <row r="563" spans="5:18" ht="15.75" customHeight="1" x14ac:dyDescent="0.35"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</row>
    <row r="564" spans="5:18" ht="15.75" customHeight="1" x14ac:dyDescent="0.35"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</row>
    <row r="565" spans="5:18" ht="15.75" customHeight="1" x14ac:dyDescent="0.35"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</row>
    <row r="566" spans="5:18" ht="15.75" customHeight="1" x14ac:dyDescent="0.35"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</row>
    <row r="567" spans="5:18" ht="15.75" customHeight="1" x14ac:dyDescent="0.35"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</row>
    <row r="568" spans="5:18" ht="15.75" customHeight="1" x14ac:dyDescent="0.35"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</row>
    <row r="569" spans="5:18" ht="15.75" customHeight="1" x14ac:dyDescent="0.35"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</row>
    <row r="570" spans="5:18" ht="15.75" customHeight="1" x14ac:dyDescent="0.35"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</row>
    <row r="571" spans="5:18" ht="15.75" customHeight="1" x14ac:dyDescent="0.35"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</row>
    <row r="572" spans="5:18" ht="15.75" customHeight="1" x14ac:dyDescent="0.35"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</row>
    <row r="573" spans="5:18" ht="15.75" customHeight="1" x14ac:dyDescent="0.35"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</row>
    <row r="574" spans="5:18" ht="15.75" customHeight="1" x14ac:dyDescent="0.35"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</row>
    <row r="575" spans="5:18" ht="15.75" customHeight="1" x14ac:dyDescent="0.35"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</row>
    <row r="576" spans="5:18" ht="15.75" customHeight="1" x14ac:dyDescent="0.35"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</row>
    <row r="577" spans="5:18" ht="15.75" customHeight="1" x14ac:dyDescent="0.35"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</row>
    <row r="578" spans="5:18" ht="15.75" customHeight="1" x14ac:dyDescent="0.35"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</row>
    <row r="579" spans="5:18" ht="15.75" customHeight="1" x14ac:dyDescent="0.35"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</row>
    <row r="580" spans="5:18" ht="15.75" customHeight="1" x14ac:dyDescent="0.35"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</row>
    <row r="581" spans="5:18" ht="15.75" customHeight="1" x14ac:dyDescent="0.35"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</row>
    <row r="582" spans="5:18" ht="15.75" customHeight="1" x14ac:dyDescent="0.35"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</row>
    <row r="583" spans="5:18" ht="15.75" customHeight="1" x14ac:dyDescent="0.35"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</row>
    <row r="584" spans="5:18" ht="15.75" customHeight="1" x14ac:dyDescent="0.35"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</row>
    <row r="585" spans="5:18" ht="15.75" customHeight="1" x14ac:dyDescent="0.35"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</row>
    <row r="586" spans="5:18" ht="15.75" customHeight="1" x14ac:dyDescent="0.35"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</row>
    <row r="587" spans="5:18" ht="15.75" customHeight="1" x14ac:dyDescent="0.35"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</row>
    <row r="588" spans="5:18" ht="15.75" customHeight="1" x14ac:dyDescent="0.35"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</row>
    <row r="589" spans="5:18" ht="15.75" customHeight="1" x14ac:dyDescent="0.35"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</row>
    <row r="590" spans="5:18" ht="15.75" customHeight="1" x14ac:dyDescent="0.35"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</row>
    <row r="591" spans="5:18" ht="15.75" customHeight="1" x14ac:dyDescent="0.35"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</row>
    <row r="592" spans="5:18" ht="15.75" customHeight="1" x14ac:dyDescent="0.35"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</row>
    <row r="593" spans="5:18" ht="15.75" customHeight="1" x14ac:dyDescent="0.35"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</row>
    <row r="594" spans="5:18" ht="15.75" customHeight="1" x14ac:dyDescent="0.35"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</row>
    <row r="595" spans="5:18" ht="15.75" customHeight="1" x14ac:dyDescent="0.35"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</row>
    <row r="596" spans="5:18" ht="15.75" customHeight="1" x14ac:dyDescent="0.35"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</row>
    <row r="597" spans="5:18" ht="15.75" customHeight="1" x14ac:dyDescent="0.35"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</row>
    <row r="598" spans="5:18" ht="15.75" customHeight="1" x14ac:dyDescent="0.35"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</row>
    <row r="599" spans="5:18" ht="15.75" customHeight="1" x14ac:dyDescent="0.35"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</row>
    <row r="600" spans="5:18" ht="15.75" customHeight="1" x14ac:dyDescent="0.35"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</row>
    <row r="601" spans="5:18" ht="15.75" customHeight="1" x14ac:dyDescent="0.35"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</row>
    <row r="602" spans="5:18" ht="15.75" customHeight="1" x14ac:dyDescent="0.35"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</row>
    <row r="603" spans="5:18" ht="15.75" customHeight="1" x14ac:dyDescent="0.35"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</row>
    <row r="604" spans="5:18" ht="15.75" customHeight="1" x14ac:dyDescent="0.35"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</row>
    <row r="605" spans="5:18" ht="15.75" customHeight="1" x14ac:dyDescent="0.35"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</row>
    <row r="606" spans="5:18" ht="15.75" customHeight="1" x14ac:dyDescent="0.35"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</row>
    <row r="607" spans="5:18" ht="15.75" customHeight="1" x14ac:dyDescent="0.35"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</row>
    <row r="608" spans="5:18" ht="15.75" customHeight="1" x14ac:dyDescent="0.35"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</row>
    <row r="609" spans="5:18" ht="15.75" customHeight="1" x14ac:dyDescent="0.35"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</row>
    <row r="610" spans="5:18" ht="15.75" customHeight="1" x14ac:dyDescent="0.35"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</row>
    <row r="611" spans="5:18" ht="15.75" customHeight="1" x14ac:dyDescent="0.35"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</row>
    <row r="612" spans="5:18" ht="15.75" customHeight="1" x14ac:dyDescent="0.35"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</row>
    <row r="613" spans="5:18" ht="15.75" customHeight="1" x14ac:dyDescent="0.35"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</row>
    <row r="614" spans="5:18" ht="15.75" customHeight="1" x14ac:dyDescent="0.35"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</row>
    <row r="615" spans="5:18" ht="15.75" customHeight="1" x14ac:dyDescent="0.35"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</row>
    <row r="616" spans="5:18" ht="15.75" customHeight="1" x14ac:dyDescent="0.35"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</row>
    <row r="617" spans="5:18" ht="15.75" customHeight="1" x14ac:dyDescent="0.35"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</row>
    <row r="618" spans="5:18" ht="15.75" customHeight="1" x14ac:dyDescent="0.35"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</row>
    <row r="619" spans="5:18" ht="15.75" customHeight="1" x14ac:dyDescent="0.35"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</row>
    <row r="620" spans="5:18" ht="15.75" customHeight="1" x14ac:dyDescent="0.35"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</row>
    <row r="621" spans="5:18" ht="15.75" customHeight="1" x14ac:dyDescent="0.35"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</row>
    <row r="622" spans="5:18" ht="15.75" customHeight="1" x14ac:dyDescent="0.35"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</row>
    <row r="623" spans="5:18" ht="15.75" customHeight="1" x14ac:dyDescent="0.35"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</row>
    <row r="624" spans="5:18" ht="15.75" customHeight="1" x14ac:dyDescent="0.35"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</row>
    <row r="625" spans="5:18" ht="15.75" customHeight="1" x14ac:dyDescent="0.35"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</row>
    <row r="626" spans="5:18" ht="15.75" customHeight="1" x14ac:dyDescent="0.35"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</row>
    <row r="627" spans="5:18" ht="15.75" customHeight="1" x14ac:dyDescent="0.35"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</row>
    <row r="628" spans="5:18" ht="15.75" customHeight="1" x14ac:dyDescent="0.35"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</row>
    <row r="629" spans="5:18" ht="15.75" customHeight="1" x14ac:dyDescent="0.35"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</row>
    <row r="630" spans="5:18" ht="15.75" customHeight="1" x14ac:dyDescent="0.35"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</row>
    <row r="631" spans="5:18" ht="15.75" customHeight="1" x14ac:dyDescent="0.35"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</row>
    <row r="632" spans="5:18" ht="15.75" customHeight="1" x14ac:dyDescent="0.35"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</row>
    <row r="633" spans="5:18" ht="15.75" customHeight="1" x14ac:dyDescent="0.35"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</row>
    <row r="634" spans="5:18" ht="15.75" customHeight="1" x14ac:dyDescent="0.35"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</row>
    <row r="635" spans="5:18" ht="15.75" customHeight="1" x14ac:dyDescent="0.35"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</row>
    <row r="636" spans="5:18" ht="15.75" customHeight="1" x14ac:dyDescent="0.35"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</row>
    <row r="637" spans="5:18" ht="15.75" customHeight="1" x14ac:dyDescent="0.35"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</row>
    <row r="638" spans="5:18" ht="15.75" customHeight="1" x14ac:dyDescent="0.35"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</row>
    <row r="639" spans="5:18" ht="15.75" customHeight="1" x14ac:dyDescent="0.35"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</row>
    <row r="640" spans="5:18" ht="15.75" customHeight="1" x14ac:dyDescent="0.35"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</row>
    <row r="641" spans="5:18" ht="15.75" customHeight="1" x14ac:dyDescent="0.35"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</row>
    <row r="642" spans="5:18" ht="15.75" customHeight="1" x14ac:dyDescent="0.35"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</row>
    <row r="643" spans="5:18" ht="15.75" customHeight="1" x14ac:dyDescent="0.35"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</row>
    <row r="644" spans="5:18" ht="15.75" customHeight="1" x14ac:dyDescent="0.35"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</row>
    <row r="645" spans="5:18" ht="15.75" customHeight="1" x14ac:dyDescent="0.35"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</row>
    <row r="646" spans="5:18" ht="15.75" customHeight="1" x14ac:dyDescent="0.35"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</row>
    <row r="647" spans="5:18" ht="15.75" customHeight="1" x14ac:dyDescent="0.35"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</row>
    <row r="648" spans="5:18" ht="15.75" customHeight="1" x14ac:dyDescent="0.35"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</row>
    <row r="649" spans="5:18" ht="15.75" customHeight="1" x14ac:dyDescent="0.35"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</row>
    <row r="650" spans="5:18" ht="15.75" customHeight="1" x14ac:dyDescent="0.35"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</row>
    <row r="651" spans="5:18" ht="15.75" customHeight="1" x14ac:dyDescent="0.35"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</row>
    <row r="652" spans="5:18" ht="15.75" customHeight="1" x14ac:dyDescent="0.35"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</row>
    <row r="653" spans="5:18" ht="15.75" customHeight="1" x14ac:dyDescent="0.35"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</row>
    <row r="654" spans="5:18" ht="15.75" customHeight="1" x14ac:dyDescent="0.35"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</row>
    <row r="655" spans="5:18" ht="15.75" customHeight="1" x14ac:dyDescent="0.35"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</row>
    <row r="656" spans="5:18" ht="15.75" customHeight="1" x14ac:dyDescent="0.35"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</row>
    <row r="657" spans="5:18" ht="15.75" customHeight="1" x14ac:dyDescent="0.35"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</row>
    <row r="658" spans="5:18" ht="15.75" customHeight="1" x14ac:dyDescent="0.35"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</row>
    <row r="659" spans="5:18" ht="15.75" customHeight="1" x14ac:dyDescent="0.35"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</row>
    <row r="660" spans="5:18" ht="15.75" customHeight="1" x14ac:dyDescent="0.35"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</row>
    <row r="661" spans="5:18" ht="15.75" customHeight="1" x14ac:dyDescent="0.35"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</row>
    <row r="662" spans="5:18" ht="15.75" customHeight="1" x14ac:dyDescent="0.35"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</row>
    <row r="663" spans="5:18" ht="15.75" customHeight="1" x14ac:dyDescent="0.35"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</row>
    <row r="664" spans="5:18" ht="15.75" customHeight="1" x14ac:dyDescent="0.35"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</row>
    <row r="665" spans="5:18" ht="15.75" customHeight="1" x14ac:dyDescent="0.35"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</row>
    <row r="666" spans="5:18" ht="15.75" customHeight="1" x14ac:dyDescent="0.35"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</row>
    <row r="667" spans="5:18" ht="15.75" customHeight="1" x14ac:dyDescent="0.35"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</row>
    <row r="668" spans="5:18" ht="15.75" customHeight="1" x14ac:dyDescent="0.35"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</row>
    <row r="669" spans="5:18" ht="15.75" customHeight="1" x14ac:dyDescent="0.35"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</row>
    <row r="670" spans="5:18" ht="15.75" customHeight="1" x14ac:dyDescent="0.35"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</row>
    <row r="671" spans="5:18" ht="15.75" customHeight="1" x14ac:dyDescent="0.35"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</row>
    <row r="672" spans="5:18" ht="15.75" customHeight="1" x14ac:dyDescent="0.35"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</row>
    <row r="673" spans="5:18" ht="15.75" customHeight="1" x14ac:dyDescent="0.35"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</row>
    <row r="674" spans="5:18" ht="15.75" customHeight="1" x14ac:dyDescent="0.35"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</row>
    <row r="675" spans="5:18" ht="15.75" customHeight="1" x14ac:dyDescent="0.35"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</row>
    <row r="676" spans="5:18" ht="15.75" customHeight="1" x14ac:dyDescent="0.35"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</row>
    <row r="677" spans="5:18" ht="15.75" customHeight="1" x14ac:dyDescent="0.35"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</row>
    <row r="678" spans="5:18" ht="15.75" customHeight="1" x14ac:dyDescent="0.35"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</row>
    <row r="679" spans="5:18" ht="15.75" customHeight="1" x14ac:dyDescent="0.35"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</row>
    <row r="680" spans="5:18" ht="15.75" customHeight="1" x14ac:dyDescent="0.35"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</row>
    <row r="681" spans="5:18" ht="15.75" customHeight="1" x14ac:dyDescent="0.35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</row>
    <row r="682" spans="5:18" ht="15.75" customHeight="1" x14ac:dyDescent="0.35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</row>
    <row r="683" spans="5:18" ht="15.75" customHeight="1" x14ac:dyDescent="0.35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</row>
    <row r="684" spans="5:18" ht="15.75" customHeight="1" x14ac:dyDescent="0.35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</row>
    <row r="685" spans="5:18" ht="15.75" customHeight="1" x14ac:dyDescent="0.35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</row>
    <row r="686" spans="5:18" ht="15.75" customHeight="1" x14ac:dyDescent="0.35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</row>
    <row r="687" spans="5:18" ht="15.75" customHeight="1" x14ac:dyDescent="0.35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</row>
    <row r="688" spans="5:18" ht="15.75" customHeight="1" x14ac:dyDescent="0.35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</row>
    <row r="689" spans="5:18" ht="15.75" customHeight="1" x14ac:dyDescent="0.35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</row>
    <row r="690" spans="5:18" ht="15.75" customHeight="1" x14ac:dyDescent="0.35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</row>
    <row r="691" spans="5:18" ht="15.75" customHeight="1" x14ac:dyDescent="0.35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</row>
    <row r="692" spans="5:18" ht="15.75" customHeight="1" x14ac:dyDescent="0.35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</row>
    <row r="693" spans="5:18" ht="15.75" customHeight="1" x14ac:dyDescent="0.35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</row>
    <row r="694" spans="5:18" ht="15.75" customHeight="1" x14ac:dyDescent="0.35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</row>
    <row r="695" spans="5:18" ht="15.75" customHeight="1" x14ac:dyDescent="0.35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</row>
    <row r="696" spans="5:18" ht="15.75" customHeight="1" x14ac:dyDescent="0.35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</row>
    <row r="697" spans="5:18" ht="15.75" customHeight="1" x14ac:dyDescent="0.35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</row>
    <row r="698" spans="5:18" ht="15.75" customHeight="1" x14ac:dyDescent="0.35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</row>
    <row r="699" spans="5:18" ht="15.75" customHeight="1" x14ac:dyDescent="0.35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</row>
    <row r="700" spans="5:18" ht="15.75" customHeight="1" x14ac:dyDescent="0.35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</row>
    <row r="701" spans="5:18" ht="15.75" customHeight="1" x14ac:dyDescent="0.35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</row>
    <row r="702" spans="5:18" ht="15.75" customHeight="1" x14ac:dyDescent="0.35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</row>
    <row r="703" spans="5:18" ht="15.75" customHeight="1" x14ac:dyDescent="0.35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</row>
    <row r="704" spans="5:18" ht="15.75" customHeight="1" x14ac:dyDescent="0.35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</row>
    <row r="705" spans="5:18" ht="15.75" customHeight="1" x14ac:dyDescent="0.35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</row>
    <row r="706" spans="5:18" ht="15.75" customHeight="1" x14ac:dyDescent="0.35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</row>
    <row r="707" spans="5:18" ht="15.75" customHeight="1" x14ac:dyDescent="0.35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</row>
    <row r="708" spans="5:18" ht="15.75" customHeight="1" x14ac:dyDescent="0.35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</row>
    <row r="709" spans="5:18" ht="15.75" customHeight="1" x14ac:dyDescent="0.35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</row>
    <row r="710" spans="5:18" ht="15.75" customHeight="1" x14ac:dyDescent="0.35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</row>
    <row r="711" spans="5:18" ht="15.75" customHeight="1" x14ac:dyDescent="0.35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</row>
    <row r="712" spans="5:18" ht="15.75" customHeight="1" x14ac:dyDescent="0.35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</row>
    <row r="713" spans="5:18" ht="15.75" customHeight="1" x14ac:dyDescent="0.35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</row>
    <row r="714" spans="5:18" ht="15.75" customHeight="1" x14ac:dyDescent="0.35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</row>
    <row r="715" spans="5:18" ht="15.75" customHeight="1" x14ac:dyDescent="0.35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</row>
    <row r="716" spans="5:18" ht="15.75" customHeight="1" x14ac:dyDescent="0.35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</row>
    <row r="717" spans="5:18" ht="15.75" customHeight="1" x14ac:dyDescent="0.35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</row>
    <row r="718" spans="5:18" ht="15.75" customHeight="1" x14ac:dyDescent="0.35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</row>
    <row r="719" spans="5:18" ht="15.75" customHeight="1" x14ac:dyDescent="0.35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</row>
    <row r="720" spans="5:18" ht="15.75" customHeight="1" x14ac:dyDescent="0.35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</row>
    <row r="721" spans="5:18" ht="15.75" customHeight="1" x14ac:dyDescent="0.35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</row>
    <row r="722" spans="5:18" ht="15.75" customHeight="1" x14ac:dyDescent="0.35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</row>
    <row r="723" spans="5:18" ht="15.75" customHeight="1" x14ac:dyDescent="0.35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</row>
    <row r="724" spans="5:18" ht="15.75" customHeight="1" x14ac:dyDescent="0.35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</row>
    <row r="725" spans="5:18" ht="15.75" customHeight="1" x14ac:dyDescent="0.35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</row>
    <row r="726" spans="5:18" ht="15.75" customHeight="1" x14ac:dyDescent="0.35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</row>
    <row r="727" spans="5:18" ht="15.75" customHeight="1" x14ac:dyDescent="0.35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</row>
    <row r="728" spans="5:18" ht="15.75" customHeight="1" x14ac:dyDescent="0.35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</row>
    <row r="729" spans="5:18" ht="15.75" customHeight="1" x14ac:dyDescent="0.35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</row>
    <row r="730" spans="5:18" ht="15.75" customHeight="1" x14ac:dyDescent="0.35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</row>
    <row r="731" spans="5:18" ht="15.75" customHeight="1" x14ac:dyDescent="0.35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</row>
    <row r="732" spans="5:18" ht="15.75" customHeight="1" x14ac:dyDescent="0.35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</row>
    <row r="733" spans="5:18" ht="15.75" customHeight="1" x14ac:dyDescent="0.35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</row>
    <row r="734" spans="5:18" ht="15.75" customHeight="1" x14ac:dyDescent="0.35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</row>
    <row r="735" spans="5:18" ht="15.75" customHeight="1" x14ac:dyDescent="0.35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</row>
    <row r="736" spans="5:18" ht="15.75" customHeight="1" x14ac:dyDescent="0.35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</row>
  </sheetData>
  <mergeCells count="12">
    <mergeCell ref="Q3:R3"/>
    <mergeCell ref="B5:R5"/>
    <mergeCell ref="B2:B4"/>
    <mergeCell ref="D2:D4"/>
    <mergeCell ref="E2:E4"/>
    <mergeCell ref="F2:F4"/>
    <mergeCell ref="G2:R2"/>
    <mergeCell ref="G3:H3"/>
    <mergeCell ref="I3:J3"/>
    <mergeCell ref="K3:L3"/>
    <mergeCell ref="M3:N3"/>
    <mergeCell ref="O3:P3"/>
  </mergeCells>
  <pageMargins left="0.39370078740157483" right="0.19685039370078741" top="0.98425196850393704" bottom="0.98425196850393704" header="0.19685039370078741" footer="0.19685039370078741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CBAE2-E2B8-4BED-8A51-DE283320C8D3}">
  <dimension ref="B1:R736"/>
  <sheetViews>
    <sheetView topLeftCell="D1" workbookViewId="0">
      <selection activeCell="S8" sqref="S8"/>
    </sheetView>
  </sheetViews>
  <sheetFormatPr defaultColWidth="14.453125" defaultRowHeight="15" customHeight="1" x14ac:dyDescent="0.35"/>
  <cols>
    <col min="1" max="1" width="4" style="1" customWidth="1"/>
    <col min="2" max="2" width="5.7265625" style="1" customWidth="1"/>
    <col min="3" max="3" width="32" style="1" customWidth="1"/>
    <col min="4" max="4" width="26" style="1" customWidth="1"/>
    <col min="5" max="18" width="9.36328125" style="1" customWidth="1"/>
    <col min="19" max="26" width="8.7265625" style="1" customWidth="1"/>
    <col min="27" max="16384" width="14.453125" style="1"/>
  </cols>
  <sheetData>
    <row r="1" spans="2:18" thickBot="1" x14ac:dyDescent="0.4"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2:18" ht="20.5" thickBot="1" x14ac:dyDescent="0.4">
      <c r="B2" s="23" t="s">
        <v>0</v>
      </c>
      <c r="C2" s="3" t="s">
        <v>1</v>
      </c>
      <c r="D2" s="23" t="s">
        <v>2</v>
      </c>
      <c r="E2" s="26" t="s">
        <v>3</v>
      </c>
      <c r="F2" s="26" t="s">
        <v>4</v>
      </c>
      <c r="G2" s="18" t="s">
        <v>5</v>
      </c>
      <c r="H2" s="27"/>
      <c r="I2" s="27"/>
      <c r="J2" s="27"/>
      <c r="K2" s="27"/>
      <c r="L2" s="27"/>
      <c r="M2" s="27"/>
      <c r="N2" s="27"/>
      <c r="O2" s="27"/>
      <c r="P2" s="27"/>
      <c r="Q2" s="27"/>
      <c r="R2" s="19"/>
    </row>
    <row r="3" spans="2:18" thickBot="1" x14ac:dyDescent="0.4">
      <c r="B3" s="24"/>
      <c r="C3" s="4" t="s">
        <v>6</v>
      </c>
      <c r="D3" s="24"/>
      <c r="E3" s="24"/>
      <c r="F3" s="24"/>
      <c r="G3" s="18">
        <v>2021</v>
      </c>
      <c r="H3" s="19"/>
      <c r="I3" s="18">
        <v>2022</v>
      </c>
      <c r="J3" s="19"/>
      <c r="K3" s="18">
        <v>2023</v>
      </c>
      <c r="L3" s="27"/>
      <c r="M3" s="18">
        <v>2024</v>
      </c>
      <c r="N3" s="19"/>
      <c r="O3" s="18">
        <v>2025</v>
      </c>
      <c r="P3" s="19"/>
      <c r="Q3" s="18">
        <v>2026</v>
      </c>
      <c r="R3" s="19"/>
    </row>
    <row r="4" spans="2:18" ht="30.5" thickBot="1" x14ac:dyDescent="0.4">
      <c r="B4" s="25"/>
      <c r="C4" s="5"/>
      <c r="D4" s="25"/>
      <c r="E4" s="25"/>
      <c r="F4" s="25"/>
      <c r="G4" s="6" t="s">
        <v>7</v>
      </c>
      <c r="H4" s="6" t="s">
        <v>8</v>
      </c>
      <c r="I4" s="6" t="s">
        <v>7</v>
      </c>
      <c r="J4" s="6" t="s">
        <v>8</v>
      </c>
      <c r="K4" s="6" t="s">
        <v>7</v>
      </c>
      <c r="L4" s="6" t="s">
        <v>9</v>
      </c>
      <c r="M4" s="6" t="s">
        <v>7</v>
      </c>
      <c r="N4" s="6" t="s">
        <v>8</v>
      </c>
      <c r="O4" s="6" t="s">
        <v>7</v>
      </c>
      <c r="P4" s="6" t="s">
        <v>8</v>
      </c>
      <c r="Q4" s="6" t="s">
        <v>7</v>
      </c>
      <c r="R4" s="6" t="s">
        <v>8</v>
      </c>
    </row>
    <row r="5" spans="2:18" ht="25" customHeight="1" x14ac:dyDescent="0.35">
      <c r="B5" s="20" t="s">
        <v>10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2"/>
    </row>
    <row r="6" spans="2:18" ht="25" customHeight="1" x14ac:dyDescent="0.35">
      <c r="B6" s="7">
        <v>1</v>
      </c>
      <c r="C6" s="8" t="s">
        <v>11</v>
      </c>
      <c r="D6" s="8" t="s">
        <v>12</v>
      </c>
      <c r="E6" s="9" t="s">
        <v>13</v>
      </c>
      <c r="F6" s="9" t="s">
        <v>14</v>
      </c>
      <c r="G6" s="9">
        <v>39.51</v>
      </c>
      <c r="H6" s="9">
        <v>41.77</v>
      </c>
      <c r="I6" s="10">
        <v>41.9</v>
      </c>
      <c r="J6" s="9">
        <v>52.53</v>
      </c>
      <c r="K6" s="9">
        <v>53</v>
      </c>
      <c r="L6" s="9">
        <v>54.66</v>
      </c>
      <c r="M6" s="9">
        <v>53.5</v>
      </c>
      <c r="N6" s="9">
        <v>0</v>
      </c>
      <c r="O6" s="9">
        <v>54</v>
      </c>
      <c r="P6" s="9"/>
      <c r="Q6" s="9">
        <v>54.5</v>
      </c>
      <c r="R6" s="9"/>
    </row>
    <row r="7" spans="2:18" ht="25" customHeight="1" x14ac:dyDescent="0.35">
      <c r="B7" s="11" t="s">
        <v>15</v>
      </c>
      <c r="C7" s="11" t="s">
        <v>16</v>
      </c>
      <c r="D7" s="11" t="s">
        <v>17</v>
      </c>
      <c r="E7" s="12" t="s">
        <v>13</v>
      </c>
      <c r="F7" s="12">
        <v>61.39</v>
      </c>
      <c r="G7" s="12">
        <v>62</v>
      </c>
      <c r="H7" s="12">
        <v>70.709999999999994</v>
      </c>
      <c r="I7" s="12">
        <v>64</v>
      </c>
      <c r="J7" s="12">
        <v>70.709999999999994</v>
      </c>
      <c r="K7" s="12">
        <v>66</v>
      </c>
      <c r="L7" s="12">
        <v>66.38</v>
      </c>
      <c r="M7" s="12">
        <v>67</v>
      </c>
      <c r="N7" s="12">
        <v>0</v>
      </c>
      <c r="O7" s="12">
        <v>68</v>
      </c>
      <c r="P7" s="12"/>
      <c r="Q7" s="12">
        <v>69</v>
      </c>
      <c r="R7" s="12"/>
    </row>
    <row r="8" spans="2:18" ht="25" customHeight="1" x14ac:dyDescent="0.35">
      <c r="B8" s="11" t="s">
        <v>18</v>
      </c>
      <c r="C8" s="11" t="s">
        <v>19</v>
      </c>
      <c r="D8" s="11" t="s">
        <v>20</v>
      </c>
      <c r="E8" s="12" t="s">
        <v>21</v>
      </c>
      <c r="F8" s="13">
        <f>37750/277476*100</f>
        <v>13.604780233245398</v>
      </c>
      <c r="G8" s="14">
        <f>37750/277476*100</f>
        <v>13.604780233245398</v>
      </c>
      <c r="H8" s="13">
        <f>37750/277476*100</f>
        <v>13.604780233245398</v>
      </c>
      <c r="I8" s="13">
        <f>38600/277476*100</f>
        <v>13.911113033199268</v>
      </c>
      <c r="J8" s="14">
        <f>38670/277476*100</f>
        <v>13.936340440254291</v>
      </c>
      <c r="K8" s="14">
        <f>39550/277476*100</f>
        <v>14.253484986088887</v>
      </c>
      <c r="L8" s="14">
        <f>39550/277476*100</f>
        <v>14.253484986088887</v>
      </c>
      <c r="M8" s="14">
        <f>40240/277476*100</f>
        <v>14.502155141345558</v>
      </c>
      <c r="N8" s="13">
        <f>(3418+749)/208608*100</f>
        <v>1.9975264611136678</v>
      </c>
      <c r="O8" s="14">
        <f>40500/277476*100</f>
        <v>14.595856938978507</v>
      </c>
      <c r="P8" s="12"/>
      <c r="Q8" s="14">
        <f>40940/277476*100</f>
        <v>14.754429211895804</v>
      </c>
      <c r="R8" s="12"/>
    </row>
    <row r="9" spans="2:18" ht="25" customHeight="1" x14ac:dyDescent="0.35">
      <c r="B9" s="11" t="s">
        <v>22</v>
      </c>
      <c r="C9" s="11" t="s">
        <v>23</v>
      </c>
      <c r="D9" s="11" t="s">
        <v>24</v>
      </c>
      <c r="E9" s="12" t="s">
        <v>21</v>
      </c>
      <c r="F9" s="12">
        <v>2.5</v>
      </c>
      <c r="G9" s="12">
        <v>2.5</v>
      </c>
      <c r="H9" s="12">
        <v>2.5</v>
      </c>
      <c r="I9" s="12">
        <v>3.25</v>
      </c>
      <c r="J9" s="12">
        <v>3.25</v>
      </c>
      <c r="K9" s="12">
        <f>96/200*100</f>
        <v>48</v>
      </c>
      <c r="L9" s="12">
        <f>96/200*100</f>
        <v>48</v>
      </c>
      <c r="M9" s="12">
        <f>106/200*100</f>
        <v>53</v>
      </c>
      <c r="N9" s="15">
        <f>100/414*100</f>
        <v>24.154589371980677</v>
      </c>
      <c r="O9" s="12">
        <f>116/200*100</f>
        <v>57.999999999999993</v>
      </c>
      <c r="P9" s="12"/>
      <c r="Q9" s="12">
        <f>126/200*100</f>
        <v>63</v>
      </c>
      <c r="R9" s="12"/>
    </row>
    <row r="10" spans="2:18" ht="25" customHeight="1" x14ac:dyDescent="0.35">
      <c r="B10" s="7">
        <v>2</v>
      </c>
      <c r="C10" s="8" t="s">
        <v>25</v>
      </c>
      <c r="D10" s="8" t="s">
        <v>26</v>
      </c>
      <c r="E10" s="9" t="s">
        <v>21</v>
      </c>
      <c r="F10" s="9" t="s">
        <v>14</v>
      </c>
      <c r="G10" s="9">
        <v>0</v>
      </c>
      <c r="H10" s="9">
        <v>0</v>
      </c>
      <c r="I10" s="16">
        <v>0</v>
      </c>
      <c r="J10" s="9">
        <v>0</v>
      </c>
      <c r="K10" s="9">
        <f>23/40*100</f>
        <v>57.499999999999993</v>
      </c>
      <c r="L10" s="9">
        <f>23/40*100</f>
        <v>57.499999999999993</v>
      </c>
      <c r="M10" s="9">
        <f>25/40*100</f>
        <v>62.5</v>
      </c>
      <c r="N10" s="9">
        <f>8/40*100</f>
        <v>20</v>
      </c>
      <c r="O10" s="9">
        <f>27/40*100</f>
        <v>67.5</v>
      </c>
      <c r="P10" s="9"/>
      <c r="Q10" s="9">
        <f>29/40*100</f>
        <v>72.5</v>
      </c>
      <c r="R10" s="9"/>
    </row>
    <row r="11" spans="2:18" ht="25" customHeight="1" x14ac:dyDescent="0.35">
      <c r="B11" s="11">
        <v>2.1</v>
      </c>
      <c r="C11" s="11" t="s">
        <v>27</v>
      </c>
      <c r="D11" s="11" t="s">
        <v>28</v>
      </c>
      <c r="E11" s="12" t="s">
        <v>21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3">
        <f>'[1]TW 2 2023'!$I$23</f>
        <v>23.22</v>
      </c>
      <c r="L11" s="13">
        <f>(284260000-250000000)/250000000*100</f>
        <v>13.703999999999999</v>
      </c>
      <c r="M11" s="13">
        <f>'[1]TW 2 2023'!$Y$23</f>
        <v>25</v>
      </c>
      <c r="N11" s="12">
        <v>0</v>
      </c>
      <c r="O11" s="13">
        <f>'[1]TW 2 2023'!$Z$23</f>
        <v>28.888888888888886</v>
      </c>
      <c r="P11" s="12"/>
      <c r="Q11" s="13">
        <f>'[1]TW 2 2023'!$AA$23</f>
        <v>30</v>
      </c>
      <c r="R11" s="12"/>
    </row>
    <row r="12" spans="2:18" ht="15.75" customHeight="1" x14ac:dyDescent="0.35"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2:18" ht="15.75" customHeight="1" x14ac:dyDescent="0.35"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2:18" ht="15.5" customHeight="1" x14ac:dyDescent="0.35">
      <c r="C14" s="17" t="s">
        <v>29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2:18" ht="37.5" customHeight="1" x14ac:dyDescent="0.35">
      <c r="C15" s="17" t="s">
        <v>30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2:18" ht="15.75" customHeight="1" x14ac:dyDescent="0.35"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5:18" ht="15.75" customHeight="1" x14ac:dyDescent="0.35"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5:18" ht="15.75" customHeight="1" x14ac:dyDescent="0.35"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5:18" ht="15.75" customHeight="1" x14ac:dyDescent="0.35"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5:18" ht="15.75" customHeight="1" x14ac:dyDescent="0.35"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5:18" ht="15.75" customHeight="1" x14ac:dyDescent="0.35"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5:18" ht="15.75" customHeight="1" x14ac:dyDescent="0.35"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5:18" ht="15.75" customHeight="1" x14ac:dyDescent="0.35"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5:18" ht="15.75" customHeight="1" x14ac:dyDescent="0.35"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5:18" ht="15.75" customHeight="1" x14ac:dyDescent="0.35"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5:18" ht="15.75" customHeight="1" x14ac:dyDescent="0.35"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5:18" ht="15.75" customHeight="1" x14ac:dyDescent="0.35"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5:18" ht="15.75" customHeight="1" x14ac:dyDescent="0.35"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5:18" ht="15.75" customHeight="1" x14ac:dyDescent="0.35"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5:18" ht="15.75" customHeight="1" x14ac:dyDescent="0.35"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5:18" ht="15.75" customHeight="1" x14ac:dyDescent="0.35"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5:18" ht="15.75" customHeight="1" x14ac:dyDescent="0.35"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5:18" ht="15.75" customHeight="1" x14ac:dyDescent="0.35"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5:18" ht="15.75" customHeight="1" x14ac:dyDescent="0.35"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5:18" ht="15.75" customHeight="1" x14ac:dyDescent="0.35"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5:18" ht="15.75" customHeight="1" x14ac:dyDescent="0.35"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5:18" ht="15.75" customHeight="1" x14ac:dyDescent="0.35"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5:18" ht="15.75" customHeight="1" x14ac:dyDescent="0.35"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5:18" ht="15.75" customHeight="1" x14ac:dyDescent="0.35"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5:18" ht="15.75" customHeight="1" x14ac:dyDescent="0.35"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5:18" ht="15.75" customHeight="1" x14ac:dyDescent="0.35"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5:18" ht="15.75" customHeight="1" x14ac:dyDescent="0.35"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5:18" ht="15.75" customHeight="1" x14ac:dyDescent="0.35"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5:18" ht="15.75" customHeight="1" x14ac:dyDescent="0.35"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5:18" ht="15.75" customHeight="1" x14ac:dyDescent="0.35"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5:18" ht="15.75" customHeight="1" x14ac:dyDescent="0.35"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5:18" ht="15.75" customHeight="1" x14ac:dyDescent="0.35"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5:18" ht="15.75" customHeight="1" x14ac:dyDescent="0.35"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5:18" ht="15.75" customHeight="1" x14ac:dyDescent="0.35"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5:18" ht="15.75" customHeight="1" x14ac:dyDescent="0.35"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5:18" ht="15.75" customHeight="1" x14ac:dyDescent="0.35"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5:18" ht="15.75" customHeight="1" x14ac:dyDescent="0.35"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5:18" ht="15.75" customHeight="1" x14ac:dyDescent="0.35"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5:18" ht="15.75" customHeight="1" x14ac:dyDescent="0.35"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5:18" ht="15.75" customHeight="1" x14ac:dyDescent="0.35"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5:18" ht="15.75" customHeight="1" x14ac:dyDescent="0.35"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5:18" ht="15.75" customHeight="1" x14ac:dyDescent="0.35"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5:18" ht="15.75" customHeight="1" x14ac:dyDescent="0.35"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5:18" ht="15.75" customHeight="1" x14ac:dyDescent="0.35"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5:18" ht="15.75" customHeight="1" x14ac:dyDescent="0.35"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5:18" ht="15.75" customHeight="1" x14ac:dyDescent="0.35"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5:18" ht="15.75" customHeight="1" x14ac:dyDescent="0.35"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5:18" ht="15.75" customHeight="1" x14ac:dyDescent="0.35"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5:18" ht="15.75" customHeight="1" x14ac:dyDescent="0.35"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5:18" ht="15.75" customHeight="1" x14ac:dyDescent="0.35"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5:18" ht="15.75" customHeight="1" x14ac:dyDescent="0.35"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5:18" ht="15.75" customHeight="1" x14ac:dyDescent="0.35"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5:18" ht="15.75" customHeight="1" x14ac:dyDescent="0.35"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5:18" ht="15.75" customHeight="1" x14ac:dyDescent="0.35"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5:18" ht="15.75" customHeight="1" x14ac:dyDescent="0.35"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5:18" ht="15.75" customHeight="1" x14ac:dyDescent="0.35"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5:18" ht="15.75" customHeight="1" x14ac:dyDescent="0.35"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5:18" ht="15.75" customHeight="1" x14ac:dyDescent="0.35"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5:18" ht="15.75" customHeight="1" x14ac:dyDescent="0.35"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5:18" ht="15.75" customHeight="1" x14ac:dyDescent="0.35"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5:18" ht="15.75" customHeight="1" x14ac:dyDescent="0.35"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5:18" ht="15.75" customHeight="1" x14ac:dyDescent="0.35"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5:18" ht="15.75" customHeight="1" x14ac:dyDescent="0.35"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5:18" ht="15.75" customHeight="1" x14ac:dyDescent="0.35"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5:18" ht="15.75" customHeight="1" x14ac:dyDescent="0.35"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5:18" ht="15.75" customHeight="1" x14ac:dyDescent="0.35"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5:18" ht="15.75" customHeight="1" x14ac:dyDescent="0.35"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5:18" ht="15.75" customHeight="1" x14ac:dyDescent="0.35"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5:18" ht="15.75" customHeight="1" x14ac:dyDescent="0.35"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5:18" ht="15.75" customHeight="1" x14ac:dyDescent="0.35"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5:18" ht="15.75" customHeight="1" x14ac:dyDescent="0.35"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5:18" ht="15.75" customHeight="1" x14ac:dyDescent="0.35"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5:18" ht="15.75" customHeight="1" x14ac:dyDescent="0.35"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5:18" ht="15.75" customHeight="1" x14ac:dyDescent="0.35"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5:18" ht="15.75" customHeight="1" x14ac:dyDescent="0.35"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5:18" ht="15.75" customHeight="1" x14ac:dyDescent="0.35"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5:18" ht="15.75" customHeight="1" x14ac:dyDescent="0.35"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5:18" ht="15.75" customHeight="1" x14ac:dyDescent="0.35"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5:18" ht="15.75" customHeight="1" x14ac:dyDescent="0.35"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5:18" ht="15.75" customHeight="1" x14ac:dyDescent="0.35"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5:18" ht="15.75" customHeight="1" x14ac:dyDescent="0.35"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5:18" ht="15.75" customHeight="1" x14ac:dyDescent="0.35"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5:18" ht="15.75" customHeight="1" x14ac:dyDescent="0.35"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5:18" ht="15.75" customHeight="1" x14ac:dyDescent="0.35"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5:18" ht="15.75" customHeight="1" x14ac:dyDescent="0.35"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5:18" ht="15.75" customHeight="1" x14ac:dyDescent="0.35"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5:18" ht="15.75" customHeight="1" x14ac:dyDescent="0.35"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5:18" ht="15.75" customHeight="1" x14ac:dyDescent="0.35"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spans="5:18" ht="15.75" customHeight="1" x14ac:dyDescent="0.35"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spans="5:18" ht="15.75" customHeight="1" x14ac:dyDescent="0.35"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spans="5:18" ht="15.75" customHeight="1" x14ac:dyDescent="0.35"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5:18" ht="15.75" customHeight="1" x14ac:dyDescent="0.35"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5:18" ht="15.75" customHeight="1" x14ac:dyDescent="0.35"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5:18" ht="15.75" customHeight="1" x14ac:dyDescent="0.35"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5:18" ht="15.75" customHeight="1" x14ac:dyDescent="0.35"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5:18" ht="15.75" customHeight="1" x14ac:dyDescent="0.35"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5:18" ht="15.75" customHeight="1" x14ac:dyDescent="0.35"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spans="5:18" ht="15.75" customHeight="1" x14ac:dyDescent="0.35"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5:18" ht="15.75" customHeight="1" x14ac:dyDescent="0.35"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spans="5:18" ht="15.75" customHeight="1" x14ac:dyDescent="0.35"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5:18" ht="15.75" customHeight="1" x14ac:dyDescent="0.35"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5:18" ht="15.75" customHeight="1" x14ac:dyDescent="0.35"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5:18" ht="15.75" customHeight="1" x14ac:dyDescent="0.35"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5:18" ht="15.75" customHeight="1" x14ac:dyDescent="0.35"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5:18" ht="15.75" customHeight="1" x14ac:dyDescent="0.35"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5:18" ht="15.75" customHeight="1" x14ac:dyDescent="0.35"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5:18" ht="15.75" customHeight="1" x14ac:dyDescent="0.35"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5:18" ht="15.75" customHeight="1" x14ac:dyDescent="0.35"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5:18" ht="15.75" customHeight="1" x14ac:dyDescent="0.35"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5:18" ht="15.75" customHeight="1" x14ac:dyDescent="0.35"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5:18" ht="15.75" customHeight="1" x14ac:dyDescent="0.35"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5:18" ht="15.75" customHeight="1" x14ac:dyDescent="0.35"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5:18" ht="15.75" customHeight="1" x14ac:dyDescent="0.35"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5:18" ht="15.75" customHeight="1" x14ac:dyDescent="0.35"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5:18" ht="15.75" customHeight="1" x14ac:dyDescent="0.35"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5:18" ht="15.75" customHeight="1" x14ac:dyDescent="0.35"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5:18" ht="15.75" customHeight="1" x14ac:dyDescent="0.35"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5:18" ht="15.75" customHeight="1" x14ac:dyDescent="0.35"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5:18" ht="15.75" customHeight="1" x14ac:dyDescent="0.35"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5:18" ht="15.75" customHeight="1" x14ac:dyDescent="0.35"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5:18" ht="15.75" customHeight="1" x14ac:dyDescent="0.35"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5:18" ht="15.75" customHeight="1" x14ac:dyDescent="0.35"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5:18" ht="15.75" customHeight="1" x14ac:dyDescent="0.35"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5:18" ht="15.75" customHeight="1" x14ac:dyDescent="0.35"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5:18" ht="15.75" customHeight="1" x14ac:dyDescent="0.35"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spans="5:18" ht="15.75" customHeight="1" x14ac:dyDescent="0.35"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5:18" ht="15.75" customHeight="1" x14ac:dyDescent="0.35"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5:18" ht="15.75" customHeight="1" x14ac:dyDescent="0.35"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5:18" ht="15.75" customHeight="1" x14ac:dyDescent="0.35"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5:18" ht="15.75" customHeight="1" x14ac:dyDescent="0.35"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5:18" ht="15.75" customHeight="1" x14ac:dyDescent="0.35"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5:18" ht="15.75" customHeight="1" x14ac:dyDescent="0.35"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5:18" ht="15.75" customHeight="1" x14ac:dyDescent="0.35"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5:18" ht="15.75" customHeight="1" x14ac:dyDescent="0.35"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5:18" ht="15.75" customHeight="1" x14ac:dyDescent="0.35"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5:18" ht="15.75" customHeight="1" x14ac:dyDescent="0.35"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spans="5:18" ht="15.75" customHeight="1" x14ac:dyDescent="0.35"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spans="5:18" ht="15.75" customHeight="1" x14ac:dyDescent="0.35"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spans="5:18" ht="15.75" customHeight="1" x14ac:dyDescent="0.35"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5:18" ht="15.75" customHeight="1" x14ac:dyDescent="0.35"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spans="5:18" ht="15.75" customHeight="1" x14ac:dyDescent="0.35"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spans="5:18" ht="15.75" customHeight="1" x14ac:dyDescent="0.35"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spans="5:18" ht="15.75" customHeight="1" x14ac:dyDescent="0.35"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spans="5:18" ht="15.75" customHeight="1" x14ac:dyDescent="0.35"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spans="5:18" ht="15.75" customHeight="1" x14ac:dyDescent="0.35"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spans="5:18" ht="15.75" customHeight="1" x14ac:dyDescent="0.35"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spans="5:18" ht="15.75" customHeight="1" x14ac:dyDescent="0.35"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spans="5:18" ht="15.75" customHeight="1" x14ac:dyDescent="0.35"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spans="5:18" ht="15.75" customHeight="1" x14ac:dyDescent="0.35"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spans="5:18" ht="15.75" customHeight="1" x14ac:dyDescent="0.35"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spans="5:18" ht="15.75" customHeight="1" x14ac:dyDescent="0.35"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spans="5:18" ht="15.75" customHeight="1" x14ac:dyDescent="0.35"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spans="5:18" ht="15.75" customHeight="1" x14ac:dyDescent="0.35"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spans="5:18" ht="15.75" customHeight="1" x14ac:dyDescent="0.35"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spans="5:18" ht="15.75" customHeight="1" x14ac:dyDescent="0.35"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spans="5:18" ht="15.75" customHeight="1" x14ac:dyDescent="0.35"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spans="5:18" ht="15.75" customHeight="1" x14ac:dyDescent="0.35"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spans="5:18" ht="15.75" customHeight="1" x14ac:dyDescent="0.35"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spans="5:18" ht="15.75" customHeight="1" x14ac:dyDescent="0.35"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spans="5:18" ht="15.75" customHeight="1" x14ac:dyDescent="0.35"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spans="5:18" ht="15.75" customHeight="1" x14ac:dyDescent="0.35"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spans="5:18" ht="15.75" customHeight="1" x14ac:dyDescent="0.35"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spans="5:18" ht="15.75" customHeight="1" x14ac:dyDescent="0.35"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spans="5:18" ht="15.75" customHeight="1" x14ac:dyDescent="0.35"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spans="5:18" ht="15.75" customHeight="1" x14ac:dyDescent="0.35"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spans="5:18" ht="15.75" customHeight="1" x14ac:dyDescent="0.35"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5:18" ht="15.75" customHeight="1" x14ac:dyDescent="0.35"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5:18" ht="15.75" customHeight="1" x14ac:dyDescent="0.35"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5:18" ht="15.75" customHeight="1" x14ac:dyDescent="0.35"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5:18" ht="15.75" customHeight="1" x14ac:dyDescent="0.35"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5:18" ht="15.75" customHeight="1" x14ac:dyDescent="0.35"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spans="5:18" ht="15.75" customHeight="1" x14ac:dyDescent="0.35"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spans="5:18" ht="15.75" customHeight="1" x14ac:dyDescent="0.35"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spans="5:18" ht="15.75" customHeight="1" x14ac:dyDescent="0.35"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spans="5:18" ht="15.75" customHeight="1" x14ac:dyDescent="0.35"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spans="5:18" ht="15.75" customHeight="1" x14ac:dyDescent="0.35"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spans="5:18" ht="15.75" customHeight="1" x14ac:dyDescent="0.35"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spans="5:18" ht="15.75" customHeight="1" x14ac:dyDescent="0.35"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spans="5:18" ht="15.75" customHeight="1" x14ac:dyDescent="0.35"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spans="5:18" ht="15.75" customHeight="1" x14ac:dyDescent="0.35"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spans="5:18" ht="15.75" customHeight="1" x14ac:dyDescent="0.35"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spans="5:18" ht="15.75" customHeight="1" x14ac:dyDescent="0.35"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spans="5:18" ht="15.75" customHeight="1" x14ac:dyDescent="0.35"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spans="5:18" ht="15.75" customHeight="1" x14ac:dyDescent="0.35"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spans="5:18" ht="15.75" customHeight="1" x14ac:dyDescent="0.35"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spans="5:18" ht="15.75" customHeight="1" x14ac:dyDescent="0.35"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spans="5:18" ht="15.75" customHeight="1" x14ac:dyDescent="0.35"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spans="5:18" ht="15.75" customHeight="1" x14ac:dyDescent="0.35"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 spans="5:18" ht="15.75" customHeight="1" x14ac:dyDescent="0.35"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spans="5:18" ht="15.75" customHeight="1" x14ac:dyDescent="0.35"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</row>
    <row r="206" spans="5:18" ht="15.75" customHeight="1" x14ac:dyDescent="0.35"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</row>
    <row r="207" spans="5:18" ht="15.75" customHeight="1" x14ac:dyDescent="0.35"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</row>
    <row r="208" spans="5:18" ht="15.75" customHeight="1" x14ac:dyDescent="0.35"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</row>
    <row r="209" spans="5:18" ht="15.75" customHeight="1" x14ac:dyDescent="0.35"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</row>
    <row r="210" spans="5:18" ht="15.75" customHeight="1" x14ac:dyDescent="0.35"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</row>
    <row r="211" spans="5:18" ht="15.75" customHeight="1" x14ac:dyDescent="0.35"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</row>
    <row r="212" spans="5:18" ht="15.75" customHeight="1" x14ac:dyDescent="0.35"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</row>
    <row r="213" spans="5:18" ht="15.75" customHeight="1" x14ac:dyDescent="0.35"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</row>
    <row r="214" spans="5:18" ht="15.75" customHeight="1" x14ac:dyDescent="0.35"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</row>
    <row r="215" spans="5:18" ht="15.75" customHeight="1" x14ac:dyDescent="0.35"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</row>
    <row r="216" spans="5:18" ht="15.75" customHeight="1" x14ac:dyDescent="0.35"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</row>
    <row r="217" spans="5:18" ht="15.75" customHeight="1" x14ac:dyDescent="0.35"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</row>
    <row r="218" spans="5:18" ht="15.75" customHeight="1" x14ac:dyDescent="0.35"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</row>
    <row r="219" spans="5:18" ht="15.75" customHeight="1" x14ac:dyDescent="0.35"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</row>
    <row r="220" spans="5:18" ht="15.75" customHeight="1" x14ac:dyDescent="0.35"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</row>
    <row r="221" spans="5:18" ht="15.75" customHeight="1" x14ac:dyDescent="0.35"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</row>
    <row r="222" spans="5:18" ht="15.75" customHeight="1" x14ac:dyDescent="0.35"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</row>
    <row r="223" spans="5:18" ht="15.75" customHeight="1" x14ac:dyDescent="0.35"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</row>
    <row r="224" spans="5:18" ht="15.75" customHeight="1" x14ac:dyDescent="0.35"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</row>
    <row r="225" spans="5:18" ht="15.75" customHeight="1" x14ac:dyDescent="0.35"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</row>
    <row r="226" spans="5:18" ht="15.75" customHeight="1" x14ac:dyDescent="0.35"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</row>
    <row r="227" spans="5:18" ht="15.75" customHeight="1" x14ac:dyDescent="0.35"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</row>
    <row r="228" spans="5:18" ht="15.75" customHeight="1" x14ac:dyDescent="0.35"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</row>
    <row r="229" spans="5:18" ht="15.75" customHeight="1" x14ac:dyDescent="0.35"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</row>
    <row r="230" spans="5:18" ht="15.75" customHeight="1" x14ac:dyDescent="0.35"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</row>
    <row r="231" spans="5:18" ht="15.75" customHeight="1" x14ac:dyDescent="0.35"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</row>
    <row r="232" spans="5:18" ht="15.75" customHeight="1" x14ac:dyDescent="0.35"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</row>
    <row r="233" spans="5:18" ht="15.75" customHeight="1" x14ac:dyDescent="0.35"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</row>
    <row r="234" spans="5:18" ht="15.75" customHeight="1" x14ac:dyDescent="0.35"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</row>
    <row r="235" spans="5:18" ht="15.75" customHeight="1" x14ac:dyDescent="0.35"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</row>
    <row r="236" spans="5:18" ht="15.75" customHeight="1" x14ac:dyDescent="0.35"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</row>
    <row r="237" spans="5:18" ht="15.75" customHeight="1" x14ac:dyDescent="0.35"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</row>
    <row r="238" spans="5:18" ht="15.75" customHeight="1" x14ac:dyDescent="0.35"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</row>
    <row r="239" spans="5:18" ht="15.75" customHeight="1" x14ac:dyDescent="0.35"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</row>
    <row r="240" spans="5:18" ht="15.75" customHeight="1" x14ac:dyDescent="0.35"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</row>
    <row r="241" spans="5:18" ht="15.75" customHeight="1" x14ac:dyDescent="0.35"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</row>
    <row r="242" spans="5:18" ht="15.75" customHeight="1" x14ac:dyDescent="0.35"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</row>
    <row r="243" spans="5:18" ht="15.75" customHeight="1" x14ac:dyDescent="0.35"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</row>
    <row r="244" spans="5:18" ht="15.75" customHeight="1" x14ac:dyDescent="0.35"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</row>
    <row r="245" spans="5:18" ht="15.75" customHeight="1" x14ac:dyDescent="0.35"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</row>
    <row r="246" spans="5:18" ht="15.75" customHeight="1" x14ac:dyDescent="0.35"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</row>
    <row r="247" spans="5:18" ht="15.75" customHeight="1" x14ac:dyDescent="0.35"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</row>
    <row r="248" spans="5:18" ht="15.75" customHeight="1" x14ac:dyDescent="0.35"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</row>
    <row r="249" spans="5:18" ht="15.75" customHeight="1" x14ac:dyDescent="0.35"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</row>
    <row r="250" spans="5:18" ht="15.75" customHeight="1" x14ac:dyDescent="0.35"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</row>
    <row r="251" spans="5:18" ht="15.75" customHeight="1" x14ac:dyDescent="0.35"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</row>
    <row r="252" spans="5:18" ht="15.75" customHeight="1" x14ac:dyDescent="0.35"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</row>
    <row r="253" spans="5:18" ht="15.75" customHeight="1" x14ac:dyDescent="0.35"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</row>
    <row r="254" spans="5:18" ht="15.75" customHeight="1" x14ac:dyDescent="0.35"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</row>
    <row r="255" spans="5:18" ht="15.75" customHeight="1" x14ac:dyDescent="0.35"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</row>
    <row r="256" spans="5:18" ht="15.75" customHeight="1" x14ac:dyDescent="0.35"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</row>
    <row r="257" spans="5:18" ht="15.75" customHeight="1" x14ac:dyDescent="0.35"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</row>
    <row r="258" spans="5:18" ht="15.75" customHeight="1" x14ac:dyDescent="0.35"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</row>
    <row r="259" spans="5:18" ht="15.75" customHeight="1" x14ac:dyDescent="0.35"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</row>
    <row r="260" spans="5:18" ht="15.75" customHeight="1" x14ac:dyDescent="0.35"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</row>
    <row r="261" spans="5:18" ht="15.75" customHeight="1" x14ac:dyDescent="0.35"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</row>
    <row r="262" spans="5:18" ht="15.75" customHeight="1" x14ac:dyDescent="0.35"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</row>
    <row r="263" spans="5:18" ht="15.75" customHeight="1" x14ac:dyDescent="0.35"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</row>
    <row r="264" spans="5:18" ht="15.75" customHeight="1" x14ac:dyDescent="0.35"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</row>
    <row r="265" spans="5:18" ht="15.75" customHeight="1" x14ac:dyDescent="0.35"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</row>
    <row r="266" spans="5:18" ht="15.75" customHeight="1" x14ac:dyDescent="0.35"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</row>
    <row r="267" spans="5:18" ht="15.75" customHeight="1" x14ac:dyDescent="0.35"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</row>
    <row r="268" spans="5:18" ht="15.75" customHeight="1" x14ac:dyDescent="0.35"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</row>
    <row r="269" spans="5:18" ht="15.75" customHeight="1" x14ac:dyDescent="0.35"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</row>
    <row r="270" spans="5:18" ht="15.75" customHeight="1" x14ac:dyDescent="0.35"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</row>
    <row r="271" spans="5:18" ht="15.75" customHeight="1" x14ac:dyDescent="0.35"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</row>
    <row r="272" spans="5:18" ht="15.75" customHeight="1" x14ac:dyDescent="0.35"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</row>
    <row r="273" spans="5:18" ht="15.75" customHeight="1" x14ac:dyDescent="0.35"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</row>
    <row r="274" spans="5:18" ht="15.75" customHeight="1" x14ac:dyDescent="0.35"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</row>
    <row r="275" spans="5:18" ht="15.75" customHeight="1" x14ac:dyDescent="0.35"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</row>
    <row r="276" spans="5:18" ht="15.75" customHeight="1" x14ac:dyDescent="0.35"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</row>
    <row r="277" spans="5:18" ht="15.75" customHeight="1" x14ac:dyDescent="0.35"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</row>
    <row r="278" spans="5:18" ht="15.75" customHeight="1" x14ac:dyDescent="0.35"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</row>
    <row r="279" spans="5:18" ht="15.75" customHeight="1" x14ac:dyDescent="0.35"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</row>
    <row r="280" spans="5:18" ht="15.75" customHeight="1" x14ac:dyDescent="0.35"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</row>
    <row r="281" spans="5:18" ht="15.75" customHeight="1" x14ac:dyDescent="0.35"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</row>
    <row r="282" spans="5:18" ht="15.75" customHeight="1" x14ac:dyDescent="0.35"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</row>
    <row r="283" spans="5:18" ht="15.75" customHeight="1" x14ac:dyDescent="0.35"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</row>
    <row r="284" spans="5:18" ht="15.75" customHeight="1" x14ac:dyDescent="0.35"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</row>
    <row r="285" spans="5:18" ht="15.75" customHeight="1" x14ac:dyDescent="0.35"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</row>
    <row r="286" spans="5:18" ht="15.75" customHeight="1" x14ac:dyDescent="0.35"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</row>
    <row r="287" spans="5:18" ht="15.75" customHeight="1" x14ac:dyDescent="0.35"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</row>
    <row r="288" spans="5:18" ht="15.75" customHeight="1" x14ac:dyDescent="0.35"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</row>
    <row r="289" spans="5:18" ht="15.75" customHeight="1" x14ac:dyDescent="0.35"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</row>
    <row r="290" spans="5:18" ht="15.75" customHeight="1" x14ac:dyDescent="0.35"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</row>
    <row r="291" spans="5:18" ht="15.75" customHeight="1" x14ac:dyDescent="0.35"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</row>
    <row r="292" spans="5:18" ht="15.75" customHeight="1" x14ac:dyDescent="0.35"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</row>
    <row r="293" spans="5:18" ht="15.75" customHeight="1" x14ac:dyDescent="0.35"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</row>
    <row r="294" spans="5:18" ht="15.75" customHeight="1" x14ac:dyDescent="0.35"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</row>
    <row r="295" spans="5:18" ht="15.75" customHeight="1" x14ac:dyDescent="0.35"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</row>
    <row r="296" spans="5:18" ht="15.75" customHeight="1" x14ac:dyDescent="0.35"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</row>
    <row r="297" spans="5:18" ht="15.75" customHeight="1" x14ac:dyDescent="0.35"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</row>
    <row r="298" spans="5:18" ht="15.75" customHeight="1" x14ac:dyDescent="0.35"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</row>
    <row r="299" spans="5:18" ht="15.75" customHeight="1" x14ac:dyDescent="0.35"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</row>
    <row r="300" spans="5:18" ht="15.75" customHeight="1" x14ac:dyDescent="0.35"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</row>
    <row r="301" spans="5:18" ht="15.75" customHeight="1" x14ac:dyDescent="0.35"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</row>
    <row r="302" spans="5:18" ht="15.75" customHeight="1" x14ac:dyDescent="0.35"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</row>
    <row r="303" spans="5:18" ht="15.75" customHeight="1" x14ac:dyDescent="0.35"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</row>
    <row r="304" spans="5:18" ht="15.75" customHeight="1" x14ac:dyDescent="0.35"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</row>
    <row r="305" spans="5:18" ht="15.75" customHeight="1" x14ac:dyDescent="0.35"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</row>
    <row r="306" spans="5:18" ht="15.75" customHeight="1" x14ac:dyDescent="0.35"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</row>
    <row r="307" spans="5:18" ht="15.75" customHeight="1" x14ac:dyDescent="0.35"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</row>
    <row r="308" spans="5:18" ht="15.75" customHeight="1" x14ac:dyDescent="0.35"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</row>
    <row r="309" spans="5:18" ht="15.75" customHeight="1" x14ac:dyDescent="0.35"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</row>
    <row r="310" spans="5:18" ht="15.75" customHeight="1" x14ac:dyDescent="0.35"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</row>
    <row r="311" spans="5:18" ht="15.75" customHeight="1" x14ac:dyDescent="0.35"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</row>
    <row r="312" spans="5:18" ht="15.75" customHeight="1" x14ac:dyDescent="0.35"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</row>
    <row r="313" spans="5:18" ht="15.75" customHeight="1" x14ac:dyDescent="0.35"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</row>
    <row r="314" spans="5:18" ht="15.75" customHeight="1" x14ac:dyDescent="0.35"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</row>
    <row r="315" spans="5:18" ht="15.75" customHeight="1" x14ac:dyDescent="0.35"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</row>
    <row r="316" spans="5:18" ht="15.75" customHeight="1" x14ac:dyDescent="0.35"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</row>
    <row r="317" spans="5:18" ht="15.75" customHeight="1" x14ac:dyDescent="0.35"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</row>
    <row r="318" spans="5:18" ht="15.75" customHeight="1" x14ac:dyDescent="0.35"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</row>
    <row r="319" spans="5:18" ht="15.75" customHeight="1" x14ac:dyDescent="0.35"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</row>
    <row r="320" spans="5:18" ht="15.75" customHeight="1" x14ac:dyDescent="0.35"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</row>
    <row r="321" spans="5:18" ht="15.75" customHeight="1" x14ac:dyDescent="0.35"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</row>
    <row r="322" spans="5:18" ht="15.75" customHeight="1" x14ac:dyDescent="0.35"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</row>
    <row r="323" spans="5:18" ht="15.75" customHeight="1" x14ac:dyDescent="0.35"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</row>
    <row r="324" spans="5:18" ht="15.75" customHeight="1" x14ac:dyDescent="0.35"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</row>
    <row r="325" spans="5:18" ht="15.75" customHeight="1" x14ac:dyDescent="0.35"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</row>
    <row r="326" spans="5:18" ht="15.75" customHeight="1" x14ac:dyDescent="0.35"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</row>
    <row r="327" spans="5:18" ht="15.75" customHeight="1" x14ac:dyDescent="0.35"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</row>
    <row r="328" spans="5:18" ht="15.75" customHeight="1" x14ac:dyDescent="0.35"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</row>
    <row r="329" spans="5:18" ht="15.75" customHeight="1" x14ac:dyDescent="0.35"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</row>
    <row r="330" spans="5:18" ht="15.75" customHeight="1" x14ac:dyDescent="0.35"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</row>
    <row r="331" spans="5:18" ht="15.75" customHeight="1" x14ac:dyDescent="0.35"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</row>
    <row r="332" spans="5:18" ht="15.75" customHeight="1" x14ac:dyDescent="0.35"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</row>
    <row r="333" spans="5:18" ht="15.75" customHeight="1" x14ac:dyDescent="0.35"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</row>
    <row r="334" spans="5:18" ht="15.75" customHeight="1" x14ac:dyDescent="0.35"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</row>
    <row r="335" spans="5:18" ht="15.75" customHeight="1" x14ac:dyDescent="0.35"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</row>
    <row r="336" spans="5:18" ht="15.75" customHeight="1" x14ac:dyDescent="0.35"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</row>
    <row r="337" spans="5:18" ht="15.75" customHeight="1" x14ac:dyDescent="0.35"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</row>
    <row r="338" spans="5:18" ht="15.75" customHeight="1" x14ac:dyDescent="0.35"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</row>
    <row r="339" spans="5:18" ht="15.75" customHeight="1" x14ac:dyDescent="0.35"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</row>
    <row r="340" spans="5:18" ht="15.75" customHeight="1" x14ac:dyDescent="0.35"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</row>
    <row r="341" spans="5:18" ht="15.75" customHeight="1" x14ac:dyDescent="0.35"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</row>
    <row r="342" spans="5:18" ht="15.75" customHeight="1" x14ac:dyDescent="0.35"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</row>
    <row r="343" spans="5:18" ht="15.75" customHeight="1" x14ac:dyDescent="0.35"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</row>
    <row r="344" spans="5:18" ht="15.75" customHeight="1" x14ac:dyDescent="0.35"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</row>
    <row r="345" spans="5:18" ht="15.75" customHeight="1" x14ac:dyDescent="0.35"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</row>
    <row r="346" spans="5:18" ht="15.75" customHeight="1" x14ac:dyDescent="0.35"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</row>
    <row r="347" spans="5:18" ht="15.75" customHeight="1" x14ac:dyDescent="0.35"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</row>
    <row r="348" spans="5:18" ht="15.75" customHeight="1" x14ac:dyDescent="0.35"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</row>
    <row r="349" spans="5:18" ht="15.75" customHeight="1" x14ac:dyDescent="0.35"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</row>
    <row r="350" spans="5:18" ht="15.75" customHeight="1" x14ac:dyDescent="0.35"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</row>
    <row r="351" spans="5:18" ht="15.75" customHeight="1" x14ac:dyDescent="0.35"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</row>
    <row r="352" spans="5:18" ht="15.75" customHeight="1" x14ac:dyDescent="0.35"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</row>
    <row r="353" spans="5:18" ht="15.75" customHeight="1" x14ac:dyDescent="0.35"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</row>
    <row r="354" spans="5:18" ht="15.75" customHeight="1" x14ac:dyDescent="0.35"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</row>
    <row r="355" spans="5:18" ht="15.75" customHeight="1" x14ac:dyDescent="0.35"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</row>
    <row r="356" spans="5:18" ht="15.75" customHeight="1" x14ac:dyDescent="0.35"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</row>
    <row r="357" spans="5:18" ht="15.75" customHeight="1" x14ac:dyDescent="0.35"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</row>
    <row r="358" spans="5:18" ht="15.75" customHeight="1" x14ac:dyDescent="0.35"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</row>
    <row r="359" spans="5:18" ht="15.75" customHeight="1" x14ac:dyDescent="0.35"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</row>
    <row r="360" spans="5:18" ht="15.75" customHeight="1" x14ac:dyDescent="0.35"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</row>
    <row r="361" spans="5:18" ht="15.75" customHeight="1" x14ac:dyDescent="0.35"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</row>
    <row r="362" spans="5:18" ht="15.75" customHeight="1" x14ac:dyDescent="0.35"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</row>
    <row r="363" spans="5:18" ht="15.75" customHeight="1" x14ac:dyDescent="0.35"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</row>
    <row r="364" spans="5:18" ht="15.75" customHeight="1" x14ac:dyDescent="0.35"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</row>
    <row r="365" spans="5:18" ht="15.75" customHeight="1" x14ac:dyDescent="0.35"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</row>
    <row r="366" spans="5:18" ht="15.75" customHeight="1" x14ac:dyDescent="0.35"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</row>
    <row r="367" spans="5:18" ht="15.75" customHeight="1" x14ac:dyDescent="0.35"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</row>
    <row r="368" spans="5:18" ht="15.75" customHeight="1" x14ac:dyDescent="0.35"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</row>
    <row r="369" spans="5:18" ht="15.75" customHeight="1" x14ac:dyDescent="0.35"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</row>
    <row r="370" spans="5:18" ht="15.75" customHeight="1" x14ac:dyDescent="0.35"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</row>
    <row r="371" spans="5:18" ht="15.75" customHeight="1" x14ac:dyDescent="0.35"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</row>
    <row r="372" spans="5:18" ht="15.75" customHeight="1" x14ac:dyDescent="0.35"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</row>
    <row r="373" spans="5:18" ht="15.75" customHeight="1" x14ac:dyDescent="0.35"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</row>
    <row r="374" spans="5:18" ht="15.75" customHeight="1" x14ac:dyDescent="0.35"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</row>
    <row r="375" spans="5:18" ht="15.75" customHeight="1" x14ac:dyDescent="0.35"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</row>
    <row r="376" spans="5:18" ht="15.75" customHeight="1" x14ac:dyDescent="0.35"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</row>
    <row r="377" spans="5:18" ht="15.75" customHeight="1" x14ac:dyDescent="0.35"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</row>
    <row r="378" spans="5:18" ht="15.75" customHeight="1" x14ac:dyDescent="0.35"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</row>
    <row r="379" spans="5:18" ht="15.75" customHeight="1" x14ac:dyDescent="0.35"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</row>
    <row r="380" spans="5:18" ht="15.75" customHeight="1" x14ac:dyDescent="0.35"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</row>
    <row r="381" spans="5:18" ht="15.75" customHeight="1" x14ac:dyDescent="0.35"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</row>
    <row r="382" spans="5:18" ht="15.75" customHeight="1" x14ac:dyDescent="0.35"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</row>
    <row r="383" spans="5:18" ht="15.75" customHeight="1" x14ac:dyDescent="0.35"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</row>
    <row r="384" spans="5:18" ht="15.75" customHeight="1" x14ac:dyDescent="0.35"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</row>
    <row r="385" spans="5:18" ht="15.75" customHeight="1" x14ac:dyDescent="0.35"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</row>
    <row r="386" spans="5:18" ht="15.75" customHeight="1" x14ac:dyDescent="0.35"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</row>
    <row r="387" spans="5:18" ht="15.75" customHeight="1" x14ac:dyDescent="0.35"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</row>
    <row r="388" spans="5:18" ht="15.75" customHeight="1" x14ac:dyDescent="0.35"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</row>
    <row r="389" spans="5:18" ht="15.75" customHeight="1" x14ac:dyDescent="0.35"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</row>
    <row r="390" spans="5:18" ht="15.75" customHeight="1" x14ac:dyDescent="0.35"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</row>
    <row r="391" spans="5:18" ht="15.75" customHeight="1" x14ac:dyDescent="0.35"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</row>
    <row r="392" spans="5:18" ht="15.75" customHeight="1" x14ac:dyDescent="0.35"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</row>
    <row r="393" spans="5:18" ht="15.75" customHeight="1" x14ac:dyDescent="0.35"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</row>
    <row r="394" spans="5:18" ht="15.75" customHeight="1" x14ac:dyDescent="0.35"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</row>
    <row r="395" spans="5:18" ht="15.75" customHeight="1" x14ac:dyDescent="0.35"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</row>
    <row r="396" spans="5:18" ht="15.75" customHeight="1" x14ac:dyDescent="0.35"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</row>
    <row r="397" spans="5:18" ht="15.75" customHeight="1" x14ac:dyDescent="0.35"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</row>
    <row r="398" spans="5:18" ht="15.75" customHeight="1" x14ac:dyDescent="0.35"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</row>
    <row r="399" spans="5:18" ht="15.75" customHeight="1" x14ac:dyDescent="0.35"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</row>
    <row r="400" spans="5:18" ht="15.75" customHeight="1" x14ac:dyDescent="0.35"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</row>
    <row r="401" spans="5:18" ht="15.75" customHeight="1" x14ac:dyDescent="0.35"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</row>
    <row r="402" spans="5:18" ht="15.75" customHeight="1" x14ac:dyDescent="0.35"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</row>
    <row r="403" spans="5:18" ht="15.75" customHeight="1" x14ac:dyDescent="0.35"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</row>
    <row r="404" spans="5:18" ht="15.75" customHeight="1" x14ac:dyDescent="0.35"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</row>
    <row r="405" spans="5:18" ht="15.75" customHeight="1" x14ac:dyDescent="0.35"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</row>
    <row r="406" spans="5:18" ht="15.75" customHeight="1" x14ac:dyDescent="0.35"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</row>
    <row r="407" spans="5:18" ht="15.75" customHeight="1" x14ac:dyDescent="0.35"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</row>
    <row r="408" spans="5:18" ht="15.75" customHeight="1" x14ac:dyDescent="0.35"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</row>
    <row r="409" spans="5:18" ht="15.75" customHeight="1" x14ac:dyDescent="0.35"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</row>
    <row r="410" spans="5:18" ht="15.75" customHeight="1" x14ac:dyDescent="0.35"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</row>
    <row r="411" spans="5:18" ht="15.75" customHeight="1" x14ac:dyDescent="0.35"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</row>
    <row r="412" spans="5:18" ht="15.75" customHeight="1" x14ac:dyDescent="0.35"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</row>
    <row r="413" spans="5:18" ht="15.75" customHeight="1" x14ac:dyDescent="0.35"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</row>
    <row r="414" spans="5:18" ht="15.75" customHeight="1" x14ac:dyDescent="0.35"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</row>
    <row r="415" spans="5:18" ht="15.75" customHeight="1" x14ac:dyDescent="0.35"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</row>
    <row r="416" spans="5:18" ht="15.75" customHeight="1" x14ac:dyDescent="0.35"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</row>
    <row r="417" spans="5:18" ht="15.75" customHeight="1" x14ac:dyDescent="0.35"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</row>
    <row r="418" spans="5:18" ht="15.75" customHeight="1" x14ac:dyDescent="0.35"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</row>
    <row r="419" spans="5:18" ht="15.75" customHeight="1" x14ac:dyDescent="0.35"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</row>
    <row r="420" spans="5:18" ht="15.75" customHeight="1" x14ac:dyDescent="0.35"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</row>
    <row r="421" spans="5:18" ht="15.75" customHeight="1" x14ac:dyDescent="0.35"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</row>
    <row r="422" spans="5:18" ht="15.75" customHeight="1" x14ac:dyDescent="0.35"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</row>
    <row r="423" spans="5:18" ht="15.75" customHeight="1" x14ac:dyDescent="0.35"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</row>
    <row r="424" spans="5:18" ht="15.75" customHeight="1" x14ac:dyDescent="0.35"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</row>
    <row r="425" spans="5:18" ht="15.75" customHeight="1" x14ac:dyDescent="0.35"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</row>
    <row r="426" spans="5:18" ht="15.75" customHeight="1" x14ac:dyDescent="0.35"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</row>
    <row r="427" spans="5:18" ht="15.75" customHeight="1" x14ac:dyDescent="0.35"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</row>
    <row r="428" spans="5:18" ht="15.75" customHeight="1" x14ac:dyDescent="0.35"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</row>
    <row r="429" spans="5:18" ht="15.75" customHeight="1" x14ac:dyDescent="0.35"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</row>
    <row r="430" spans="5:18" ht="15.75" customHeight="1" x14ac:dyDescent="0.35"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</row>
    <row r="431" spans="5:18" ht="15.75" customHeight="1" x14ac:dyDescent="0.35"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</row>
    <row r="432" spans="5:18" ht="15.75" customHeight="1" x14ac:dyDescent="0.35"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</row>
    <row r="433" spans="5:18" ht="15.75" customHeight="1" x14ac:dyDescent="0.35"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</row>
    <row r="434" spans="5:18" ht="15.75" customHeight="1" x14ac:dyDescent="0.35"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</row>
    <row r="435" spans="5:18" ht="15.75" customHeight="1" x14ac:dyDescent="0.35"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</row>
    <row r="436" spans="5:18" ht="15.75" customHeight="1" x14ac:dyDescent="0.35"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</row>
    <row r="437" spans="5:18" ht="15.75" customHeight="1" x14ac:dyDescent="0.35"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</row>
    <row r="438" spans="5:18" ht="15.75" customHeight="1" x14ac:dyDescent="0.35"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</row>
    <row r="439" spans="5:18" ht="15.75" customHeight="1" x14ac:dyDescent="0.35"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</row>
    <row r="440" spans="5:18" ht="15.75" customHeight="1" x14ac:dyDescent="0.35"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</row>
    <row r="441" spans="5:18" ht="15.75" customHeight="1" x14ac:dyDescent="0.35"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</row>
    <row r="442" spans="5:18" ht="15.75" customHeight="1" x14ac:dyDescent="0.35"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</row>
    <row r="443" spans="5:18" ht="15.75" customHeight="1" x14ac:dyDescent="0.35"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</row>
    <row r="444" spans="5:18" ht="15.75" customHeight="1" x14ac:dyDescent="0.35"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</row>
    <row r="445" spans="5:18" ht="15.75" customHeight="1" x14ac:dyDescent="0.35"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</row>
    <row r="446" spans="5:18" ht="15.75" customHeight="1" x14ac:dyDescent="0.35"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</row>
    <row r="447" spans="5:18" ht="15.75" customHeight="1" x14ac:dyDescent="0.35"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</row>
    <row r="448" spans="5:18" ht="15.75" customHeight="1" x14ac:dyDescent="0.35"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</row>
    <row r="449" spans="5:18" ht="15.75" customHeight="1" x14ac:dyDescent="0.35"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</row>
    <row r="450" spans="5:18" ht="15.75" customHeight="1" x14ac:dyDescent="0.35"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</row>
    <row r="451" spans="5:18" ht="15.75" customHeight="1" x14ac:dyDescent="0.35"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</row>
    <row r="452" spans="5:18" ht="15.75" customHeight="1" x14ac:dyDescent="0.35"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</row>
    <row r="453" spans="5:18" ht="15.75" customHeight="1" x14ac:dyDescent="0.35"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</row>
    <row r="454" spans="5:18" ht="15.75" customHeight="1" x14ac:dyDescent="0.35"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</row>
    <row r="455" spans="5:18" ht="15.75" customHeight="1" x14ac:dyDescent="0.35"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</row>
    <row r="456" spans="5:18" ht="15.75" customHeight="1" x14ac:dyDescent="0.35"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</row>
    <row r="457" spans="5:18" ht="15.75" customHeight="1" x14ac:dyDescent="0.35"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</row>
    <row r="458" spans="5:18" ht="15.75" customHeight="1" x14ac:dyDescent="0.35"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</row>
    <row r="459" spans="5:18" ht="15.75" customHeight="1" x14ac:dyDescent="0.35"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</row>
    <row r="460" spans="5:18" ht="15.75" customHeight="1" x14ac:dyDescent="0.35"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</row>
    <row r="461" spans="5:18" ht="15.75" customHeight="1" x14ac:dyDescent="0.35"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</row>
    <row r="462" spans="5:18" ht="15.75" customHeight="1" x14ac:dyDescent="0.35"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</row>
    <row r="463" spans="5:18" ht="15.75" customHeight="1" x14ac:dyDescent="0.35"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</row>
    <row r="464" spans="5:18" ht="15.75" customHeight="1" x14ac:dyDescent="0.35"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</row>
    <row r="465" spans="5:18" ht="15.75" customHeight="1" x14ac:dyDescent="0.35"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</row>
    <row r="466" spans="5:18" ht="15.75" customHeight="1" x14ac:dyDescent="0.35"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</row>
    <row r="467" spans="5:18" ht="15.75" customHeight="1" x14ac:dyDescent="0.35"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</row>
    <row r="468" spans="5:18" ht="15.75" customHeight="1" x14ac:dyDescent="0.35"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</row>
    <row r="469" spans="5:18" ht="15.75" customHeight="1" x14ac:dyDescent="0.35"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</row>
    <row r="470" spans="5:18" ht="15.75" customHeight="1" x14ac:dyDescent="0.35"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</row>
    <row r="471" spans="5:18" ht="15.75" customHeight="1" x14ac:dyDescent="0.35"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</row>
    <row r="472" spans="5:18" ht="15.75" customHeight="1" x14ac:dyDescent="0.35"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</row>
    <row r="473" spans="5:18" ht="15.75" customHeight="1" x14ac:dyDescent="0.35"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</row>
    <row r="474" spans="5:18" ht="15.75" customHeight="1" x14ac:dyDescent="0.35"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</row>
    <row r="475" spans="5:18" ht="15.75" customHeight="1" x14ac:dyDescent="0.35"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</row>
    <row r="476" spans="5:18" ht="15.75" customHeight="1" x14ac:dyDescent="0.35"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</row>
    <row r="477" spans="5:18" ht="15.75" customHeight="1" x14ac:dyDescent="0.35"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</row>
    <row r="478" spans="5:18" ht="15.75" customHeight="1" x14ac:dyDescent="0.35"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</row>
    <row r="479" spans="5:18" ht="15.75" customHeight="1" x14ac:dyDescent="0.35"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</row>
    <row r="480" spans="5:18" ht="15.75" customHeight="1" x14ac:dyDescent="0.35"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</row>
    <row r="481" spans="5:18" ht="15.75" customHeight="1" x14ac:dyDescent="0.35"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</row>
    <row r="482" spans="5:18" ht="15.75" customHeight="1" x14ac:dyDescent="0.35"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</row>
    <row r="483" spans="5:18" ht="15.75" customHeight="1" x14ac:dyDescent="0.35"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</row>
    <row r="484" spans="5:18" ht="15.75" customHeight="1" x14ac:dyDescent="0.35"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</row>
    <row r="485" spans="5:18" ht="15.75" customHeight="1" x14ac:dyDescent="0.35"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</row>
    <row r="486" spans="5:18" ht="15.75" customHeight="1" x14ac:dyDescent="0.35"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</row>
    <row r="487" spans="5:18" ht="15.75" customHeight="1" x14ac:dyDescent="0.35"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</row>
    <row r="488" spans="5:18" ht="15.75" customHeight="1" x14ac:dyDescent="0.35"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</row>
    <row r="489" spans="5:18" ht="15.75" customHeight="1" x14ac:dyDescent="0.35"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</row>
    <row r="490" spans="5:18" ht="15.75" customHeight="1" x14ac:dyDescent="0.35"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</row>
    <row r="491" spans="5:18" ht="15.75" customHeight="1" x14ac:dyDescent="0.35"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</row>
    <row r="492" spans="5:18" ht="15.75" customHeight="1" x14ac:dyDescent="0.35"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</row>
    <row r="493" spans="5:18" ht="15.75" customHeight="1" x14ac:dyDescent="0.35"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</row>
    <row r="494" spans="5:18" ht="15.75" customHeight="1" x14ac:dyDescent="0.35"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</row>
    <row r="495" spans="5:18" ht="15.75" customHeight="1" x14ac:dyDescent="0.35"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</row>
    <row r="496" spans="5:18" ht="15.75" customHeight="1" x14ac:dyDescent="0.35"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</row>
    <row r="497" spans="5:18" ht="15.75" customHeight="1" x14ac:dyDescent="0.35"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</row>
    <row r="498" spans="5:18" ht="15.75" customHeight="1" x14ac:dyDescent="0.35"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</row>
    <row r="499" spans="5:18" ht="15.75" customHeight="1" x14ac:dyDescent="0.35"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</row>
    <row r="500" spans="5:18" ht="15.75" customHeight="1" x14ac:dyDescent="0.35"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</row>
    <row r="501" spans="5:18" ht="15.75" customHeight="1" x14ac:dyDescent="0.35"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</row>
    <row r="502" spans="5:18" ht="15.75" customHeight="1" x14ac:dyDescent="0.35"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</row>
    <row r="503" spans="5:18" ht="15.75" customHeight="1" x14ac:dyDescent="0.35"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</row>
    <row r="504" spans="5:18" ht="15.75" customHeight="1" x14ac:dyDescent="0.35"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</row>
    <row r="505" spans="5:18" ht="15.75" customHeight="1" x14ac:dyDescent="0.35"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</row>
    <row r="506" spans="5:18" ht="15.75" customHeight="1" x14ac:dyDescent="0.35"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</row>
    <row r="507" spans="5:18" ht="15.75" customHeight="1" x14ac:dyDescent="0.35"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</row>
    <row r="508" spans="5:18" ht="15.75" customHeight="1" x14ac:dyDescent="0.35"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</row>
    <row r="509" spans="5:18" ht="15.75" customHeight="1" x14ac:dyDescent="0.35"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</row>
    <row r="510" spans="5:18" ht="15.75" customHeight="1" x14ac:dyDescent="0.35"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</row>
    <row r="511" spans="5:18" ht="15.75" customHeight="1" x14ac:dyDescent="0.35"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</row>
    <row r="512" spans="5:18" ht="15.75" customHeight="1" x14ac:dyDescent="0.35"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</row>
    <row r="513" spans="5:18" ht="15.75" customHeight="1" x14ac:dyDescent="0.35"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</row>
    <row r="514" spans="5:18" ht="15.75" customHeight="1" x14ac:dyDescent="0.35"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</row>
    <row r="515" spans="5:18" ht="15.75" customHeight="1" x14ac:dyDescent="0.35"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</row>
    <row r="516" spans="5:18" ht="15.75" customHeight="1" x14ac:dyDescent="0.35"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</row>
    <row r="517" spans="5:18" ht="15.75" customHeight="1" x14ac:dyDescent="0.35"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</row>
    <row r="518" spans="5:18" ht="15.75" customHeight="1" x14ac:dyDescent="0.35"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</row>
    <row r="519" spans="5:18" ht="15.75" customHeight="1" x14ac:dyDescent="0.35"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</row>
    <row r="520" spans="5:18" ht="15.75" customHeight="1" x14ac:dyDescent="0.35"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</row>
    <row r="521" spans="5:18" ht="15.75" customHeight="1" x14ac:dyDescent="0.35"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</row>
    <row r="522" spans="5:18" ht="15.75" customHeight="1" x14ac:dyDescent="0.35"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</row>
    <row r="523" spans="5:18" ht="15.75" customHeight="1" x14ac:dyDescent="0.35"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</row>
    <row r="524" spans="5:18" ht="15.75" customHeight="1" x14ac:dyDescent="0.35"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</row>
    <row r="525" spans="5:18" ht="15.75" customHeight="1" x14ac:dyDescent="0.35"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</row>
    <row r="526" spans="5:18" ht="15.75" customHeight="1" x14ac:dyDescent="0.35"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</row>
    <row r="527" spans="5:18" ht="15.75" customHeight="1" x14ac:dyDescent="0.35"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</row>
    <row r="528" spans="5:18" ht="15.75" customHeight="1" x14ac:dyDescent="0.35"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</row>
    <row r="529" spans="5:18" ht="15.75" customHeight="1" x14ac:dyDescent="0.35"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</row>
    <row r="530" spans="5:18" ht="15.75" customHeight="1" x14ac:dyDescent="0.35"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</row>
    <row r="531" spans="5:18" ht="15.75" customHeight="1" x14ac:dyDescent="0.35"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</row>
    <row r="532" spans="5:18" ht="15.75" customHeight="1" x14ac:dyDescent="0.35"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</row>
    <row r="533" spans="5:18" ht="15.75" customHeight="1" x14ac:dyDescent="0.35"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</row>
    <row r="534" spans="5:18" ht="15.75" customHeight="1" x14ac:dyDescent="0.35"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</row>
    <row r="535" spans="5:18" ht="15.75" customHeight="1" x14ac:dyDescent="0.35"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</row>
    <row r="536" spans="5:18" ht="15.75" customHeight="1" x14ac:dyDescent="0.35"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</row>
    <row r="537" spans="5:18" ht="15.75" customHeight="1" x14ac:dyDescent="0.35"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</row>
    <row r="538" spans="5:18" ht="15.75" customHeight="1" x14ac:dyDescent="0.35"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</row>
    <row r="539" spans="5:18" ht="15.75" customHeight="1" x14ac:dyDescent="0.35"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</row>
    <row r="540" spans="5:18" ht="15.75" customHeight="1" x14ac:dyDescent="0.35"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</row>
    <row r="541" spans="5:18" ht="15.75" customHeight="1" x14ac:dyDescent="0.35"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</row>
    <row r="542" spans="5:18" ht="15.75" customHeight="1" x14ac:dyDescent="0.35"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</row>
    <row r="543" spans="5:18" ht="15.75" customHeight="1" x14ac:dyDescent="0.35"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</row>
    <row r="544" spans="5:18" ht="15.75" customHeight="1" x14ac:dyDescent="0.35"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</row>
    <row r="545" spans="5:18" ht="15.75" customHeight="1" x14ac:dyDescent="0.35"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</row>
    <row r="546" spans="5:18" ht="15.75" customHeight="1" x14ac:dyDescent="0.35"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</row>
    <row r="547" spans="5:18" ht="15.75" customHeight="1" x14ac:dyDescent="0.35"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</row>
    <row r="548" spans="5:18" ht="15.75" customHeight="1" x14ac:dyDescent="0.35"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</row>
    <row r="549" spans="5:18" ht="15.75" customHeight="1" x14ac:dyDescent="0.35"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</row>
    <row r="550" spans="5:18" ht="15.75" customHeight="1" x14ac:dyDescent="0.35"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</row>
    <row r="551" spans="5:18" ht="15.75" customHeight="1" x14ac:dyDescent="0.35"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</row>
    <row r="552" spans="5:18" ht="15.75" customHeight="1" x14ac:dyDescent="0.35"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</row>
    <row r="553" spans="5:18" ht="15.75" customHeight="1" x14ac:dyDescent="0.35"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</row>
    <row r="554" spans="5:18" ht="15.75" customHeight="1" x14ac:dyDescent="0.35"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</row>
    <row r="555" spans="5:18" ht="15.75" customHeight="1" x14ac:dyDescent="0.35"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</row>
    <row r="556" spans="5:18" ht="15.75" customHeight="1" x14ac:dyDescent="0.35"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</row>
    <row r="557" spans="5:18" ht="15.75" customHeight="1" x14ac:dyDescent="0.35"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</row>
    <row r="558" spans="5:18" ht="15.75" customHeight="1" x14ac:dyDescent="0.35"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</row>
    <row r="559" spans="5:18" ht="15.75" customHeight="1" x14ac:dyDescent="0.35"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</row>
    <row r="560" spans="5:18" ht="15.75" customHeight="1" x14ac:dyDescent="0.35"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</row>
    <row r="561" spans="5:18" ht="15.75" customHeight="1" x14ac:dyDescent="0.35"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</row>
    <row r="562" spans="5:18" ht="15.75" customHeight="1" x14ac:dyDescent="0.35"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</row>
    <row r="563" spans="5:18" ht="15.75" customHeight="1" x14ac:dyDescent="0.35"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</row>
    <row r="564" spans="5:18" ht="15.75" customHeight="1" x14ac:dyDescent="0.35"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</row>
    <row r="565" spans="5:18" ht="15.75" customHeight="1" x14ac:dyDescent="0.35"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</row>
    <row r="566" spans="5:18" ht="15.75" customHeight="1" x14ac:dyDescent="0.35"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</row>
    <row r="567" spans="5:18" ht="15.75" customHeight="1" x14ac:dyDescent="0.35"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</row>
    <row r="568" spans="5:18" ht="15.75" customHeight="1" x14ac:dyDescent="0.35"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</row>
    <row r="569" spans="5:18" ht="15.75" customHeight="1" x14ac:dyDescent="0.35"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</row>
    <row r="570" spans="5:18" ht="15.75" customHeight="1" x14ac:dyDescent="0.35"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</row>
    <row r="571" spans="5:18" ht="15.75" customHeight="1" x14ac:dyDescent="0.35"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</row>
    <row r="572" spans="5:18" ht="15.75" customHeight="1" x14ac:dyDescent="0.35"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</row>
    <row r="573" spans="5:18" ht="15.75" customHeight="1" x14ac:dyDescent="0.35"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</row>
    <row r="574" spans="5:18" ht="15.75" customHeight="1" x14ac:dyDescent="0.35"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</row>
    <row r="575" spans="5:18" ht="15.75" customHeight="1" x14ac:dyDescent="0.35"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</row>
    <row r="576" spans="5:18" ht="15.75" customHeight="1" x14ac:dyDescent="0.35"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</row>
    <row r="577" spans="5:18" ht="15.75" customHeight="1" x14ac:dyDescent="0.35"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</row>
    <row r="578" spans="5:18" ht="15.75" customHeight="1" x14ac:dyDescent="0.35"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</row>
    <row r="579" spans="5:18" ht="15.75" customHeight="1" x14ac:dyDescent="0.35"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</row>
    <row r="580" spans="5:18" ht="15.75" customHeight="1" x14ac:dyDescent="0.35"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</row>
    <row r="581" spans="5:18" ht="15.75" customHeight="1" x14ac:dyDescent="0.35"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</row>
    <row r="582" spans="5:18" ht="15.75" customHeight="1" x14ac:dyDescent="0.35"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</row>
    <row r="583" spans="5:18" ht="15.75" customHeight="1" x14ac:dyDescent="0.35"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</row>
    <row r="584" spans="5:18" ht="15.75" customHeight="1" x14ac:dyDescent="0.35"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</row>
    <row r="585" spans="5:18" ht="15.75" customHeight="1" x14ac:dyDescent="0.35"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</row>
    <row r="586" spans="5:18" ht="15.75" customHeight="1" x14ac:dyDescent="0.35"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</row>
    <row r="587" spans="5:18" ht="15.75" customHeight="1" x14ac:dyDescent="0.35"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</row>
    <row r="588" spans="5:18" ht="15.75" customHeight="1" x14ac:dyDescent="0.35"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</row>
    <row r="589" spans="5:18" ht="15.75" customHeight="1" x14ac:dyDescent="0.35"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</row>
    <row r="590" spans="5:18" ht="15.75" customHeight="1" x14ac:dyDescent="0.35"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</row>
    <row r="591" spans="5:18" ht="15.75" customHeight="1" x14ac:dyDescent="0.35"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</row>
    <row r="592" spans="5:18" ht="15.75" customHeight="1" x14ac:dyDescent="0.35"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</row>
    <row r="593" spans="5:18" ht="15.75" customHeight="1" x14ac:dyDescent="0.35"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</row>
    <row r="594" spans="5:18" ht="15.75" customHeight="1" x14ac:dyDescent="0.35"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</row>
    <row r="595" spans="5:18" ht="15.75" customHeight="1" x14ac:dyDescent="0.35"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</row>
    <row r="596" spans="5:18" ht="15.75" customHeight="1" x14ac:dyDescent="0.35"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</row>
    <row r="597" spans="5:18" ht="15.75" customHeight="1" x14ac:dyDescent="0.35"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</row>
    <row r="598" spans="5:18" ht="15.75" customHeight="1" x14ac:dyDescent="0.35"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</row>
    <row r="599" spans="5:18" ht="15.75" customHeight="1" x14ac:dyDescent="0.35"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</row>
    <row r="600" spans="5:18" ht="15.75" customHeight="1" x14ac:dyDescent="0.35"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</row>
    <row r="601" spans="5:18" ht="15.75" customHeight="1" x14ac:dyDescent="0.35"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</row>
    <row r="602" spans="5:18" ht="15.75" customHeight="1" x14ac:dyDescent="0.35"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</row>
    <row r="603" spans="5:18" ht="15.75" customHeight="1" x14ac:dyDescent="0.35"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</row>
    <row r="604" spans="5:18" ht="15.75" customHeight="1" x14ac:dyDescent="0.35"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</row>
    <row r="605" spans="5:18" ht="15.75" customHeight="1" x14ac:dyDescent="0.35"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</row>
    <row r="606" spans="5:18" ht="15.75" customHeight="1" x14ac:dyDescent="0.35"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</row>
    <row r="607" spans="5:18" ht="15.75" customHeight="1" x14ac:dyDescent="0.35"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</row>
    <row r="608" spans="5:18" ht="15.75" customHeight="1" x14ac:dyDescent="0.35"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</row>
    <row r="609" spans="5:18" ht="15.75" customHeight="1" x14ac:dyDescent="0.35"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</row>
    <row r="610" spans="5:18" ht="15.75" customHeight="1" x14ac:dyDescent="0.35"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</row>
    <row r="611" spans="5:18" ht="15.75" customHeight="1" x14ac:dyDescent="0.35"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</row>
    <row r="612" spans="5:18" ht="15.75" customHeight="1" x14ac:dyDescent="0.35"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</row>
    <row r="613" spans="5:18" ht="15.75" customHeight="1" x14ac:dyDescent="0.35"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</row>
    <row r="614" spans="5:18" ht="15.75" customHeight="1" x14ac:dyDescent="0.35"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</row>
    <row r="615" spans="5:18" ht="15.75" customHeight="1" x14ac:dyDescent="0.35"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</row>
    <row r="616" spans="5:18" ht="15.75" customHeight="1" x14ac:dyDescent="0.35"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</row>
    <row r="617" spans="5:18" ht="15.75" customHeight="1" x14ac:dyDescent="0.35"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</row>
    <row r="618" spans="5:18" ht="15.75" customHeight="1" x14ac:dyDescent="0.35"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</row>
    <row r="619" spans="5:18" ht="15.75" customHeight="1" x14ac:dyDescent="0.35"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</row>
    <row r="620" spans="5:18" ht="15.75" customHeight="1" x14ac:dyDescent="0.35"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</row>
    <row r="621" spans="5:18" ht="15.75" customHeight="1" x14ac:dyDescent="0.35"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</row>
    <row r="622" spans="5:18" ht="15.75" customHeight="1" x14ac:dyDescent="0.35"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</row>
    <row r="623" spans="5:18" ht="15.75" customHeight="1" x14ac:dyDescent="0.35"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</row>
    <row r="624" spans="5:18" ht="15.75" customHeight="1" x14ac:dyDescent="0.35"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</row>
    <row r="625" spans="5:18" ht="15.75" customHeight="1" x14ac:dyDescent="0.35"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</row>
    <row r="626" spans="5:18" ht="15.75" customHeight="1" x14ac:dyDescent="0.35"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</row>
    <row r="627" spans="5:18" ht="15.75" customHeight="1" x14ac:dyDescent="0.35"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</row>
    <row r="628" spans="5:18" ht="15.75" customHeight="1" x14ac:dyDescent="0.35"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</row>
    <row r="629" spans="5:18" ht="15.75" customHeight="1" x14ac:dyDescent="0.35"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</row>
    <row r="630" spans="5:18" ht="15.75" customHeight="1" x14ac:dyDescent="0.35"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</row>
    <row r="631" spans="5:18" ht="15.75" customHeight="1" x14ac:dyDescent="0.35"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</row>
    <row r="632" spans="5:18" ht="15.75" customHeight="1" x14ac:dyDescent="0.35"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</row>
    <row r="633" spans="5:18" ht="15.75" customHeight="1" x14ac:dyDescent="0.35"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</row>
    <row r="634" spans="5:18" ht="15.75" customHeight="1" x14ac:dyDescent="0.35"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</row>
    <row r="635" spans="5:18" ht="15.75" customHeight="1" x14ac:dyDescent="0.35"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</row>
    <row r="636" spans="5:18" ht="15.75" customHeight="1" x14ac:dyDescent="0.35"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</row>
    <row r="637" spans="5:18" ht="15.75" customHeight="1" x14ac:dyDescent="0.35"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</row>
    <row r="638" spans="5:18" ht="15.75" customHeight="1" x14ac:dyDescent="0.35"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</row>
    <row r="639" spans="5:18" ht="15.75" customHeight="1" x14ac:dyDescent="0.35"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</row>
    <row r="640" spans="5:18" ht="15.75" customHeight="1" x14ac:dyDescent="0.35"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</row>
    <row r="641" spans="5:18" ht="15.75" customHeight="1" x14ac:dyDescent="0.35"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</row>
    <row r="642" spans="5:18" ht="15.75" customHeight="1" x14ac:dyDescent="0.35"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</row>
    <row r="643" spans="5:18" ht="15.75" customHeight="1" x14ac:dyDescent="0.35"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</row>
    <row r="644" spans="5:18" ht="15.75" customHeight="1" x14ac:dyDescent="0.35"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</row>
    <row r="645" spans="5:18" ht="15.75" customHeight="1" x14ac:dyDescent="0.35"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</row>
    <row r="646" spans="5:18" ht="15.75" customHeight="1" x14ac:dyDescent="0.35"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</row>
    <row r="647" spans="5:18" ht="15.75" customHeight="1" x14ac:dyDescent="0.35"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</row>
    <row r="648" spans="5:18" ht="15.75" customHeight="1" x14ac:dyDescent="0.35"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</row>
    <row r="649" spans="5:18" ht="15.75" customHeight="1" x14ac:dyDescent="0.35"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</row>
    <row r="650" spans="5:18" ht="15.75" customHeight="1" x14ac:dyDescent="0.35"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</row>
    <row r="651" spans="5:18" ht="15.75" customHeight="1" x14ac:dyDescent="0.35"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</row>
    <row r="652" spans="5:18" ht="15.75" customHeight="1" x14ac:dyDescent="0.35"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</row>
    <row r="653" spans="5:18" ht="15.75" customHeight="1" x14ac:dyDescent="0.35"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</row>
    <row r="654" spans="5:18" ht="15.75" customHeight="1" x14ac:dyDescent="0.35"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</row>
    <row r="655" spans="5:18" ht="15.75" customHeight="1" x14ac:dyDescent="0.35"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</row>
    <row r="656" spans="5:18" ht="15.75" customHeight="1" x14ac:dyDescent="0.35"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</row>
    <row r="657" spans="5:18" ht="15.75" customHeight="1" x14ac:dyDescent="0.35"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</row>
    <row r="658" spans="5:18" ht="15.75" customHeight="1" x14ac:dyDescent="0.35"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</row>
    <row r="659" spans="5:18" ht="15.75" customHeight="1" x14ac:dyDescent="0.35"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</row>
    <row r="660" spans="5:18" ht="15.75" customHeight="1" x14ac:dyDescent="0.35"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</row>
    <row r="661" spans="5:18" ht="15.75" customHeight="1" x14ac:dyDescent="0.35"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</row>
    <row r="662" spans="5:18" ht="15.75" customHeight="1" x14ac:dyDescent="0.35"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</row>
    <row r="663" spans="5:18" ht="15.75" customHeight="1" x14ac:dyDescent="0.35"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</row>
    <row r="664" spans="5:18" ht="15.75" customHeight="1" x14ac:dyDescent="0.35"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</row>
    <row r="665" spans="5:18" ht="15.75" customHeight="1" x14ac:dyDescent="0.35"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</row>
    <row r="666" spans="5:18" ht="15.75" customHeight="1" x14ac:dyDescent="0.35"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</row>
    <row r="667" spans="5:18" ht="15.75" customHeight="1" x14ac:dyDescent="0.35"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</row>
    <row r="668" spans="5:18" ht="15.75" customHeight="1" x14ac:dyDescent="0.35"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</row>
    <row r="669" spans="5:18" ht="15.75" customHeight="1" x14ac:dyDescent="0.35"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</row>
    <row r="670" spans="5:18" ht="15.75" customHeight="1" x14ac:dyDescent="0.35"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</row>
    <row r="671" spans="5:18" ht="15.75" customHeight="1" x14ac:dyDescent="0.35"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</row>
    <row r="672" spans="5:18" ht="15.75" customHeight="1" x14ac:dyDescent="0.35"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</row>
    <row r="673" spans="5:18" ht="15.75" customHeight="1" x14ac:dyDescent="0.35"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</row>
    <row r="674" spans="5:18" ht="15.75" customHeight="1" x14ac:dyDescent="0.35"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</row>
    <row r="675" spans="5:18" ht="15.75" customHeight="1" x14ac:dyDescent="0.35"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</row>
    <row r="676" spans="5:18" ht="15.75" customHeight="1" x14ac:dyDescent="0.35"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</row>
    <row r="677" spans="5:18" ht="15.75" customHeight="1" x14ac:dyDescent="0.35"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</row>
    <row r="678" spans="5:18" ht="15.75" customHeight="1" x14ac:dyDescent="0.35"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</row>
    <row r="679" spans="5:18" ht="15.75" customHeight="1" x14ac:dyDescent="0.35"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</row>
    <row r="680" spans="5:18" ht="15.75" customHeight="1" x14ac:dyDescent="0.35"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</row>
    <row r="681" spans="5:18" ht="15.75" customHeight="1" x14ac:dyDescent="0.35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</row>
    <row r="682" spans="5:18" ht="15.75" customHeight="1" x14ac:dyDescent="0.35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</row>
    <row r="683" spans="5:18" ht="15.75" customHeight="1" x14ac:dyDescent="0.35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</row>
    <row r="684" spans="5:18" ht="15.75" customHeight="1" x14ac:dyDescent="0.35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</row>
    <row r="685" spans="5:18" ht="15.75" customHeight="1" x14ac:dyDescent="0.35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</row>
    <row r="686" spans="5:18" ht="15.75" customHeight="1" x14ac:dyDescent="0.35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</row>
    <row r="687" spans="5:18" ht="15.75" customHeight="1" x14ac:dyDescent="0.35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</row>
    <row r="688" spans="5:18" ht="15.75" customHeight="1" x14ac:dyDescent="0.35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</row>
    <row r="689" spans="5:18" ht="15.75" customHeight="1" x14ac:dyDescent="0.35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</row>
    <row r="690" spans="5:18" ht="15.75" customHeight="1" x14ac:dyDescent="0.35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</row>
    <row r="691" spans="5:18" ht="15.75" customHeight="1" x14ac:dyDescent="0.35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</row>
    <row r="692" spans="5:18" ht="15.75" customHeight="1" x14ac:dyDescent="0.35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</row>
    <row r="693" spans="5:18" ht="15.75" customHeight="1" x14ac:dyDescent="0.35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</row>
    <row r="694" spans="5:18" ht="15.75" customHeight="1" x14ac:dyDescent="0.35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</row>
    <row r="695" spans="5:18" ht="15.75" customHeight="1" x14ac:dyDescent="0.35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</row>
    <row r="696" spans="5:18" ht="15.75" customHeight="1" x14ac:dyDescent="0.35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</row>
    <row r="697" spans="5:18" ht="15.75" customHeight="1" x14ac:dyDescent="0.35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</row>
    <row r="698" spans="5:18" ht="15.75" customHeight="1" x14ac:dyDescent="0.35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</row>
    <row r="699" spans="5:18" ht="15.75" customHeight="1" x14ac:dyDescent="0.35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</row>
    <row r="700" spans="5:18" ht="15.75" customHeight="1" x14ac:dyDescent="0.35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</row>
    <row r="701" spans="5:18" ht="15.75" customHeight="1" x14ac:dyDescent="0.35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</row>
    <row r="702" spans="5:18" ht="15.75" customHeight="1" x14ac:dyDescent="0.35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</row>
    <row r="703" spans="5:18" ht="15.75" customHeight="1" x14ac:dyDescent="0.35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</row>
    <row r="704" spans="5:18" ht="15.75" customHeight="1" x14ac:dyDescent="0.35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</row>
    <row r="705" spans="5:18" ht="15.75" customHeight="1" x14ac:dyDescent="0.35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</row>
    <row r="706" spans="5:18" ht="15.75" customHeight="1" x14ac:dyDescent="0.35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</row>
    <row r="707" spans="5:18" ht="15.75" customHeight="1" x14ac:dyDescent="0.35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</row>
    <row r="708" spans="5:18" ht="15.75" customHeight="1" x14ac:dyDescent="0.35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</row>
    <row r="709" spans="5:18" ht="15.75" customHeight="1" x14ac:dyDescent="0.35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</row>
    <row r="710" spans="5:18" ht="15.75" customHeight="1" x14ac:dyDescent="0.35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</row>
    <row r="711" spans="5:18" ht="15.75" customHeight="1" x14ac:dyDescent="0.35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</row>
    <row r="712" spans="5:18" ht="15.75" customHeight="1" x14ac:dyDescent="0.35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</row>
    <row r="713" spans="5:18" ht="15.75" customHeight="1" x14ac:dyDescent="0.35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</row>
    <row r="714" spans="5:18" ht="15.75" customHeight="1" x14ac:dyDescent="0.35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</row>
    <row r="715" spans="5:18" ht="15.75" customHeight="1" x14ac:dyDescent="0.35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</row>
    <row r="716" spans="5:18" ht="15.75" customHeight="1" x14ac:dyDescent="0.35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</row>
    <row r="717" spans="5:18" ht="15.75" customHeight="1" x14ac:dyDescent="0.35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</row>
    <row r="718" spans="5:18" ht="15.75" customHeight="1" x14ac:dyDescent="0.35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</row>
    <row r="719" spans="5:18" ht="15.75" customHeight="1" x14ac:dyDescent="0.35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</row>
    <row r="720" spans="5:18" ht="15.75" customHeight="1" x14ac:dyDescent="0.35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</row>
    <row r="721" spans="5:18" ht="15.75" customHeight="1" x14ac:dyDescent="0.35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</row>
    <row r="722" spans="5:18" ht="15.75" customHeight="1" x14ac:dyDescent="0.35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</row>
    <row r="723" spans="5:18" ht="15.75" customHeight="1" x14ac:dyDescent="0.35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</row>
    <row r="724" spans="5:18" ht="15.75" customHeight="1" x14ac:dyDescent="0.35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</row>
    <row r="725" spans="5:18" ht="15.75" customHeight="1" x14ac:dyDescent="0.35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</row>
    <row r="726" spans="5:18" ht="15.75" customHeight="1" x14ac:dyDescent="0.35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</row>
    <row r="727" spans="5:18" ht="15.75" customHeight="1" x14ac:dyDescent="0.35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</row>
    <row r="728" spans="5:18" ht="15.75" customHeight="1" x14ac:dyDescent="0.35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</row>
    <row r="729" spans="5:18" ht="15.75" customHeight="1" x14ac:dyDescent="0.35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</row>
    <row r="730" spans="5:18" ht="15.75" customHeight="1" x14ac:dyDescent="0.35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</row>
    <row r="731" spans="5:18" ht="15.75" customHeight="1" x14ac:dyDescent="0.35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</row>
    <row r="732" spans="5:18" ht="15.75" customHeight="1" x14ac:dyDescent="0.35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</row>
    <row r="733" spans="5:18" ht="15.75" customHeight="1" x14ac:dyDescent="0.35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</row>
    <row r="734" spans="5:18" ht="15.75" customHeight="1" x14ac:dyDescent="0.35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</row>
    <row r="735" spans="5:18" ht="15.75" customHeight="1" x14ac:dyDescent="0.35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</row>
    <row r="736" spans="5:18" ht="15.75" customHeight="1" x14ac:dyDescent="0.35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</row>
  </sheetData>
  <mergeCells count="12">
    <mergeCell ref="Q3:R3"/>
    <mergeCell ref="B5:R5"/>
    <mergeCell ref="B2:B4"/>
    <mergeCell ref="D2:D4"/>
    <mergeCell ref="E2:E4"/>
    <mergeCell ref="F2:F4"/>
    <mergeCell ref="G2:R2"/>
    <mergeCell ref="G3:H3"/>
    <mergeCell ref="I3:J3"/>
    <mergeCell ref="K3:L3"/>
    <mergeCell ref="M3:N3"/>
    <mergeCell ref="O3:P3"/>
  </mergeCells>
  <pageMargins left="0.39370078740157483" right="0.19685039370078741" top="0.98425196850393704" bottom="0.98425196850393704" header="0.19685039370078741" footer="0.19685039370078741"/>
  <pageSetup paperSize="5"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4AA13-36F8-432C-A149-8A43B4B0CB66}">
  <dimension ref="B1:R736"/>
  <sheetViews>
    <sheetView topLeftCell="A9" workbookViewId="0">
      <selection activeCell="K16" sqref="K16"/>
    </sheetView>
  </sheetViews>
  <sheetFormatPr defaultColWidth="14.453125" defaultRowHeight="15" customHeight="1" x14ac:dyDescent="0.35"/>
  <cols>
    <col min="1" max="1" width="4" style="1" customWidth="1"/>
    <col min="2" max="2" width="5.7265625" style="1" customWidth="1"/>
    <col min="3" max="3" width="32" style="1" customWidth="1"/>
    <col min="4" max="4" width="26" style="1" customWidth="1"/>
    <col min="5" max="18" width="9.36328125" style="1" customWidth="1"/>
    <col min="19" max="26" width="8.7265625" style="1" customWidth="1"/>
    <col min="27" max="16384" width="14.453125" style="1"/>
  </cols>
  <sheetData>
    <row r="1" spans="2:18" thickBot="1" x14ac:dyDescent="0.4"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2:18" ht="20.5" thickBot="1" x14ac:dyDescent="0.4">
      <c r="B2" s="23" t="s">
        <v>0</v>
      </c>
      <c r="C2" s="3" t="s">
        <v>1</v>
      </c>
      <c r="D2" s="23" t="s">
        <v>2</v>
      </c>
      <c r="E2" s="26" t="s">
        <v>3</v>
      </c>
      <c r="F2" s="26" t="s">
        <v>4</v>
      </c>
      <c r="G2" s="18" t="s">
        <v>5</v>
      </c>
      <c r="H2" s="27"/>
      <c r="I2" s="27"/>
      <c r="J2" s="27"/>
      <c r="K2" s="27"/>
      <c r="L2" s="27"/>
      <c r="M2" s="27"/>
      <c r="N2" s="27"/>
      <c r="O2" s="27"/>
      <c r="P2" s="27"/>
      <c r="Q2" s="27"/>
      <c r="R2" s="19"/>
    </row>
    <row r="3" spans="2:18" thickBot="1" x14ac:dyDescent="0.4">
      <c r="B3" s="24"/>
      <c r="C3" s="4" t="s">
        <v>6</v>
      </c>
      <c r="D3" s="24"/>
      <c r="E3" s="24"/>
      <c r="F3" s="24"/>
      <c r="G3" s="18">
        <v>2021</v>
      </c>
      <c r="H3" s="19"/>
      <c r="I3" s="18">
        <v>2022</v>
      </c>
      <c r="J3" s="19"/>
      <c r="K3" s="18">
        <v>2023</v>
      </c>
      <c r="L3" s="27"/>
      <c r="M3" s="18">
        <v>2024</v>
      </c>
      <c r="N3" s="19"/>
      <c r="O3" s="18">
        <v>2025</v>
      </c>
      <c r="P3" s="19"/>
      <c r="Q3" s="18">
        <v>2026</v>
      </c>
      <c r="R3" s="19"/>
    </row>
    <row r="4" spans="2:18" ht="30.5" thickBot="1" x14ac:dyDescent="0.4">
      <c r="B4" s="25"/>
      <c r="C4" s="5"/>
      <c r="D4" s="25"/>
      <c r="E4" s="25"/>
      <c r="F4" s="25"/>
      <c r="G4" s="6" t="s">
        <v>7</v>
      </c>
      <c r="H4" s="6" t="s">
        <v>8</v>
      </c>
      <c r="I4" s="6" t="s">
        <v>7</v>
      </c>
      <c r="J4" s="6" t="s">
        <v>8</v>
      </c>
      <c r="K4" s="6" t="s">
        <v>7</v>
      </c>
      <c r="L4" s="6" t="s">
        <v>9</v>
      </c>
      <c r="M4" s="6" t="s">
        <v>7</v>
      </c>
      <c r="N4" s="6" t="s">
        <v>8</v>
      </c>
      <c r="O4" s="6" t="s">
        <v>7</v>
      </c>
      <c r="P4" s="6" t="s">
        <v>8</v>
      </c>
      <c r="Q4" s="6" t="s">
        <v>7</v>
      </c>
      <c r="R4" s="6" t="s">
        <v>8</v>
      </c>
    </row>
    <row r="5" spans="2:18" ht="25" customHeight="1" x14ac:dyDescent="0.35">
      <c r="B5" s="20" t="s">
        <v>10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2"/>
    </row>
    <row r="6" spans="2:18" ht="25" customHeight="1" x14ac:dyDescent="0.35">
      <c r="B6" s="7">
        <v>1</v>
      </c>
      <c r="C6" s="8" t="s">
        <v>11</v>
      </c>
      <c r="D6" s="8" t="s">
        <v>12</v>
      </c>
      <c r="E6" s="9" t="s">
        <v>13</v>
      </c>
      <c r="F6" s="9" t="s">
        <v>14</v>
      </c>
      <c r="G6" s="9">
        <v>39.51</v>
      </c>
      <c r="H6" s="9">
        <v>41.77</v>
      </c>
      <c r="I6" s="10">
        <v>41.9</v>
      </c>
      <c r="J6" s="9">
        <v>52.53</v>
      </c>
      <c r="K6" s="9">
        <v>53</v>
      </c>
      <c r="L6" s="9">
        <v>54.66</v>
      </c>
      <c r="M6" s="9">
        <v>53.5</v>
      </c>
      <c r="N6" s="9">
        <v>60.83</v>
      </c>
      <c r="O6" s="9">
        <v>54</v>
      </c>
      <c r="P6" s="9"/>
      <c r="Q6" s="9">
        <v>54.5</v>
      </c>
      <c r="R6" s="9"/>
    </row>
    <row r="7" spans="2:18" ht="25" customHeight="1" x14ac:dyDescent="0.35">
      <c r="B7" s="11" t="s">
        <v>15</v>
      </c>
      <c r="C7" s="11" t="s">
        <v>16</v>
      </c>
      <c r="D7" s="11" t="s">
        <v>17</v>
      </c>
      <c r="E7" s="12" t="s">
        <v>13</v>
      </c>
      <c r="F7" s="12">
        <v>61.39</v>
      </c>
      <c r="G7" s="12">
        <v>62</v>
      </c>
      <c r="H7" s="12">
        <v>70.709999999999994</v>
      </c>
      <c r="I7" s="12">
        <v>64</v>
      </c>
      <c r="J7" s="12">
        <v>70.709999999999994</v>
      </c>
      <c r="K7" s="12">
        <v>66</v>
      </c>
      <c r="L7" s="12">
        <v>66.38</v>
      </c>
      <c r="M7" s="12">
        <v>67</v>
      </c>
      <c r="N7" s="12">
        <v>77.239999999999995</v>
      </c>
      <c r="O7" s="12">
        <v>68</v>
      </c>
      <c r="P7" s="12"/>
      <c r="Q7" s="12">
        <v>69</v>
      </c>
      <c r="R7" s="12"/>
    </row>
    <row r="8" spans="2:18" ht="25" customHeight="1" x14ac:dyDescent="0.35">
      <c r="B8" s="11" t="s">
        <v>18</v>
      </c>
      <c r="C8" s="11" t="s">
        <v>19</v>
      </c>
      <c r="D8" s="11" t="s">
        <v>20</v>
      </c>
      <c r="E8" s="12" t="s">
        <v>21</v>
      </c>
      <c r="F8" s="13">
        <f>37750/277476*100</f>
        <v>13.604780233245398</v>
      </c>
      <c r="G8" s="14">
        <f>37750/277476*100</f>
        <v>13.604780233245398</v>
      </c>
      <c r="H8" s="13">
        <f>37750/277476*100</f>
        <v>13.604780233245398</v>
      </c>
      <c r="I8" s="13">
        <f>38600/277476*100</f>
        <v>13.911113033199268</v>
      </c>
      <c r="J8" s="14">
        <f>38670/277476*100</f>
        <v>13.936340440254291</v>
      </c>
      <c r="K8" s="14">
        <f>39550/277476*100</f>
        <v>14.253484986088887</v>
      </c>
      <c r="L8" s="14">
        <f>39550/277476*100</f>
        <v>14.253484986088887</v>
      </c>
      <c r="M8" s="14">
        <f>40240/277476*100</f>
        <v>14.502155141345558</v>
      </c>
      <c r="N8" s="13">
        <f>(3418+749+218+40921)/208608*100</f>
        <v>21.718246663598713</v>
      </c>
      <c r="O8" s="14">
        <f>40500/277476*100</f>
        <v>14.595856938978507</v>
      </c>
      <c r="P8" s="12"/>
      <c r="Q8" s="14">
        <f>40940/277476*100</f>
        <v>14.754429211895804</v>
      </c>
      <c r="R8" s="12"/>
    </row>
    <row r="9" spans="2:18" ht="25" customHeight="1" x14ac:dyDescent="0.35">
      <c r="B9" s="11" t="s">
        <v>22</v>
      </c>
      <c r="C9" s="11" t="s">
        <v>23</v>
      </c>
      <c r="D9" s="11" t="s">
        <v>24</v>
      </c>
      <c r="E9" s="12" t="s">
        <v>21</v>
      </c>
      <c r="F9" s="12">
        <v>2.5</v>
      </c>
      <c r="G9" s="12">
        <v>2.5</v>
      </c>
      <c r="H9" s="12">
        <v>2.5</v>
      </c>
      <c r="I9" s="12">
        <v>3.25</v>
      </c>
      <c r="J9" s="12">
        <v>3.25</v>
      </c>
      <c r="K9" s="12">
        <f>96/200*100</f>
        <v>48</v>
      </c>
      <c r="L9" s="12">
        <f>96/200*100</f>
        <v>48</v>
      </c>
      <c r="M9" s="12">
        <f>106/200*100</f>
        <v>53</v>
      </c>
      <c r="N9" s="15">
        <f>(100+100)/414*100</f>
        <v>48.309178743961354</v>
      </c>
      <c r="O9" s="12">
        <f>116/200*100</f>
        <v>57.999999999999993</v>
      </c>
      <c r="P9" s="12"/>
      <c r="Q9" s="12">
        <f>126/200*100</f>
        <v>63</v>
      </c>
      <c r="R9" s="12"/>
    </row>
    <row r="10" spans="2:18" ht="25" customHeight="1" x14ac:dyDescent="0.35">
      <c r="B10" s="7">
        <v>2</v>
      </c>
      <c r="C10" s="8" t="s">
        <v>25</v>
      </c>
      <c r="D10" s="8" t="s">
        <v>26</v>
      </c>
      <c r="E10" s="9" t="s">
        <v>21</v>
      </c>
      <c r="F10" s="9" t="s">
        <v>14</v>
      </c>
      <c r="G10" s="9">
        <v>0</v>
      </c>
      <c r="H10" s="9">
        <v>0</v>
      </c>
      <c r="I10" s="16">
        <v>0</v>
      </c>
      <c r="J10" s="9">
        <v>0</v>
      </c>
      <c r="K10" s="9">
        <f>23/40*100</f>
        <v>57.499999999999993</v>
      </c>
      <c r="L10" s="9">
        <f>23/40*100</f>
        <v>57.499999999999993</v>
      </c>
      <c r="M10" s="9">
        <f>25/40*100</f>
        <v>62.5</v>
      </c>
      <c r="N10" s="9">
        <f>(8+8)/40*100</f>
        <v>40</v>
      </c>
      <c r="O10" s="9">
        <f>27/40*100</f>
        <v>67.5</v>
      </c>
      <c r="P10" s="9"/>
      <c r="Q10" s="9">
        <f>29/40*100</f>
        <v>72.5</v>
      </c>
      <c r="R10" s="9"/>
    </row>
    <row r="11" spans="2:18" ht="25" customHeight="1" x14ac:dyDescent="0.35">
      <c r="B11" s="11">
        <v>2.1</v>
      </c>
      <c r="C11" s="11" t="s">
        <v>27</v>
      </c>
      <c r="D11" s="11" t="s">
        <v>28</v>
      </c>
      <c r="E11" s="12" t="s">
        <v>21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3">
        <f>'[1]TW 2 2023'!$I$23</f>
        <v>23.22</v>
      </c>
      <c r="L11" s="13">
        <f>(284260000-250000000)/250000000*100</f>
        <v>13.703999999999999</v>
      </c>
      <c r="M11" s="13">
        <f>'[1]TW 2 2023'!$Y$23</f>
        <v>25</v>
      </c>
      <c r="N11" s="12">
        <v>0</v>
      </c>
      <c r="O11" s="13">
        <f>'[1]TW 2 2023'!$Z$23</f>
        <v>28.888888888888886</v>
      </c>
      <c r="P11" s="12"/>
      <c r="Q11" s="13">
        <f>'[1]TW 2 2023'!$AA$23</f>
        <v>30</v>
      </c>
      <c r="R11" s="12"/>
    </row>
    <row r="12" spans="2:18" ht="15.75" customHeight="1" x14ac:dyDescent="0.35"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2:18" ht="15.75" customHeight="1" x14ac:dyDescent="0.35"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2:18" ht="15.5" customHeight="1" x14ac:dyDescent="0.35">
      <c r="C14" s="17" t="s">
        <v>29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2:18" ht="37.5" customHeight="1" x14ac:dyDescent="0.35">
      <c r="C15" s="17" t="s">
        <v>30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2:18" ht="15.75" customHeight="1" x14ac:dyDescent="0.35"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5:18" ht="15.75" customHeight="1" x14ac:dyDescent="0.35"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5:18" ht="15.75" customHeight="1" x14ac:dyDescent="0.35"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5:18" ht="15.75" customHeight="1" x14ac:dyDescent="0.35"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5:18" ht="15.75" customHeight="1" x14ac:dyDescent="0.35"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5:18" ht="15.75" customHeight="1" x14ac:dyDescent="0.35"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5:18" ht="15.75" customHeight="1" x14ac:dyDescent="0.35"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5:18" ht="15.75" customHeight="1" x14ac:dyDescent="0.35"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5:18" ht="15.75" customHeight="1" x14ac:dyDescent="0.35"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5:18" ht="15.75" customHeight="1" x14ac:dyDescent="0.35"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5:18" ht="15.75" customHeight="1" x14ac:dyDescent="0.35"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5:18" ht="15.75" customHeight="1" x14ac:dyDescent="0.35"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5:18" ht="15.75" customHeight="1" x14ac:dyDescent="0.35"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5:18" ht="15.75" customHeight="1" x14ac:dyDescent="0.35"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5:18" ht="15.75" customHeight="1" x14ac:dyDescent="0.35"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5:18" ht="15.75" customHeight="1" x14ac:dyDescent="0.35"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5:18" ht="15.75" customHeight="1" x14ac:dyDescent="0.35"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5:18" ht="15.75" customHeight="1" x14ac:dyDescent="0.35"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5:18" ht="15.75" customHeight="1" x14ac:dyDescent="0.35"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5:18" ht="15.75" customHeight="1" x14ac:dyDescent="0.35"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5:18" ht="15.75" customHeight="1" x14ac:dyDescent="0.35"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5:18" ht="15.75" customHeight="1" x14ac:dyDescent="0.35"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5:18" ht="15.75" customHeight="1" x14ac:dyDescent="0.35"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5:18" ht="15.75" customHeight="1" x14ac:dyDescent="0.35"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5:18" ht="15.75" customHeight="1" x14ac:dyDescent="0.35"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5:18" ht="15.75" customHeight="1" x14ac:dyDescent="0.35"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5:18" ht="15.75" customHeight="1" x14ac:dyDescent="0.35"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5:18" ht="15.75" customHeight="1" x14ac:dyDescent="0.35"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5:18" ht="15.75" customHeight="1" x14ac:dyDescent="0.35"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5:18" ht="15.75" customHeight="1" x14ac:dyDescent="0.35"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5:18" ht="15.75" customHeight="1" x14ac:dyDescent="0.35"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5:18" ht="15.75" customHeight="1" x14ac:dyDescent="0.35"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5:18" ht="15.75" customHeight="1" x14ac:dyDescent="0.35"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5:18" ht="15.75" customHeight="1" x14ac:dyDescent="0.35"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5:18" ht="15.75" customHeight="1" x14ac:dyDescent="0.35"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5:18" ht="15.75" customHeight="1" x14ac:dyDescent="0.35"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5:18" ht="15.75" customHeight="1" x14ac:dyDescent="0.35"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5:18" ht="15.75" customHeight="1" x14ac:dyDescent="0.35"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5:18" ht="15.75" customHeight="1" x14ac:dyDescent="0.35"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5:18" ht="15.75" customHeight="1" x14ac:dyDescent="0.35"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5:18" ht="15.75" customHeight="1" x14ac:dyDescent="0.35"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5:18" ht="15.75" customHeight="1" x14ac:dyDescent="0.35"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5:18" ht="15.75" customHeight="1" x14ac:dyDescent="0.35"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5:18" ht="15.75" customHeight="1" x14ac:dyDescent="0.35"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5:18" ht="15.75" customHeight="1" x14ac:dyDescent="0.35"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5:18" ht="15.75" customHeight="1" x14ac:dyDescent="0.35"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5:18" ht="15.75" customHeight="1" x14ac:dyDescent="0.35"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5:18" ht="15.75" customHeight="1" x14ac:dyDescent="0.35"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5:18" ht="15.75" customHeight="1" x14ac:dyDescent="0.35"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5:18" ht="15.75" customHeight="1" x14ac:dyDescent="0.35"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5:18" ht="15.75" customHeight="1" x14ac:dyDescent="0.35"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5:18" ht="15.75" customHeight="1" x14ac:dyDescent="0.35"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5:18" ht="15.75" customHeight="1" x14ac:dyDescent="0.35"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5:18" ht="15.75" customHeight="1" x14ac:dyDescent="0.35"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5:18" ht="15.75" customHeight="1" x14ac:dyDescent="0.35"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5:18" ht="15.75" customHeight="1" x14ac:dyDescent="0.35"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5:18" ht="15.75" customHeight="1" x14ac:dyDescent="0.35"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5:18" ht="15.75" customHeight="1" x14ac:dyDescent="0.35"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5:18" ht="15.75" customHeight="1" x14ac:dyDescent="0.35"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5:18" ht="15.75" customHeight="1" x14ac:dyDescent="0.35"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5:18" ht="15.75" customHeight="1" x14ac:dyDescent="0.35"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5:18" ht="15.75" customHeight="1" x14ac:dyDescent="0.35"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5:18" ht="15.75" customHeight="1" x14ac:dyDescent="0.35"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5:18" ht="15.75" customHeight="1" x14ac:dyDescent="0.35"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5:18" ht="15.75" customHeight="1" x14ac:dyDescent="0.35"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5:18" ht="15.75" customHeight="1" x14ac:dyDescent="0.35"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5:18" ht="15.75" customHeight="1" x14ac:dyDescent="0.35"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5:18" ht="15.75" customHeight="1" x14ac:dyDescent="0.35"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5:18" ht="15.75" customHeight="1" x14ac:dyDescent="0.35"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5:18" ht="15.75" customHeight="1" x14ac:dyDescent="0.35"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5:18" ht="15.75" customHeight="1" x14ac:dyDescent="0.35"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5:18" ht="15.75" customHeight="1" x14ac:dyDescent="0.35"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5:18" ht="15.75" customHeight="1" x14ac:dyDescent="0.35"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5:18" ht="15.75" customHeight="1" x14ac:dyDescent="0.35"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5:18" ht="15.75" customHeight="1" x14ac:dyDescent="0.35"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5:18" ht="15.75" customHeight="1" x14ac:dyDescent="0.35"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5:18" ht="15.75" customHeight="1" x14ac:dyDescent="0.35"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5:18" ht="15.75" customHeight="1" x14ac:dyDescent="0.35"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5:18" ht="15.75" customHeight="1" x14ac:dyDescent="0.35"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5:18" ht="15.75" customHeight="1" x14ac:dyDescent="0.35"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5:18" ht="15.75" customHeight="1" x14ac:dyDescent="0.35"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5:18" ht="15.75" customHeight="1" x14ac:dyDescent="0.35"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5:18" ht="15.75" customHeight="1" x14ac:dyDescent="0.35"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5:18" ht="15.75" customHeight="1" x14ac:dyDescent="0.35"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5:18" ht="15.75" customHeight="1" x14ac:dyDescent="0.35"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5:18" ht="15.75" customHeight="1" x14ac:dyDescent="0.35"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5:18" ht="15.75" customHeight="1" x14ac:dyDescent="0.35"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5:18" ht="15.75" customHeight="1" x14ac:dyDescent="0.35"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spans="5:18" ht="15.75" customHeight="1" x14ac:dyDescent="0.35"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spans="5:18" ht="15.75" customHeight="1" x14ac:dyDescent="0.35"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spans="5:18" ht="15.75" customHeight="1" x14ac:dyDescent="0.35"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5:18" ht="15.75" customHeight="1" x14ac:dyDescent="0.35"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5:18" ht="15.75" customHeight="1" x14ac:dyDescent="0.35"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5:18" ht="15.75" customHeight="1" x14ac:dyDescent="0.35"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5:18" ht="15.75" customHeight="1" x14ac:dyDescent="0.35"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5:18" ht="15.75" customHeight="1" x14ac:dyDescent="0.35"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5:18" ht="15.75" customHeight="1" x14ac:dyDescent="0.35"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spans="5:18" ht="15.75" customHeight="1" x14ac:dyDescent="0.35"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5:18" ht="15.75" customHeight="1" x14ac:dyDescent="0.35"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spans="5:18" ht="15.75" customHeight="1" x14ac:dyDescent="0.35"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5:18" ht="15.75" customHeight="1" x14ac:dyDescent="0.35"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5:18" ht="15.75" customHeight="1" x14ac:dyDescent="0.35"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5:18" ht="15.75" customHeight="1" x14ac:dyDescent="0.35"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5:18" ht="15.75" customHeight="1" x14ac:dyDescent="0.35"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5:18" ht="15.75" customHeight="1" x14ac:dyDescent="0.35"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5:18" ht="15.75" customHeight="1" x14ac:dyDescent="0.35"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5:18" ht="15.75" customHeight="1" x14ac:dyDescent="0.35"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5:18" ht="15.75" customHeight="1" x14ac:dyDescent="0.35"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5:18" ht="15.75" customHeight="1" x14ac:dyDescent="0.35"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5:18" ht="15.75" customHeight="1" x14ac:dyDescent="0.35"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5:18" ht="15.75" customHeight="1" x14ac:dyDescent="0.35"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5:18" ht="15.75" customHeight="1" x14ac:dyDescent="0.35"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5:18" ht="15.75" customHeight="1" x14ac:dyDescent="0.35"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5:18" ht="15.75" customHeight="1" x14ac:dyDescent="0.35"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5:18" ht="15.75" customHeight="1" x14ac:dyDescent="0.35"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5:18" ht="15.75" customHeight="1" x14ac:dyDescent="0.35"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5:18" ht="15.75" customHeight="1" x14ac:dyDescent="0.35"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5:18" ht="15.75" customHeight="1" x14ac:dyDescent="0.35"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5:18" ht="15.75" customHeight="1" x14ac:dyDescent="0.35"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5:18" ht="15.75" customHeight="1" x14ac:dyDescent="0.35"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5:18" ht="15.75" customHeight="1" x14ac:dyDescent="0.35"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5:18" ht="15.75" customHeight="1" x14ac:dyDescent="0.35"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5:18" ht="15.75" customHeight="1" x14ac:dyDescent="0.35"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5:18" ht="15.75" customHeight="1" x14ac:dyDescent="0.35"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5:18" ht="15.75" customHeight="1" x14ac:dyDescent="0.35"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spans="5:18" ht="15.75" customHeight="1" x14ac:dyDescent="0.35"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5:18" ht="15.75" customHeight="1" x14ac:dyDescent="0.35"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5:18" ht="15.75" customHeight="1" x14ac:dyDescent="0.35"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5:18" ht="15.75" customHeight="1" x14ac:dyDescent="0.35"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5:18" ht="15.75" customHeight="1" x14ac:dyDescent="0.35"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5:18" ht="15.75" customHeight="1" x14ac:dyDescent="0.35"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5:18" ht="15.75" customHeight="1" x14ac:dyDescent="0.35"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5:18" ht="15.75" customHeight="1" x14ac:dyDescent="0.35"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5:18" ht="15.75" customHeight="1" x14ac:dyDescent="0.35"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5:18" ht="15.75" customHeight="1" x14ac:dyDescent="0.35"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5:18" ht="15.75" customHeight="1" x14ac:dyDescent="0.35"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spans="5:18" ht="15.75" customHeight="1" x14ac:dyDescent="0.35"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spans="5:18" ht="15.75" customHeight="1" x14ac:dyDescent="0.35"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spans="5:18" ht="15.75" customHeight="1" x14ac:dyDescent="0.35"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5:18" ht="15.75" customHeight="1" x14ac:dyDescent="0.35"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spans="5:18" ht="15.75" customHeight="1" x14ac:dyDescent="0.35"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spans="5:18" ht="15.75" customHeight="1" x14ac:dyDescent="0.35"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spans="5:18" ht="15.75" customHeight="1" x14ac:dyDescent="0.35"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spans="5:18" ht="15.75" customHeight="1" x14ac:dyDescent="0.35"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spans="5:18" ht="15.75" customHeight="1" x14ac:dyDescent="0.35"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spans="5:18" ht="15.75" customHeight="1" x14ac:dyDescent="0.35"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spans="5:18" ht="15.75" customHeight="1" x14ac:dyDescent="0.35"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spans="5:18" ht="15.75" customHeight="1" x14ac:dyDescent="0.35"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spans="5:18" ht="15.75" customHeight="1" x14ac:dyDescent="0.35"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spans="5:18" ht="15.75" customHeight="1" x14ac:dyDescent="0.35"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spans="5:18" ht="15.75" customHeight="1" x14ac:dyDescent="0.35"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spans="5:18" ht="15.75" customHeight="1" x14ac:dyDescent="0.35"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spans="5:18" ht="15.75" customHeight="1" x14ac:dyDescent="0.35"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spans="5:18" ht="15.75" customHeight="1" x14ac:dyDescent="0.35"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spans="5:18" ht="15.75" customHeight="1" x14ac:dyDescent="0.35"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spans="5:18" ht="15.75" customHeight="1" x14ac:dyDescent="0.35"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spans="5:18" ht="15.75" customHeight="1" x14ac:dyDescent="0.35"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spans="5:18" ht="15.75" customHeight="1" x14ac:dyDescent="0.35"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spans="5:18" ht="15.75" customHeight="1" x14ac:dyDescent="0.35"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spans="5:18" ht="15.75" customHeight="1" x14ac:dyDescent="0.35"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spans="5:18" ht="15.75" customHeight="1" x14ac:dyDescent="0.35"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spans="5:18" ht="15.75" customHeight="1" x14ac:dyDescent="0.35"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spans="5:18" ht="15.75" customHeight="1" x14ac:dyDescent="0.35"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spans="5:18" ht="15.75" customHeight="1" x14ac:dyDescent="0.35"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spans="5:18" ht="15.75" customHeight="1" x14ac:dyDescent="0.35"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spans="5:18" ht="15.75" customHeight="1" x14ac:dyDescent="0.35"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5:18" ht="15.75" customHeight="1" x14ac:dyDescent="0.35"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5:18" ht="15.75" customHeight="1" x14ac:dyDescent="0.35"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5:18" ht="15.75" customHeight="1" x14ac:dyDescent="0.35"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5:18" ht="15.75" customHeight="1" x14ac:dyDescent="0.35"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5:18" ht="15.75" customHeight="1" x14ac:dyDescent="0.35"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spans="5:18" ht="15.75" customHeight="1" x14ac:dyDescent="0.35"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spans="5:18" ht="15.75" customHeight="1" x14ac:dyDescent="0.35"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spans="5:18" ht="15.75" customHeight="1" x14ac:dyDescent="0.35"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spans="5:18" ht="15.75" customHeight="1" x14ac:dyDescent="0.35"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spans="5:18" ht="15.75" customHeight="1" x14ac:dyDescent="0.35"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spans="5:18" ht="15.75" customHeight="1" x14ac:dyDescent="0.35"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spans="5:18" ht="15.75" customHeight="1" x14ac:dyDescent="0.35"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spans="5:18" ht="15.75" customHeight="1" x14ac:dyDescent="0.35"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spans="5:18" ht="15.75" customHeight="1" x14ac:dyDescent="0.35"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spans="5:18" ht="15.75" customHeight="1" x14ac:dyDescent="0.35"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spans="5:18" ht="15.75" customHeight="1" x14ac:dyDescent="0.35"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spans="5:18" ht="15.75" customHeight="1" x14ac:dyDescent="0.35"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spans="5:18" ht="15.75" customHeight="1" x14ac:dyDescent="0.35"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spans="5:18" ht="15.75" customHeight="1" x14ac:dyDescent="0.35"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spans="5:18" ht="15.75" customHeight="1" x14ac:dyDescent="0.35"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spans="5:18" ht="15.75" customHeight="1" x14ac:dyDescent="0.35"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spans="5:18" ht="15.75" customHeight="1" x14ac:dyDescent="0.35"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 spans="5:18" ht="15.75" customHeight="1" x14ac:dyDescent="0.35"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spans="5:18" ht="15.75" customHeight="1" x14ac:dyDescent="0.35"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</row>
    <row r="206" spans="5:18" ht="15.75" customHeight="1" x14ac:dyDescent="0.35"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</row>
    <row r="207" spans="5:18" ht="15.75" customHeight="1" x14ac:dyDescent="0.35"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</row>
    <row r="208" spans="5:18" ht="15.75" customHeight="1" x14ac:dyDescent="0.35"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</row>
    <row r="209" spans="5:18" ht="15.75" customHeight="1" x14ac:dyDescent="0.35"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</row>
    <row r="210" spans="5:18" ht="15.75" customHeight="1" x14ac:dyDescent="0.35"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</row>
    <row r="211" spans="5:18" ht="15.75" customHeight="1" x14ac:dyDescent="0.35"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</row>
    <row r="212" spans="5:18" ht="15.75" customHeight="1" x14ac:dyDescent="0.35"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</row>
    <row r="213" spans="5:18" ht="15.75" customHeight="1" x14ac:dyDescent="0.35"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</row>
    <row r="214" spans="5:18" ht="15.75" customHeight="1" x14ac:dyDescent="0.35"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</row>
    <row r="215" spans="5:18" ht="15.75" customHeight="1" x14ac:dyDescent="0.35"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</row>
    <row r="216" spans="5:18" ht="15.75" customHeight="1" x14ac:dyDescent="0.35"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</row>
    <row r="217" spans="5:18" ht="15.75" customHeight="1" x14ac:dyDescent="0.35"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</row>
    <row r="218" spans="5:18" ht="15.75" customHeight="1" x14ac:dyDescent="0.35"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</row>
    <row r="219" spans="5:18" ht="15.75" customHeight="1" x14ac:dyDescent="0.35"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</row>
    <row r="220" spans="5:18" ht="15.75" customHeight="1" x14ac:dyDescent="0.35"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</row>
    <row r="221" spans="5:18" ht="15.75" customHeight="1" x14ac:dyDescent="0.35"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</row>
    <row r="222" spans="5:18" ht="15.75" customHeight="1" x14ac:dyDescent="0.35"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</row>
    <row r="223" spans="5:18" ht="15.75" customHeight="1" x14ac:dyDescent="0.35"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</row>
    <row r="224" spans="5:18" ht="15.75" customHeight="1" x14ac:dyDescent="0.35"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</row>
    <row r="225" spans="5:18" ht="15.75" customHeight="1" x14ac:dyDescent="0.35"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</row>
    <row r="226" spans="5:18" ht="15.75" customHeight="1" x14ac:dyDescent="0.35"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</row>
    <row r="227" spans="5:18" ht="15.75" customHeight="1" x14ac:dyDescent="0.35"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</row>
    <row r="228" spans="5:18" ht="15.75" customHeight="1" x14ac:dyDescent="0.35"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</row>
    <row r="229" spans="5:18" ht="15.75" customHeight="1" x14ac:dyDescent="0.35"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</row>
    <row r="230" spans="5:18" ht="15.75" customHeight="1" x14ac:dyDescent="0.35"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</row>
    <row r="231" spans="5:18" ht="15.75" customHeight="1" x14ac:dyDescent="0.35"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</row>
    <row r="232" spans="5:18" ht="15.75" customHeight="1" x14ac:dyDescent="0.35"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</row>
    <row r="233" spans="5:18" ht="15.75" customHeight="1" x14ac:dyDescent="0.35"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</row>
    <row r="234" spans="5:18" ht="15.75" customHeight="1" x14ac:dyDescent="0.35"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</row>
    <row r="235" spans="5:18" ht="15.75" customHeight="1" x14ac:dyDescent="0.35"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</row>
    <row r="236" spans="5:18" ht="15.75" customHeight="1" x14ac:dyDescent="0.35"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</row>
    <row r="237" spans="5:18" ht="15.75" customHeight="1" x14ac:dyDescent="0.35"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</row>
    <row r="238" spans="5:18" ht="15.75" customHeight="1" x14ac:dyDescent="0.35"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</row>
    <row r="239" spans="5:18" ht="15.75" customHeight="1" x14ac:dyDescent="0.35"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</row>
    <row r="240" spans="5:18" ht="15.75" customHeight="1" x14ac:dyDescent="0.35"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</row>
    <row r="241" spans="5:18" ht="15.75" customHeight="1" x14ac:dyDescent="0.35"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</row>
    <row r="242" spans="5:18" ht="15.75" customHeight="1" x14ac:dyDescent="0.35"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</row>
    <row r="243" spans="5:18" ht="15.75" customHeight="1" x14ac:dyDescent="0.35"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</row>
    <row r="244" spans="5:18" ht="15.75" customHeight="1" x14ac:dyDescent="0.35"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</row>
    <row r="245" spans="5:18" ht="15.75" customHeight="1" x14ac:dyDescent="0.35"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</row>
    <row r="246" spans="5:18" ht="15.75" customHeight="1" x14ac:dyDescent="0.35"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</row>
    <row r="247" spans="5:18" ht="15.75" customHeight="1" x14ac:dyDescent="0.35"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</row>
    <row r="248" spans="5:18" ht="15.75" customHeight="1" x14ac:dyDescent="0.35"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</row>
    <row r="249" spans="5:18" ht="15.75" customHeight="1" x14ac:dyDescent="0.35"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</row>
    <row r="250" spans="5:18" ht="15.75" customHeight="1" x14ac:dyDescent="0.35"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</row>
    <row r="251" spans="5:18" ht="15.75" customHeight="1" x14ac:dyDescent="0.35"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</row>
    <row r="252" spans="5:18" ht="15.75" customHeight="1" x14ac:dyDescent="0.35"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</row>
    <row r="253" spans="5:18" ht="15.75" customHeight="1" x14ac:dyDescent="0.35"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</row>
    <row r="254" spans="5:18" ht="15.75" customHeight="1" x14ac:dyDescent="0.35"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</row>
    <row r="255" spans="5:18" ht="15.75" customHeight="1" x14ac:dyDescent="0.35"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</row>
    <row r="256" spans="5:18" ht="15.75" customHeight="1" x14ac:dyDescent="0.35"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</row>
    <row r="257" spans="5:18" ht="15.75" customHeight="1" x14ac:dyDescent="0.35"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</row>
    <row r="258" spans="5:18" ht="15.75" customHeight="1" x14ac:dyDescent="0.35"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</row>
    <row r="259" spans="5:18" ht="15.75" customHeight="1" x14ac:dyDescent="0.35"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</row>
    <row r="260" spans="5:18" ht="15.75" customHeight="1" x14ac:dyDescent="0.35"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</row>
    <row r="261" spans="5:18" ht="15.75" customHeight="1" x14ac:dyDescent="0.35"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</row>
    <row r="262" spans="5:18" ht="15.75" customHeight="1" x14ac:dyDescent="0.35"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</row>
    <row r="263" spans="5:18" ht="15.75" customHeight="1" x14ac:dyDescent="0.35"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</row>
    <row r="264" spans="5:18" ht="15.75" customHeight="1" x14ac:dyDescent="0.35"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</row>
    <row r="265" spans="5:18" ht="15.75" customHeight="1" x14ac:dyDescent="0.35"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</row>
    <row r="266" spans="5:18" ht="15.75" customHeight="1" x14ac:dyDescent="0.35"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</row>
    <row r="267" spans="5:18" ht="15.75" customHeight="1" x14ac:dyDescent="0.35"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</row>
    <row r="268" spans="5:18" ht="15.75" customHeight="1" x14ac:dyDescent="0.35"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</row>
    <row r="269" spans="5:18" ht="15.75" customHeight="1" x14ac:dyDescent="0.35"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</row>
    <row r="270" spans="5:18" ht="15.75" customHeight="1" x14ac:dyDescent="0.35"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</row>
    <row r="271" spans="5:18" ht="15.75" customHeight="1" x14ac:dyDescent="0.35"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</row>
    <row r="272" spans="5:18" ht="15.75" customHeight="1" x14ac:dyDescent="0.35"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</row>
    <row r="273" spans="5:18" ht="15.75" customHeight="1" x14ac:dyDescent="0.35"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</row>
    <row r="274" spans="5:18" ht="15.75" customHeight="1" x14ac:dyDescent="0.35"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</row>
    <row r="275" spans="5:18" ht="15.75" customHeight="1" x14ac:dyDescent="0.35"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</row>
    <row r="276" spans="5:18" ht="15.75" customHeight="1" x14ac:dyDescent="0.35"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</row>
    <row r="277" spans="5:18" ht="15.75" customHeight="1" x14ac:dyDescent="0.35"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</row>
    <row r="278" spans="5:18" ht="15.75" customHeight="1" x14ac:dyDescent="0.35"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</row>
    <row r="279" spans="5:18" ht="15.75" customHeight="1" x14ac:dyDescent="0.35"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</row>
    <row r="280" spans="5:18" ht="15.75" customHeight="1" x14ac:dyDescent="0.35"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</row>
    <row r="281" spans="5:18" ht="15.75" customHeight="1" x14ac:dyDescent="0.35"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</row>
    <row r="282" spans="5:18" ht="15.75" customHeight="1" x14ac:dyDescent="0.35"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</row>
    <row r="283" spans="5:18" ht="15.75" customHeight="1" x14ac:dyDescent="0.35"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</row>
    <row r="284" spans="5:18" ht="15.75" customHeight="1" x14ac:dyDescent="0.35"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</row>
    <row r="285" spans="5:18" ht="15.75" customHeight="1" x14ac:dyDescent="0.35"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</row>
    <row r="286" spans="5:18" ht="15.75" customHeight="1" x14ac:dyDescent="0.35"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</row>
    <row r="287" spans="5:18" ht="15.75" customHeight="1" x14ac:dyDescent="0.35"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</row>
    <row r="288" spans="5:18" ht="15.75" customHeight="1" x14ac:dyDescent="0.35"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</row>
    <row r="289" spans="5:18" ht="15.75" customHeight="1" x14ac:dyDescent="0.35"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</row>
    <row r="290" spans="5:18" ht="15.75" customHeight="1" x14ac:dyDescent="0.35"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</row>
    <row r="291" spans="5:18" ht="15.75" customHeight="1" x14ac:dyDescent="0.35"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</row>
    <row r="292" spans="5:18" ht="15.75" customHeight="1" x14ac:dyDescent="0.35"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</row>
    <row r="293" spans="5:18" ht="15.75" customHeight="1" x14ac:dyDescent="0.35"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</row>
    <row r="294" spans="5:18" ht="15.75" customHeight="1" x14ac:dyDescent="0.35"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</row>
    <row r="295" spans="5:18" ht="15.75" customHeight="1" x14ac:dyDescent="0.35"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</row>
    <row r="296" spans="5:18" ht="15.75" customHeight="1" x14ac:dyDescent="0.35"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</row>
    <row r="297" spans="5:18" ht="15.75" customHeight="1" x14ac:dyDescent="0.35"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</row>
    <row r="298" spans="5:18" ht="15.75" customHeight="1" x14ac:dyDescent="0.35"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</row>
    <row r="299" spans="5:18" ht="15.75" customHeight="1" x14ac:dyDescent="0.35"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</row>
    <row r="300" spans="5:18" ht="15.75" customHeight="1" x14ac:dyDescent="0.35"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</row>
    <row r="301" spans="5:18" ht="15.75" customHeight="1" x14ac:dyDescent="0.35"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</row>
    <row r="302" spans="5:18" ht="15.75" customHeight="1" x14ac:dyDescent="0.35"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</row>
    <row r="303" spans="5:18" ht="15.75" customHeight="1" x14ac:dyDescent="0.35"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</row>
    <row r="304" spans="5:18" ht="15.75" customHeight="1" x14ac:dyDescent="0.35"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</row>
    <row r="305" spans="5:18" ht="15.75" customHeight="1" x14ac:dyDescent="0.35"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</row>
    <row r="306" spans="5:18" ht="15.75" customHeight="1" x14ac:dyDescent="0.35"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</row>
    <row r="307" spans="5:18" ht="15.75" customHeight="1" x14ac:dyDescent="0.35"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</row>
    <row r="308" spans="5:18" ht="15.75" customHeight="1" x14ac:dyDescent="0.35"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</row>
    <row r="309" spans="5:18" ht="15.75" customHeight="1" x14ac:dyDescent="0.35"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</row>
    <row r="310" spans="5:18" ht="15.75" customHeight="1" x14ac:dyDescent="0.35"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</row>
    <row r="311" spans="5:18" ht="15.75" customHeight="1" x14ac:dyDescent="0.35"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</row>
    <row r="312" spans="5:18" ht="15.75" customHeight="1" x14ac:dyDescent="0.35"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</row>
    <row r="313" spans="5:18" ht="15.75" customHeight="1" x14ac:dyDescent="0.35"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</row>
    <row r="314" spans="5:18" ht="15.75" customHeight="1" x14ac:dyDescent="0.35"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</row>
    <row r="315" spans="5:18" ht="15.75" customHeight="1" x14ac:dyDescent="0.35"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</row>
    <row r="316" spans="5:18" ht="15.75" customHeight="1" x14ac:dyDescent="0.35"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</row>
    <row r="317" spans="5:18" ht="15.75" customHeight="1" x14ac:dyDescent="0.35"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</row>
    <row r="318" spans="5:18" ht="15.75" customHeight="1" x14ac:dyDescent="0.35"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</row>
    <row r="319" spans="5:18" ht="15.75" customHeight="1" x14ac:dyDescent="0.35"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</row>
    <row r="320" spans="5:18" ht="15.75" customHeight="1" x14ac:dyDescent="0.35"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</row>
    <row r="321" spans="5:18" ht="15.75" customHeight="1" x14ac:dyDescent="0.35"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</row>
    <row r="322" spans="5:18" ht="15.75" customHeight="1" x14ac:dyDescent="0.35"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</row>
    <row r="323" spans="5:18" ht="15.75" customHeight="1" x14ac:dyDescent="0.35"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</row>
    <row r="324" spans="5:18" ht="15.75" customHeight="1" x14ac:dyDescent="0.35"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</row>
    <row r="325" spans="5:18" ht="15.75" customHeight="1" x14ac:dyDescent="0.35"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</row>
    <row r="326" spans="5:18" ht="15.75" customHeight="1" x14ac:dyDescent="0.35"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</row>
    <row r="327" spans="5:18" ht="15.75" customHeight="1" x14ac:dyDescent="0.35"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</row>
    <row r="328" spans="5:18" ht="15.75" customHeight="1" x14ac:dyDescent="0.35"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</row>
    <row r="329" spans="5:18" ht="15.75" customHeight="1" x14ac:dyDescent="0.35"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</row>
    <row r="330" spans="5:18" ht="15.75" customHeight="1" x14ac:dyDescent="0.35"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</row>
    <row r="331" spans="5:18" ht="15.75" customHeight="1" x14ac:dyDescent="0.35"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</row>
    <row r="332" spans="5:18" ht="15.75" customHeight="1" x14ac:dyDescent="0.35"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</row>
    <row r="333" spans="5:18" ht="15.75" customHeight="1" x14ac:dyDescent="0.35"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</row>
    <row r="334" spans="5:18" ht="15.75" customHeight="1" x14ac:dyDescent="0.35"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</row>
    <row r="335" spans="5:18" ht="15.75" customHeight="1" x14ac:dyDescent="0.35"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</row>
    <row r="336" spans="5:18" ht="15.75" customHeight="1" x14ac:dyDescent="0.35"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</row>
    <row r="337" spans="5:18" ht="15.75" customHeight="1" x14ac:dyDescent="0.35"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</row>
    <row r="338" spans="5:18" ht="15.75" customHeight="1" x14ac:dyDescent="0.35"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</row>
    <row r="339" spans="5:18" ht="15.75" customHeight="1" x14ac:dyDescent="0.35"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</row>
    <row r="340" spans="5:18" ht="15.75" customHeight="1" x14ac:dyDescent="0.35"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</row>
    <row r="341" spans="5:18" ht="15.75" customHeight="1" x14ac:dyDescent="0.35"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</row>
    <row r="342" spans="5:18" ht="15.75" customHeight="1" x14ac:dyDescent="0.35"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</row>
    <row r="343" spans="5:18" ht="15.75" customHeight="1" x14ac:dyDescent="0.35"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</row>
    <row r="344" spans="5:18" ht="15.75" customHeight="1" x14ac:dyDescent="0.35"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</row>
    <row r="345" spans="5:18" ht="15.75" customHeight="1" x14ac:dyDescent="0.35"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</row>
    <row r="346" spans="5:18" ht="15.75" customHeight="1" x14ac:dyDescent="0.35"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</row>
    <row r="347" spans="5:18" ht="15.75" customHeight="1" x14ac:dyDescent="0.35"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</row>
    <row r="348" spans="5:18" ht="15.75" customHeight="1" x14ac:dyDescent="0.35"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</row>
    <row r="349" spans="5:18" ht="15.75" customHeight="1" x14ac:dyDescent="0.35"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</row>
    <row r="350" spans="5:18" ht="15.75" customHeight="1" x14ac:dyDescent="0.35"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</row>
    <row r="351" spans="5:18" ht="15.75" customHeight="1" x14ac:dyDescent="0.35"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</row>
    <row r="352" spans="5:18" ht="15.75" customHeight="1" x14ac:dyDescent="0.35"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</row>
    <row r="353" spans="5:18" ht="15.75" customHeight="1" x14ac:dyDescent="0.35"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</row>
    <row r="354" spans="5:18" ht="15.75" customHeight="1" x14ac:dyDescent="0.35"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</row>
    <row r="355" spans="5:18" ht="15.75" customHeight="1" x14ac:dyDescent="0.35"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</row>
    <row r="356" spans="5:18" ht="15.75" customHeight="1" x14ac:dyDescent="0.35"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</row>
    <row r="357" spans="5:18" ht="15.75" customHeight="1" x14ac:dyDescent="0.35"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</row>
    <row r="358" spans="5:18" ht="15.75" customHeight="1" x14ac:dyDescent="0.35"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</row>
    <row r="359" spans="5:18" ht="15.75" customHeight="1" x14ac:dyDescent="0.35"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</row>
    <row r="360" spans="5:18" ht="15.75" customHeight="1" x14ac:dyDescent="0.35"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</row>
    <row r="361" spans="5:18" ht="15.75" customHeight="1" x14ac:dyDescent="0.35"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</row>
    <row r="362" spans="5:18" ht="15.75" customHeight="1" x14ac:dyDescent="0.35"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</row>
    <row r="363" spans="5:18" ht="15.75" customHeight="1" x14ac:dyDescent="0.35"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</row>
    <row r="364" spans="5:18" ht="15.75" customHeight="1" x14ac:dyDescent="0.35"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</row>
    <row r="365" spans="5:18" ht="15.75" customHeight="1" x14ac:dyDescent="0.35"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</row>
    <row r="366" spans="5:18" ht="15.75" customHeight="1" x14ac:dyDescent="0.35"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</row>
    <row r="367" spans="5:18" ht="15.75" customHeight="1" x14ac:dyDescent="0.35"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</row>
    <row r="368" spans="5:18" ht="15.75" customHeight="1" x14ac:dyDescent="0.35"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</row>
    <row r="369" spans="5:18" ht="15.75" customHeight="1" x14ac:dyDescent="0.35"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</row>
    <row r="370" spans="5:18" ht="15.75" customHeight="1" x14ac:dyDescent="0.35"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</row>
    <row r="371" spans="5:18" ht="15.75" customHeight="1" x14ac:dyDescent="0.35"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</row>
    <row r="372" spans="5:18" ht="15.75" customHeight="1" x14ac:dyDescent="0.35"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</row>
    <row r="373" spans="5:18" ht="15.75" customHeight="1" x14ac:dyDescent="0.35"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</row>
    <row r="374" spans="5:18" ht="15.75" customHeight="1" x14ac:dyDescent="0.35"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</row>
    <row r="375" spans="5:18" ht="15.75" customHeight="1" x14ac:dyDescent="0.35"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</row>
    <row r="376" spans="5:18" ht="15.75" customHeight="1" x14ac:dyDescent="0.35"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</row>
    <row r="377" spans="5:18" ht="15.75" customHeight="1" x14ac:dyDescent="0.35"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</row>
    <row r="378" spans="5:18" ht="15.75" customHeight="1" x14ac:dyDescent="0.35"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</row>
    <row r="379" spans="5:18" ht="15.75" customHeight="1" x14ac:dyDescent="0.35"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</row>
    <row r="380" spans="5:18" ht="15.75" customHeight="1" x14ac:dyDescent="0.35"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</row>
    <row r="381" spans="5:18" ht="15.75" customHeight="1" x14ac:dyDescent="0.35"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</row>
    <row r="382" spans="5:18" ht="15.75" customHeight="1" x14ac:dyDescent="0.35"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</row>
    <row r="383" spans="5:18" ht="15.75" customHeight="1" x14ac:dyDescent="0.35"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</row>
    <row r="384" spans="5:18" ht="15.75" customHeight="1" x14ac:dyDescent="0.35"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</row>
    <row r="385" spans="5:18" ht="15.75" customHeight="1" x14ac:dyDescent="0.35"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</row>
    <row r="386" spans="5:18" ht="15.75" customHeight="1" x14ac:dyDescent="0.35"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</row>
    <row r="387" spans="5:18" ht="15.75" customHeight="1" x14ac:dyDescent="0.35"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</row>
    <row r="388" spans="5:18" ht="15.75" customHeight="1" x14ac:dyDescent="0.35"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</row>
    <row r="389" spans="5:18" ht="15.75" customHeight="1" x14ac:dyDescent="0.35"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</row>
    <row r="390" spans="5:18" ht="15.75" customHeight="1" x14ac:dyDescent="0.35"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</row>
    <row r="391" spans="5:18" ht="15.75" customHeight="1" x14ac:dyDescent="0.35"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</row>
    <row r="392" spans="5:18" ht="15.75" customHeight="1" x14ac:dyDescent="0.35"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</row>
    <row r="393" spans="5:18" ht="15.75" customHeight="1" x14ac:dyDescent="0.35"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</row>
    <row r="394" spans="5:18" ht="15.75" customHeight="1" x14ac:dyDescent="0.35"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</row>
    <row r="395" spans="5:18" ht="15.75" customHeight="1" x14ac:dyDescent="0.35"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</row>
    <row r="396" spans="5:18" ht="15.75" customHeight="1" x14ac:dyDescent="0.35"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</row>
    <row r="397" spans="5:18" ht="15.75" customHeight="1" x14ac:dyDescent="0.35"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</row>
    <row r="398" spans="5:18" ht="15.75" customHeight="1" x14ac:dyDescent="0.35"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</row>
    <row r="399" spans="5:18" ht="15.75" customHeight="1" x14ac:dyDescent="0.35"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</row>
    <row r="400" spans="5:18" ht="15.75" customHeight="1" x14ac:dyDescent="0.35"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</row>
    <row r="401" spans="5:18" ht="15.75" customHeight="1" x14ac:dyDescent="0.35"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</row>
    <row r="402" spans="5:18" ht="15.75" customHeight="1" x14ac:dyDescent="0.35"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</row>
    <row r="403" spans="5:18" ht="15.75" customHeight="1" x14ac:dyDescent="0.35"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</row>
    <row r="404" spans="5:18" ht="15.75" customHeight="1" x14ac:dyDescent="0.35"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</row>
    <row r="405" spans="5:18" ht="15.75" customHeight="1" x14ac:dyDescent="0.35"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</row>
    <row r="406" spans="5:18" ht="15.75" customHeight="1" x14ac:dyDescent="0.35"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</row>
    <row r="407" spans="5:18" ht="15.75" customHeight="1" x14ac:dyDescent="0.35"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</row>
    <row r="408" spans="5:18" ht="15.75" customHeight="1" x14ac:dyDescent="0.35"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</row>
    <row r="409" spans="5:18" ht="15.75" customHeight="1" x14ac:dyDescent="0.35"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</row>
    <row r="410" spans="5:18" ht="15.75" customHeight="1" x14ac:dyDescent="0.35"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</row>
    <row r="411" spans="5:18" ht="15.75" customHeight="1" x14ac:dyDescent="0.35"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</row>
    <row r="412" spans="5:18" ht="15.75" customHeight="1" x14ac:dyDescent="0.35"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</row>
    <row r="413" spans="5:18" ht="15.75" customHeight="1" x14ac:dyDescent="0.35"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</row>
    <row r="414" spans="5:18" ht="15.75" customHeight="1" x14ac:dyDescent="0.35"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</row>
    <row r="415" spans="5:18" ht="15.75" customHeight="1" x14ac:dyDescent="0.35"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</row>
    <row r="416" spans="5:18" ht="15.75" customHeight="1" x14ac:dyDescent="0.35"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</row>
    <row r="417" spans="5:18" ht="15.75" customHeight="1" x14ac:dyDescent="0.35"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</row>
    <row r="418" spans="5:18" ht="15.75" customHeight="1" x14ac:dyDescent="0.35"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</row>
    <row r="419" spans="5:18" ht="15.75" customHeight="1" x14ac:dyDescent="0.35"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</row>
    <row r="420" spans="5:18" ht="15.75" customHeight="1" x14ac:dyDescent="0.35"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</row>
    <row r="421" spans="5:18" ht="15.75" customHeight="1" x14ac:dyDescent="0.35"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</row>
    <row r="422" spans="5:18" ht="15.75" customHeight="1" x14ac:dyDescent="0.35"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</row>
    <row r="423" spans="5:18" ht="15.75" customHeight="1" x14ac:dyDescent="0.35"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</row>
    <row r="424" spans="5:18" ht="15.75" customHeight="1" x14ac:dyDescent="0.35"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</row>
    <row r="425" spans="5:18" ht="15.75" customHeight="1" x14ac:dyDescent="0.35"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</row>
    <row r="426" spans="5:18" ht="15.75" customHeight="1" x14ac:dyDescent="0.35"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</row>
    <row r="427" spans="5:18" ht="15.75" customHeight="1" x14ac:dyDescent="0.35"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</row>
    <row r="428" spans="5:18" ht="15.75" customHeight="1" x14ac:dyDescent="0.35"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</row>
    <row r="429" spans="5:18" ht="15.75" customHeight="1" x14ac:dyDescent="0.35"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</row>
    <row r="430" spans="5:18" ht="15.75" customHeight="1" x14ac:dyDescent="0.35"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</row>
    <row r="431" spans="5:18" ht="15.75" customHeight="1" x14ac:dyDescent="0.35"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</row>
    <row r="432" spans="5:18" ht="15.75" customHeight="1" x14ac:dyDescent="0.35"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</row>
    <row r="433" spans="5:18" ht="15.75" customHeight="1" x14ac:dyDescent="0.35"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</row>
    <row r="434" spans="5:18" ht="15.75" customHeight="1" x14ac:dyDescent="0.35"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</row>
    <row r="435" spans="5:18" ht="15.75" customHeight="1" x14ac:dyDescent="0.35"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</row>
    <row r="436" spans="5:18" ht="15.75" customHeight="1" x14ac:dyDescent="0.35"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</row>
    <row r="437" spans="5:18" ht="15.75" customHeight="1" x14ac:dyDescent="0.35"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</row>
    <row r="438" spans="5:18" ht="15.75" customHeight="1" x14ac:dyDescent="0.35"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</row>
    <row r="439" spans="5:18" ht="15.75" customHeight="1" x14ac:dyDescent="0.35"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</row>
    <row r="440" spans="5:18" ht="15.75" customHeight="1" x14ac:dyDescent="0.35"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</row>
    <row r="441" spans="5:18" ht="15.75" customHeight="1" x14ac:dyDescent="0.35"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</row>
    <row r="442" spans="5:18" ht="15.75" customHeight="1" x14ac:dyDescent="0.35"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</row>
    <row r="443" spans="5:18" ht="15.75" customHeight="1" x14ac:dyDescent="0.35"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</row>
    <row r="444" spans="5:18" ht="15.75" customHeight="1" x14ac:dyDescent="0.35"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</row>
    <row r="445" spans="5:18" ht="15.75" customHeight="1" x14ac:dyDescent="0.35"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</row>
    <row r="446" spans="5:18" ht="15.75" customHeight="1" x14ac:dyDescent="0.35"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</row>
    <row r="447" spans="5:18" ht="15.75" customHeight="1" x14ac:dyDescent="0.35"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</row>
    <row r="448" spans="5:18" ht="15.75" customHeight="1" x14ac:dyDescent="0.35"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</row>
    <row r="449" spans="5:18" ht="15.75" customHeight="1" x14ac:dyDescent="0.35"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</row>
    <row r="450" spans="5:18" ht="15.75" customHeight="1" x14ac:dyDescent="0.35"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</row>
    <row r="451" spans="5:18" ht="15.75" customHeight="1" x14ac:dyDescent="0.35"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</row>
    <row r="452" spans="5:18" ht="15.75" customHeight="1" x14ac:dyDescent="0.35"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</row>
    <row r="453" spans="5:18" ht="15.75" customHeight="1" x14ac:dyDescent="0.35"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</row>
    <row r="454" spans="5:18" ht="15.75" customHeight="1" x14ac:dyDescent="0.35"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</row>
    <row r="455" spans="5:18" ht="15.75" customHeight="1" x14ac:dyDescent="0.35"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</row>
    <row r="456" spans="5:18" ht="15.75" customHeight="1" x14ac:dyDescent="0.35"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</row>
    <row r="457" spans="5:18" ht="15.75" customHeight="1" x14ac:dyDescent="0.35"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</row>
    <row r="458" spans="5:18" ht="15.75" customHeight="1" x14ac:dyDescent="0.35"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</row>
    <row r="459" spans="5:18" ht="15.75" customHeight="1" x14ac:dyDescent="0.35"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</row>
    <row r="460" spans="5:18" ht="15.75" customHeight="1" x14ac:dyDescent="0.35"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</row>
    <row r="461" spans="5:18" ht="15.75" customHeight="1" x14ac:dyDescent="0.35"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</row>
    <row r="462" spans="5:18" ht="15.75" customHeight="1" x14ac:dyDescent="0.35"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</row>
    <row r="463" spans="5:18" ht="15.75" customHeight="1" x14ac:dyDescent="0.35"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</row>
    <row r="464" spans="5:18" ht="15.75" customHeight="1" x14ac:dyDescent="0.35"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</row>
    <row r="465" spans="5:18" ht="15.75" customHeight="1" x14ac:dyDescent="0.35"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</row>
    <row r="466" spans="5:18" ht="15.75" customHeight="1" x14ac:dyDescent="0.35"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</row>
    <row r="467" spans="5:18" ht="15.75" customHeight="1" x14ac:dyDescent="0.35"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</row>
    <row r="468" spans="5:18" ht="15.75" customHeight="1" x14ac:dyDescent="0.35"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</row>
    <row r="469" spans="5:18" ht="15.75" customHeight="1" x14ac:dyDescent="0.35"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</row>
    <row r="470" spans="5:18" ht="15.75" customHeight="1" x14ac:dyDescent="0.35"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</row>
    <row r="471" spans="5:18" ht="15.75" customHeight="1" x14ac:dyDescent="0.35"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</row>
    <row r="472" spans="5:18" ht="15.75" customHeight="1" x14ac:dyDescent="0.35"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</row>
    <row r="473" spans="5:18" ht="15.75" customHeight="1" x14ac:dyDescent="0.35"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</row>
    <row r="474" spans="5:18" ht="15.75" customHeight="1" x14ac:dyDescent="0.35"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</row>
    <row r="475" spans="5:18" ht="15.75" customHeight="1" x14ac:dyDescent="0.35"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</row>
    <row r="476" spans="5:18" ht="15.75" customHeight="1" x14ac:dyDescent="0.35"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</row>
    <row r="477" spans="5:18" ht="15.75" customHeight="1" x14ac:dyDescent="0.35"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</row>
    <row r="478" spans="5:18" ht="15.75" customHeight="1" x14ac:dyDescent="0.35"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</row>
    <row r="479" spans="5:18" ht="15.75" customHeight="1" x14ac:dyDescent="0.35"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</row>
    <row r="480" spans="5:18" ht="15.75" customHeight="1" x14ac:dyDescent="0.35"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</row>
    <row r="481" spans="5:18" ht="15.75" customHeight="1" x14ac:dyDescent="0.35"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</row>
    <row r="482" spans="5:18" ht="15.75" customHeight="1" x14ac:dyDescent="0.35"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</row>
    <row r="483" spans="5:18" ht="15.75" customHeight="1" x14ac:dyDescent="0.35"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</row>
    <row r="484" spans="5:18" ht="15.75" customHeight="1" x14ac:dyDescent="0.35"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</row>
    <row r="485" spans="5:18" ht="15.75" customHeight="1" x14ac:dyDescent="0.35"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</row>
    <row r="486" spans="5:18" ht="15.75" customHeight="1" x14ac:dyDescent="0.35"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</row>
    <row r="487" spans="5:18" ht="15.75" customHeight="1" x14ac:dyDescent="0.35"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</row>
    <row r="488" spans="5:18" ht="15.75" customHeight="1" x14ac:dyDescent="0.35"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</row>
    <row r="489" spans="5:18" ht="15.75" customHeight="1" x14ac:dyDescent="0.35"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</row>
    <row r="490" spans="5:18" ht="15.75" customHeight="1" x14ac:dyDescent="0.35"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</row>
    <row r="491" spans="5:18" ht="15.75" customHeight="1" x14ac:dyDescent="0.35"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</row>
    <row r="492" spans="5:18" ht="15.75" customHeight="1" x14ac:dyDescent="0.35"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</row>
    <row r="493" spans="5:18" ht="15.75" customHeight="1" x14ac:dyDescent="0.35"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</row>
    <row r="494" spans="5:18" ht="15.75" customHeight="1" x14ac:dyDescent="0.35"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</row>
    <row r="495" spans="5:18" ht="15.75" customHeight="1" x14ac:dyDescent="0.35"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</row>
    <row r="496" spans="5:18" ht="15.75" customHeight="1" x14ac:dyDescent="0.35"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</row>
    <row r="497" spans="5:18" ht="15.75" customHeight="1" x14ac:dyDescent="0.35"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</row>
    <row r="498" spans="5:18" ht="15.75" customHeight="1" x14ac:dyDescent="0.35"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</row>
    <row r="499" spans="5:18" ht="15.75" customHeight="1" x14ac:dyDescent="0.35"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</row>
    <row r="500" spans="5:18" ht="15.75" customHeight="1" x14ac:dyDescent="0.35"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</row>
    <row r="501" spans="5:18" ht="15.75" customHeight="1" x14ac:dyDescent="0.35"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</row>
    <row r="502" spans="5:18" ht="15.75" customHeight="1" x14ac:dyDescent="0.35"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</row>
    <row r="503" spans="5:18" ht="15.75" customHeight="1" x14ac:dyDescent="0.35"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</row>
    <row r="504" spans="5:18" ht="15.75" customHeight="1" x14ac:dyDescent="0.35"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</row>
    <row r="505" spans="5:18" ht="15.75" customHeight="1" x14ac:dyDescent="0.35"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</row>
    <row r="506" spans="5:18" ht="15.75" customHeight="1" x14ac:dyDescent="0.35"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</row>
    <row r="507" spans="5:18" ht="15.75" customHeight="1" x14ac:dyDescent="0.35"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</row>
    <row r="508" spans="5:18" ht="15.75" customHeight="1" x14ac:dyDescent="0.35"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</row>
    <row r="509" spans="5:18" ht="15.75" customHeight="1" x14ac:dyDescent="0.35"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</row>
    <row r="510" spans="5:18" ht="15.75" customHeight="1" x14ac:dyDescent="0.35"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</row>
    <row r="511" spans="5:18" ht="15.75" customHeight="1" x14ac:dyDescent="0.35"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</row>
    <row r="512" spans="5:18" ht="15.75" customHeight="1" x14ac:dyDescent="0.35"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</row>
    <row r="513" spans="5:18" ht="15.75" customHeight="1" x14ac:dyDescent="0.35"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</row>
    <row r="514" spans="5:18" ht="15.75" customHeight="1" x14ac:dyDescent="0.35"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</row>
    <row r="515" spans="5:18" ht="15.75" customHeight="1" x14ac:dyDescent="0.35"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</row>
    <row r="516" spans="5:18" ht="15.75" customHeight="1" x14ac:dyDescent="0.35"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</row>
    <row r="517" spans="5:18" ht="15.75" customHeight="1" x14ac:dyDescent="0.35"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</row>
    <row r="518" spans="5:18" ht="15.75" customHeight="1" x14ac:dyDescent="0.35"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</row>
    <row r="519" spans="5:18" ht="15.75" customHeight="1" x14ac:dyDescent="0.35"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</row>
    <row r="520" spans="5:18" ht="15.75" customHeight="1" x14ac:dyDescent="0.35"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</row>
    <row r="521" spans="5:18" ht="15.75" customHeight="1" x14ac:dyDescent="0.35"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</row>
    <row r="522" spans="5:18" ht="15.75" customHeight="1" x14ac:dyDescent="0.35"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</row>
    <row r="523" spans="5:18" ht="15.75" customHeight="1" x14ac:dyDescent="0.35"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</row>
    <row r="524" spans="5:18" ht="15.75" customHeight="1" x14ac:dyDescent="0.35"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</row>
    <row r="525" spans="5:18" ht="15.75" customHeight="1" x14ac:dyDescent="0.35"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</row>
    <row r="526" spans="5:18" ht="15.75" customHeight="1" x14ac:dyDescent="0.35"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</row>
    <row r="527" spans="5:18" ht="15.75" customHeight="1" x14ac:dyDescent="0.35"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</row>
    <row r="528" spans="5:18" ht="15.75" customHeight="1" x14ac:dyDescent="0.35"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</row>
    <row r="529" spans="5:18" ht="15.75" customHeight="1" x14ac:dyDescent="0.35"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</row>
    <row r="530" spans="5:18" ht="15.75" customHeight="1" x14ac:dyDescent="0.35"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</row>
    <row r="531" spans="5:18" ht="15.75" customHeight="1" x14ac:dyDescent="0.35"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</row>
    <row r="532" spans="5:18" ht="15.75" customHeight="1" x14ac:dyDescent="0.35"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</row>
    <row r="533" spans="5:18" ht="15.75" customHeight="1" x14ac:dyDescent="0.35"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</row>
    <row r="534" spans="5:18" ht="15.75" customHeight="1" x14ac:dyDescent="0.35"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</row>
    <row r="535" spans="5:18" ht="15.75" customHeight="1" x14ac:dyDescent="0.35"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</row>
    <row r="536" spans="5:18" ht="15.75" customHeight="1" x14ac:dyDescent="0.35"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</row>
    <row r="537" spans="5:18" ht="15.75" customHeight="1" x14ac:dyDescent="0.35"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</row>
    <row r="538" spans="5:18" ht="15.75" customHeight="1" x14ac:dyDescent="0.35"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</row>
    <row r="539" spans="5:18" ht="15.75" customHeight="1" x14ac:dyDescent="0.35"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</row>
    <row r="540" spans="5:18" ht="15.75" customHeight="1" x14ac:dyDescent="0.35"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</row>
    <row r="541" spans="5:18" ht="15.75" customHeight="1" x14ac:dyDescent="0.35"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</row>
    <row r="542" spans="5:18" ht="15.75" customHeight="1" x14ac:dyDescent="0.35"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</row>
    <row r="543" spans="5:18" ht="15.75" customHeight="1" x14ac:dyDescent="0.35"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</row>
    <row r="544" spans="5:18" ht="15.75" customHeight="1" x14ac:dyDescent="0.35"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</row>
    <row r="545" spans="5:18" ht="15.75" customHeight="1" x14ac:dyDescent="0.35"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</row>
    <row r="546" spans="5:18" ht="15.75" customHeight="1" x14ac:dyDescent="0.35"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</row>
    <row r="547" spans="5:18" ht="15.75" customHeight="1" x14ac:dyDescent="0.35"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</row>
    <row r="548" spans="5:18" ht="15.75" customHeight="1" x14ac:dyDescent="0.35"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</row>
    <row r="549" spans="5:18" ht="15.75" customHeight="1" x14ac:dyDescent="0.35"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</row>
    <row r="550" spans="5:18" ht="15.75" customHeight="1" x14ac:dyDescent="0.35"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</row>
    <row r="551" spans="5:18" ht="15.75" customHeight="1" x14ac:dyDescent="0.35"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</row>
    <row r="552" spans="5:18" ht="15.75" customHeight="1" x14ac:dyDescent="0.35"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</row>
    <row r="553" spans="5:18" ht="15.75" customHeight="1" x14ac:dyDescent="0.35"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</row>
    <row r="554" spans="5:18" ht="15.75" customHeight="1" x14ac:dyDescent="0.35"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</row>
    <row r="555" spans="5:18" ht="15.75" customHeight="1" x14ac:dyDescent="0.35"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</row>
    <row r="556" spans="5:18" ht="15.75" customHeight="1" x14ac:dyDescent="0.35"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</row>
    <row r="557" spans="5:18" ht="15.75" customHeight="1" x14ac:dyDescent="0.35"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</row>
    <row r="558" spans="5:18" ht="15.75" customHeight="1" x14ac:dyDescent="0.35"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</row>
    <row r="559" spans="5:18" ht="15.75" customHeight="1" x14ac:dyDescent="0.35"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</row>
    <row r="560" spans="5:18" ht="15.75" customHeight="1" x14ac:dyDescent="0.35"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</row>
    <row r="561" spans="5:18" ht="15.75" customHeight="1" x14ac:dyDescent="0.35"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</row>
    <row r="562" spans="5:18" ht="15.75" customHeight="1" x14ac:dyDescent="0.35"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</row>
    <row r="563" spans="5:18" ht="15.75" customHeight="1" x14ac:dyDescent="0.35"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</row>
    <row r="564" spans="5:18" ht="15.75" customHeight="1" x14ac:dyDescent="0.35"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</row>
    <row r="565" spans="5:18" ht="15.75" customHeight="1" x14ac:dyDescent="0.35"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</row>
    <row r="566" spans="5:18" ht="15.75" customHeight="1" x14ac:dyDescent="0.35"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</row>
    <row r="567" spans="5:18" ht="15.75" customHeight="1" x14ac:dyDescent="0.35"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</row>
    <row r="568" spans="5:18" ht="15.75" customHeight="1" x14ac:dyDescent="0.35"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</row>
    <row r="569" spans="5:18" ht="15.75" customHeight="1" x14ac:dyDescent="0.35"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</row>
    <row r="570" spans="5:18" ht="15.75" customHeight="1" x14ac:dyDescent="0.35"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</row>
    <row r="571" spans="5:18" ht="15.75" customHeight="1" x14ac:dyDescent="0.35"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</row>
    <row r="572" spans="5:18" ht="15.75" customHeight="1" x14ac:dyDescent="0.35"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</row>
    <row r="573" spans="5:18" ht="15.75" customHeight="1" x14ac:dyDescent="0.35"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</row>
    <row r="574" spans="5:18" ht="15.75" customHeight="1" x14ac:dyDescent="0.35"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</row>
    <row r="575" spans="5:18" ht="15.75" customHeight="1" x14ac:dyDescent="0.35"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</row>
    <row r="576" spans="5:18" ht="15.75" customHeight="1" x14ac:dyDescent="0.35"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</row>
    <row r="577" spans="5:18" ht="15.75" customHeight="1" x14ac:dyDescent="0.35"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</row>
    <row r="578" spans="5:18" ht="15.75" customHeight="1" x14ac:dyDescent="0.35"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</row>
    <row r="579" spans="5:18" ht="15.75" customHeight="1" x14ac:dyDescent="0.35"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</row>
    <row r="580" spans="5:18" ht="15.75" customHeight="1" x14ac:dyDescent="0.35"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</row>
    <row r="581" spans="5:18" ht="15.75" customHeight="1" x14ac:dyDescent="0.35"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</row>
    <row r="582" spans="5:18" ht="15.75" customHeight="1" x14ac:dyDescent="0.35"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</row>
    <row r="583" spans="5:18" ht="15.75" customHeight="1" x14ac:dyDescent="0.35"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</row>
    <row r="584" spans="5:18" ht="15.75" customHeight="1" x14ac:dyDescent="0.35"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</row>
    <row r="585" spans="5:18" ht="15.75" customHeight="1" x14ac:dyDescent="0.35"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</row>
    <row r="586" spans="5:18" ht="15.75" customHeight="1" x14ac:dyDescent="0.35"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</row>
    <row r="587" spans="5:18" ht="15.75" customHeight="1" x14ac:dyDescent="0.35"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</row>
    <row r="588" spans="5:18" ht="15.75" customHeight="1" x14ac:dyDescent="0.35"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</row>
    <row r="589" spans="5:18" ht="15.75" customHeight="1" x14ac:dyDescent="0.35"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</row>
    <row r="590" spans="5:18" ht="15.75" customHeight="1" x14ac:dyDescent="0.35"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</row>
    <row r="591" spans="5:18" ht="15.75" customHeight="1" x14ac:dyDescent="0.35"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</row>
    <row r="592" spans="5:18" ht="15.75" customHeight="1" x14ac:dyDescent="0.35"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</row>
    <row r="593" spans="5:18" ht="15.75" customHeight="1" x14ac:dyDescent="0.35"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</row>
    <row r="594" spans="5:18" ht="15.75" customHeight="1" x14ac:dyDescent="0.35"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</row>
    <row r="595" spans="5:18" ht="15.75" customHeight="1" x14ac:dyDescent="0.35"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</row>
    <row r="596" spans="5:18" ht="15.75" customHeight="1" x14ac:dyDescent="0.35"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</row>
    <row r="597" spans="5:18" ht="15.75" customHeight="1" x14ac:dyDescent="0.35"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</row>
    <row r="598" spans="5:18" ht="15.75" customHeight="1" x14ac:dyDescent="0.35"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</row>
    <row r="599" spans="5:18" ht="15.75" customHeight="1" x14ac:dyDescent="0.35"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</row>
    <row r="600" spans="5:18" ht="15.75" customHeight="1" x14ac:dyDescent="0.35"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</row>
    <row r="601" spans="5:18" ht="15.75" customHeight="1" x14ac:dyDescent="0.35"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</row>
    <row r="602" spans="5:18" ht="15.75" customHeight="1" x14ac:dyDescent="0.35"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</row>
    <row r="603" spans="5:18" ht="15.75" customHeight="1" x14ac:dyDescent="0.35"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</row>
    <row r="604" spans="5:18" ht="15.75" customHeight="1" x14ac:dyDescent="0.35"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</row>
    <row r="605" spans="5:18" ht="15.75" customHeight="1" x14ac:dyDescent="0.35"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</row>
    <row r="606" spans="5:18" ht="15.75" customHeight="1" x14ac:dyDescent="0.35"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</row>
    <row r="607" spans="5:18" ht="15.75" customHeight="1" x14ac:dyDescent="0.35"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</row>
    <row r="608" spans="5:18" ht="15.75" customHeight="1" x14ac:dyDescent="0.35"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</row>
    <row r="609" spans="5:18" ht="15.75" customHeight="1" x14ac:dyDescent="0.35"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</row>
    <row r="610" spans="5:18" ht="15.75" customHeight="1" x14ac:dyDescent="0.35"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</row>
    <row r="611" spans="5:18" ht="15.75" customHeight="1" x14ac:dyDescent="0.35"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</row>
    <row r="612" spans="5:18" ht="15.75" customHeight="1" x14ac:dyDescent="0.35"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</row>
    <row r="613" spans="5:18" ht="15.75" customHeight="1" x14ac:dyDescent="0.35"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</row>
    <row r="614" spans="5:18" ht="15.75" customHeight="1" x14ac:dyDescent="0.35"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</row>
    <row r="615" spans="5:18" ht="15.75" customHeight="1" x14ac:dyDescent="0.35"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</row>
    <row r="616" spans="5:18" ht="15.75" customHeight="1" x14ac:dyDescent="0.35"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</row>
    <row r="617" spans="5:18" ht="15.75" customHeight="1" x14ac:dyDescent="0.35"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</row>
    <row r="618" spans="5:18" ht="15.75" customHeight="1" x14ac:dyDescent="0.35"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</row>
    <row r="619" spans="5:18" ht="15.75" customHeight="1" x14ac:dyDescent="0.35"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</row>
    <row r="620" spans="5:18" ht="15.75" customHeight="1" x14ac:dyDescent="0.35"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</row>
    <row r="621" spans="5:18" ht="15.75" customHeight="1" x14ac:dyDescent="0.35"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</row>
    <row r="622" spans="5:18" ht="15.75" customHeight="1" x14ac:dyDescent="0.35"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</row>
    <row r="623" spans="5:18" ht="15.75" customHeight="1" x14ac:dyDescent="0.35"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</row>
    <row r="624" spans="5:18" ht="15.75" customHeight="1" x14ac:dyDescent="0.35"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</row>
    <row r="625" spans="5:18" ht="15.75" customHeight="1" x14ac:dyDescent="0.35"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</row>
    <row r="626" spans="5:18" ht="15.75" customHeight="1" x14ac:dyDescent="0.35"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</row>
    <row r="627" spans="5:18" ht="15.75" customHeight="1" x14ac:dyDescent="0.35"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</row>
    <row r="628" spans="5:18" ht="15.75" customHeight="1" x14ac:dyDescent="0.35"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</row>
    <row r="629" spans="5:18" ht="15.75" customHeight="1" x14ac:dyDescent="0.35"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</row>
    <row r="630" spans="5:18" ht="15.75" customHeight="1" x14ac:dyDescent="0.35"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</row>
    <row r="631" spans="5:18" ht="15.75" customHeight="1" x14ac:dyDescent="0.35"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</row>
    <row r="632" spans="5:18" ht="15.75" customHeight="1" x14ac:dyDescent="0.35"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</row>
    <row r="633" spans="5:18" ht="15.75" customHeight="1" x14ac:dyDescent="0.35"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</row>
    <row r="634" spans="5:18" ht="15.75" customHeight="1" x14ac:dyDescent="0.35"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</row>
    <row r="635" spans="5:18" ht="15.75" customHeight="1" x14ac:dyDescent="0.35"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</row>
    <row r="636" spans="5:18" ht="15.75" customHeight="1" x14ac:dyDescent="0.35"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</row>
    <row r="637" spans="5:18" ht="15.75" customHeight="1" x14ac:dyDescent="0.35"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</row>
    <row r="638" spans="5:18" ht="15.75" customHeight="1" x14ac:dyDescent="0.35"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</row>
    <row r="639" spans="5:18" ht="15.75" customHeight="1" x14ac:dyDescent="0.35"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</row>
    <row r="640" spans="5:18" ht="15.75" customHeight="1" x14ac:dyDescent="0.35"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</row>
    <row r="641" spans="5:18" ht="15.75" customHeight="1" x14ac:dyDescent="0.35"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</row>
    <row r="642" spans="5:18" ht="15.75" customHeight="1" x14ac:dyDescent="0.35"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</row>
    <row r="643" spans="5:18" ht="15.75" customHeight="1" x14ac:dyDescent="0.35"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</row>
    <row r="644" spans="5:18" ht="15.75" customHeight="1" x14ac:dyDescent="0.35"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</row>
    <row r="645" spans="5:18" ht="15.75" customHeight="1" x14ac:dyDescent="0.35"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</row>
    <row r="646" spans="5:18" ht="15.75" customHeight="1" x14ac:dyDescent="0.35"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</row>
    <row r="647" spans="5:18" ht="15.75" customHeight="1" x14ac:dyDescent="0.35"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</row>
    <row r="648" spans="5:18" ht="15.75" customHeight="1" x14ac:dyDescent="0.35"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</row>
    <row r="649" spans="5:18" ht="15.75" customHeight="1" x14ac:dyDescent="0.35"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</row>
    <row r="650" spans="5:18" ht="15.75" customHeight="1" x14ac:dyDescent="0.35"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</row>
    <row r="651" spans="5:18" ht="15.75" customHeight="1" x14ac:dyDescent="0.35"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</row>
    <row r="652" spans="5:18" ht="15.75" customHeight="1" x14ac:dyDescent="0.35"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</row>
    <row r="653" spans="5:18" ht="15.75" customHeight="1" x14ac:dyDescent="0.35"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</row>
    <row r="654" spans="5:18" ht="15.75" customHeight="1" x14ac:dyDescent="0.35"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</row>
    <row r="655" spans="5:18" ht="15.75" customHeight="1" x14ac:dyDescent="0.35"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</row>
    <row r="656" spans="5:18" ht="15.75" customHeight="1" x14ac:dyDescent="0.35"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</row>
    <row r="657" spans="5:18" ht="15.75" customHeight="1" x14ac:dyDescent="0.35"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</row>
    <row r="658" spans="5:18" ht="15.75" customHeight="1" x14ac:dyDescent="0.35"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</row>
    <row r="659" spans="5:18" ht="15.75" customHeight="1" x14ac:dyDescent="0.35"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</row>
    <row r="660" spans="5:18" ht="15.75" customHeight="1" x14ac:dyDescent="0.35"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</row>
    <row r="661" spans="5:18" ht="15.75" customHeight="1" x14ac:dyDescent="0.35"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</row>
    <row r="662" spans="5:18" ht="15.75" customHeight="1" x14ac:dyDescent="0.35"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</row>
    <row r="663" spans="5:18" ht="15.75" customHeight="1" x14ac:dyDescent="0.35"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</row>
    <row r="664" spans="5:18" ht="15.75" customHeight="1" x14ac:dyDescent="0.35"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</row>
    <row r="665" spans="5:18" ht="15.75" customHeight="1" x14ac:dyDescent="0.35"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</row>
    <row r="666" spans="5:18" ht="15.75" customHeight="1" x14ac:dyDescent="0.35"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</row>
    <row r="667" spans="5:18" ht="15.75" customHeight="1" x14ac:dyDescent="0.35"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</row>
    <row r="668" spans="5:18" ht="15.75" customHeight="1" x14ac:dyDescent="0.35"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</row>
    <row r="669" spans="5:18" ht="15.75" customHeight="1" x14ac:dyDescent="0.35"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</row>
    <row r="670" spans="5:18" ht="15.75" customHeight="1" x14ac:dyDescent="0.35"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</row>
    <row r="671" spans="5:18" ht="15.75" customHeight="1" x14ac:dyDescent="0.35"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</row>
    <row r="672" spans="5:18" ht="15.75" customHeight="1" x14ac:dyDescent="0.35"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</row>
    <row r="673" spans="5:18" ht="15.75" customHeight="1" x14ac:dyDescent="0.35"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</row>
    <row r="674" spans="5:18" ht="15.75" customHeight="1" x14ac:dyDescent="0.35"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</row>
    <row r="675" spans="5:18" ht="15.75" customHeight="1" x14ac:dyDescent="0.35"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</row>
    <row r="676" spans="5:18" ht="15.75" customHeight="1" x14ac:dyDescent="0.35"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</row>
    <row r="677" spans="5:18" ht="15.75" customHeight="1" x14ac:dyDescent="0.35"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</row>
    <row r="678" spans="5:18" ht="15.75" customHeight="1" x14ac:dyDescent="0.35"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</row>
    <row r="679" spans="5:18" ht="15.75" customHeight="1" x14ac:dyDescent="0.35"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</row>
    <row r="680" spans="5:18" ht="15.75" customHeight="1" x14ac:dyDescent="0.35"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</row>
    <row r="681" spans="5:18" ht="15.75" customHeight="1" x14ac:dyDescent="0.35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</row>
    <row r="682" spans="5:18" ht="15.75" customHeight="1" x14ac:dyDescent="0.35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</row>
    <row r="683" spans="5:18" ht="15.75" customHeight="1" x14ac:dyDescent="0.35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</row>
    <row r="684" spans="5:18" ht="15.75" customHeight="1" x14ac:dyDescent="0.35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</row>
    <row r="685" spans="5:18" ht="15.75" customHeight="1" x14ac:dyDescent="0.35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</row>
    <row r="686" spans="5:18" ht="15.75" customHeight="1" x14ac:dyDescent="0.35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</row>
    <row r="687" spans="5:18" ht="15.75" customHeight="1" x14ac:dyDescent="0.35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</row>
    <row r="688" spans="5:18" ht="15.75" customHeight="1" x14ac:dyDescent="0.35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</row>
    <row r="689" spans="5:18" ht="15.75" customHeight="1" x14ac:dyDescent="0.35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</row>
    <row r="690" spans="5:18" ht="15.75" customHeight="1" x14ac:dyDescent="0.35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</row>
    <row r="691" spans="5:18" ht="15.75" customHeight="1" x14ac:dyDescent="0.35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</row>
    <row r="692" spans="5:18" ht="15.75" customHeight="1" x14ac:dyDescent="0.35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</row>
    <row r="693" spans="5:18" ht="15.75" customHeight="1" x14ac:dyDescent="0.35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</row>
    <row r="694" spans="5:18" ht="15.75" customHeight="1" x14ac:dyDescent="0.35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</row>
    <row r="695" spans="5:18" ht="15.75" customHeight="1" x14ac:dyDescent="0.35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</row>
    <row r="696" spans="5:18" ht="15.75" customHeight="1" x14ac:dyDescent="0.35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</row>
    <row r="697" spans="5:18" ht="15.75" customHeight="1" x14ac:dyDescent="0.35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</row>
    <row r="698" spans="5:18" ht="15.75" customHeight="1" x14ac:dyDescent="0.35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</row>
    <row r="699" spans="5:18" ht="15.75" customHeight="1" x14ac:dyDescent="0.35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</row>
    <row r="700" spans="5:18" ht="15.75" customHeight="1" x14ac:dyDescent="0.35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</row>
    <row r="701" spans="5:18" ht="15.75" customHeight="1" x14ac:dyDescent="0.35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</row>
    <row r="702" spans="5:18" ht="15.75" customHeight="1" x14ac:dyDescent="0.35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</row>
    <row r="703" spans="5:18" ht="15.75" customHeight="1" x14ac:dyDescent="0.35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</row>
    <row r="704" spans="5:18" ht="15.75" customHeight="1" x14ac:dyDescent="0.35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</row>
    <row r="705" spans="5:18" ht="15.75" customHeight="1" x14ac:dyDescent="0.35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</row>
    <row r="706" spans="5:18" ht="15.75" customHeight="1" x14ac:dyDescent="0.35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</row>
    <row r="707" spans="5:18" ht="15.75" customHeight="1" x14ac:dyDescent="0.35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</row>
    <row r="708" spans="5:18" ht="15.75" customHeight="1" x14ac:dyDescent="0.35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</row>
    <row r="709" spans="5:18" ht="15.75" customHeight="1" x14ac:dyDescent="0.35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</row>
    <row r="710" spans="5:18" ht="15.75" customHeight="1" x14ac:dyDescent="0.35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</row>
    <row r="711" spans="5:18" ht="15.75" customHeight="1" x14ac:dyDescent="0.35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</row>
    <row r="712" spans="5:18" ht="15.75" customHeight="1" x14ac:dyDescent="0.35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</row>
    <row r="713" spans="5:18" ht="15.75" customHeight="1" x14ac:dyDescent="0.35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</row>
    <row r="714" spans="5:18" ht="15.75" customHeight="1" x14ac:dyDescent="0.35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</row>
    <row r="715" spans="5:18" ht="15.75" customHeight="1" x14ac:dyDescent="0.35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</row>
    <row r="716" spans="5:18" ht="15.75" customHeight="1" x14ac:dyDescent="0.35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</row>
    <row r="717" spans="5:18" ht="15.75" customHeight="1" x14ac:dyDescent="0.35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</row>
    <row r="718" spans="5:18" ht="15.75" customHeight="1" x14ac:dyDescent="0.35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</row>
    <row r="719" spans="5:18" ht="15.75" customHeight="1" x14ac:dyDescent="0.35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</row>
    <row r="720" spans="5:18" ht="15.75" customHeight="1" x14ac:dyDescent="0.35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</row>
    <row r="721" spans="5:18" ht="15.75" customHeight="1" x14ac:dyDescent="0.35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</row>
    <row r="722" spans="5:18" ht="15.75" customHeight="1" x14ac:dyDescent="0.35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</row>
    <row r="723" spans="5:18" ht="15.75" customHeight="1" x14ac:dyDescent="0.35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</row>
    <row r="724" spans="5:18" ht="15.75" customHeight="1" x14ac:dyDescent="0.35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</row>
    <row r="725" spans="5:18" ht="15.75" customHeight="1" x14ac:dyDescent="0.35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</row>
    <row r="726" spans="5:18" ht="15.75" customHeight="1" x14ac:dyDescent="0.35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</row>
    <row r="727" spans="5:18" ht="15.75" customHeight="1" x14ac:dyDescent="0.35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</row>
    <row r="728" spans="5:18" ht="15.75" customHeight="1" x14ac:dyDescent="0.35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</row>
    <row r="729" spans="5:18" ht="15.75" customHeight="1" x14ac:dyDescent="0.35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</row>
    <row r="730" spans="5:18" ht="15.75" customHeight="1" x14ac:dyDescent="0.35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</row>
    <row r="731" spans="5:18" ht="15.75" customHeight="1" x14ac:dyDescent="0.35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</row>
    <row r="732" spans="5:18" ht="15.75" customHeight="1" x14ac:dyDescent="0.35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</row>
    <row r="733" spans="5:18" ht="15.75" customHeight="1" x14ac:dyDescent="0.35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</row>
    <row r="734" spans="5:18" ht="15.75" customHeight="1" x14ac:dyDescent="0.35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</row>
    <row r="735" spans="5:18" ht="15.75" customHeight="1" x14ac:dyDescent="0.35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</row>
    <row r="736" spans="5:18" ht="15.75" customHeight="1" x14ac:dyDescent="0.35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</row>
  </sheetData>
  <mergeCells count="12">
    <mergeCell ref="Q3:R3"/>
    <mergeCell ref="B5:R5"/>
    <mergeCell ref="B2:B4"/>
    <mergeCell ref="D2:D4"/>
    <mergeCell ref="E2:E4"/>
    <mergeCell ref="F2:F4"/>
    <mergeCell ref="G2:R2"/>
    <mergeCell ref="G3:H3"/>
    <mergeCell ref="I3:J3"/>
    <mergeCell ref="K3:L3"/>
    <mergeCell ref="M3:N3"/>
    <mergeCell ref="O3:P3"/>
  </mergeCells>
  <pageMargins left="0.39370078740157483" right="0.19685039370078741" top="0.98425196850393704" bottom="0.98425196850393704" header="0.19685039370078741" footer="0.19685039370078741"/>
  <pageSetup paperSize="5"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CE140-B1BA-4C89-8841-3176F77FC5F7}">
  <dimension ref="B1:R736"/>
  <sheetViews>
    <sheetView tabSelected="1" topLeftCell="C1" workbookViewId="0">
      <selection activeCell="N9" sqref="N9"/>
    </sheetView>
  </sheetViews>
  <sheetFormatPr defaultColWidth="14.453125" defaultRowHeight="15" customHeight="1" x14ac:dyDescent="0.35"/>
  <cols>
    <col min="1" max="1" width="4" style="1" customWidth="1"/>
    <col min="2" max="2" width="5.7265625" style="1" customWidth="1"/>
    <col min="3" max="3" width="32" style="1" customWidth="1"/>
    <col min="4" max="4" width="26" style="1" customWidth="1"/>
    <col min="5" max="18" width="9.36328125" style="1" customWidth="1"/>
    <col min="19" max="26" width="8.7265625" style="1" customWidth="1"/>
    <col min="27" max="16384" width="14.453125" style="1"/>
  </cols>
  <sheetData>
    <row r="1" spans="2:18" thickBot="1" x14ac:dyDescent="0.4"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2:18" ht="20.5" thickBot="1" x14ac:dyDescent="0.4">
      <c r="B2" s="23" t="s">
        <v>0</v>
      </c>
      <c r="C2" s="3" t="s">
        <v>1</v>
      </c>
      <c r="D2" s="23" t="s">
        <v>2</v>
      </c>
      <c r="E2" s="26" t="s">
        <v>3</v>
      </c>
      <c r="F2" s="26" t="s">
        <v>4</v>
      </c>
      <c r="G2" s="18" t="s">
        <v>5</v>
      </c>
      <c r="H2" s="27"/>
      <c r="I2" s="27"/>
      <c r="J2" s="27"/>
      <c r="K2" s="27"/>
      <c r="L2" s="27"/>
      <c r="M2" s="27"/>
      <c r="N2" s="27"/>
      <c r="O2" s="27"/>
      <c r="P2" s="27"/>
      <c r="Q2" s="27"/>
      <c r="R2" s="19"/>
    </row>
    <row r="3" spans="2:18" thickBot="1" x14ac:dyDescent="0.4">
      <c r="B3" s="24"/>
      <c r="C3" s="4" t="s">
        <v>6</v>
      </c>
      <c r="D3" s="24"/>
      <c r="E3" s="24"/>
      <c r="F3" s="24"/>
      <c r="G3" s="18">
        <v>2021</v>
      </c>
      <c r="H3" s="19"/>
      <c r="I3" s="18">
        <v>2022</v>
      </c>
      <c r="J3" s="19"/>
      <c r="K3" s="18">
        <v>2023</v>
      </c>
      <c r="L3" s="27"/>
      <c r="M3" s="18">
        <v>2024</v>
      </c>
      <c r="N3" s="19"/>
      <c r="O3" s="18">
        <v>2025</v>
      </c>
      <c r="P3" s="19"/>
      <c r="Q3" s="18">
        <v>2026</v>
      </c>
      <c r="R3" s="19"/>
    </row>
    <row r="4" spans="2:18" ht="30.5" thickBot="1" x14ac:dyDescent="0.4">
      <c r="B4" s="25"/>
      <c r="C4" s="5"/>
      <c r="D4" s="25"/>
      <c r="E4" s="25"/>
      <c r="F4" s="25"/>
      <c r="G4" s="6" t="s">
        <v>7</v>
      </c>
      <c r="H4" s="6" t="s">
        <v>8</v>
      </c>
      <c r="I4" s="6" t="s">
        <v>7</v>
      </c>
      <c r="J4" s="6" t="s">
        <v>8</v>
      </c>
      <c r="K4" s="6" t="s">
        <v>7</v>
      </c>
      <c r="L4" s="6" t="s">
        <v>9</v>
      </c>
      <c r="M4" s="6" t="s">
        <v>7</v>
      </c>
      <c r="N4" s="6" t="s">
        <v>8</v>
      </c>
      <c r="O4" s="6" t="s">
        <v>7</v>
      </c>
      <c r="P4" s="6" t="s">
        <v>8</v>
      </c>
      <c r="Q4" s="6" t="s">
        <v>7</v>
      </c>
      <c r="R4" s="6" t="s">
        <v>8</v>
      </c>
    </row>
    <row r="5" spans="2:18" ht="25" customHeight="1" x14ac:dyDescent="0.35">
      <c r="B5" s="20" t="s">
        <v>10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2"/>
    </row>
    <row r="6" spans="2:18" ht="25" customHeight="1" x14ac:dyDescent="0.35">
      <c r="B6" s="7">
        <v>1</v>
      </c>
      <c r="C6" s="8" t="s">
        <v>11</v>
      </c>
      <c r="D6" s="8" t="s">
        <v>12</v>
      </c>
      <c r="E6" s="9" t="s">
        <v>13</v>
      </c>
      <c r="F6" s="9" t="s">
        <v>14</v>
      </c>
      <c r="G6" s="9">
        <v>39.51</v>
      </c>
      <c r="H6" s="9">
        <v>41.77</v>
      </c>
      <c r="I6" s="10">
        <v>41.9</v>
      </c>
      <c r="J6" s="9">
        <v>52.53</v>
      </c>
      <c r="K6" s="9">
        <v>53</v>
      </c>
      <c r="L6" s="9">
        <v>54.66</v>
      </c>
      <c r="M6" s="9">
        <v>53.5</v>
      </c>
      <c r="N6" s="9">
        <v>60.83</v>
      </c>
      <c r="O6" s="9">
        <v>54</v>
      </c>
      <c r="P6" s="9"/>
      <c r="Q6" s="9">
        <v>54.5</v>
      </c>
      <c r="R6" s="9"/>
    </row>
    <row r="7" spans="2:18" ht="25" customHeight="1" x14ac:dyDescent="0.35">
      <c r="B7" s="11" t="s">
        <v>15</v>
      </c>
      <c r="C7" s="11" t="s">
        <v>16</v>
      </c>
      <c r="D7" s="11" t="s">
        <v>17</v>
      </c>
      <c r="E7" s="12" t="s">
        <v>13</v>
      </c>
      <c r="F7" s="12">
        <v>61.39</v>
      </c>
      <c r="G7" s="12">
        <v>62</v>
      </c>
      <c r="H7" s="12">
        <v>70.709999999999994</v>
      </c>
      <c r="I7" s="12">
        <v>64</v>
      </c>
      <c r="J7" s="12">
        <v>70.709999999999994</v>
      </c>
      <c r="K7" s="12">
        <v>66</v>
      </c>
      <c r="L7" s="12">
        <v>66.38</v>
      </c>
      <c r="M7" s="12">
        <v>67</v>
      </c>
      <c r="N7" s="12">
        <v>77.239999999999995</v>
      </c>
      <c r="O7" s="12">
        <v>68</v>
      </c>
      <c r="P7" s="12"/>
      <c r="Q7" s="12">
        <v>69</v>
      </c>
      <c r="R7" s="12"/>
    </row>
    <row r="8" spans="2:18" ht="25" customHeight="1" x14ac:dyDescent="0.35">
      <c r="B8" s="11" t="s">
        <v>18</v>
      </c>
      <c r="C8" s="11" t="s">
        <v>19</v>
      </c>
      <c r="D8" s="11" t="s">
        <v>20</v>
      </c>
      <c r="E8" s="12" t="s">
        <v>21</v>
      </c>
      <c r="F8" s="13">
        <f>37750/277476*100</f>
        <v>13.604780233245398</v>
      </c>
      <c r="G8" s="14">
        <f>37750/277476*100</f>
        <v>13.604780233245398</v>
      </c>
      <c r="H8" s="13">
        <f>37750/277476*100</f>
        <v>13.604780233245398</v>
      </c>
      <c r="I8" s="13">
        <f>38600/277476*100</f>
        <v>13.911113033199268</v>
      </c>
      <c r="J8" s="14">
        <f>38670/277476*100</f>
        <v>13.936340440254291</v>
      </c>
      <c r="K8" s="14">
        <f>39550/277476*100</f>
        <v>14.253484986088887</v>
      </c>
      <c r="L8" s="14">
        <f>39550/277476*100</f>
        <v>14.253484986088887</v>
      </c>
      <c r="M8" s="14">
        <f>40240/277476*100</f>
        <v>14.502155141345558</v>
      </c>
      <c r="N8" s="13">
        <f>(3418+749+218+40921+1222)/208608*100</f>
        <v>22.304034361098328</v>
      </c>
      <c r="O8" s="14">
        <f>40500/277476*100</f>
        <v>14.595856938978507</v>
      </c>
      <c r="P8" s="12"/>
      <c r="Q8" s="14">
        <f>40940/277476*100</f>
        <v>14.754429211895804</v>
      </c>
      <c r="R8" s="12"/>
    </row>
    <row r="9" spans="2:18" ht="25" customHeight="1" x14ac:dyDescent="0.35">
      <c r="B9" s="11" t="s">
        <v>22</v>
      </c>
      <c r="C9" s="11" t="s">
        <v>23</v>
      </c>
      <c r="D9" s="11" t="s">
        <v>24</v>
      </c>
      <c r="E9" s="12" t="s">
        <v>21</v>
      </c>
      <c r="F9" s="12">
        <v>2.5</v>
      </c>
      <c r="G9" s="12">
        <v>2.5</v>
      </c>
      <c r="H9" s="12">
        <v>2.5</v>
      </c>
      <c r="I9" s="12">
        <v>3.25</v>
      </c>
      <c r="J9" s="12">
        <v>3.25</v>
      </c>
      <c r="K9" s="12">
        <f>96/200*100</f>
        <v>48</v>
      </c>
      <c r="L9" s="12">
        <f>96/200*100</f>
        <v>48</v>
      </c>
      <c r="M9" s="12">
        <f>106/200*100</f>
        <v>53</v>
      </c>
      <c r="N9" s="13">
        <f>(100+100+81)/414*100</f>
        <v>67.874396135265698</v>
      </c>
      <c r="O9" s="12">
        <f>116/200*100</f>
        <v>57.999999999999993</v>
      </c>
      <c r="P9" s="12"/>
      <c r="Q9" s="12">
        <f>126/200*100</f>
        <v>63</v>
      </c>
      <c r="R9" s="12"/>
    </row>
    <row r="10" spans="2:18" ht="25" customHeight="1" x14ac:dyDescent="0.35">
      <c r="B10" s="7">
        <v>2</v>
      </c>
      <c r="C10" s="8" t="s">
        <v>25</v>
      </c>
      <c r="D10" s="8" t="s">
        <v>26</v>
      </c>
      <c r="E10" s="9" t="s">
        <v>21</v>
      </c>
      <c r="F10" s="9" t="s">
        <v>14</v>
      </c>
      <c r="G10" s="9">
        <v>0</v>
      </c>
      <c r="H10" s="9">
        <v>0</v>
      </c>
      <c r="I10" s="16">
        <v>0</v>
      </c>
      <c r="J10" s="9">
        <v>0</v>
      </c>
      <c r="K10" s="9">
        <f>23/40*100</f>
        <v>57.499999999999993</v>
      </c>
      <c r="L10" s="9">
        <f>23/40*100</f>
        <v>57.499999999999993</v>
      </c>
      <c r="M10" s="9">
        <f>25/40*100</f>
        <v>62.5</v>
      </c>
      <c r="N10" s="9">
        <f>(8+8+8)/40*100</f>
        <v>60</v>
      </c>
      <c r="O10" s="9">
        <f>27/40*100</f>
        <v>67.5</v>
      </c>
      <c r="P10" s="9"/>
      <c r="Q10" s="9">
        <f>29/40*100</f>
        <v>72.5</v>
      </c>
      <c r="R10" s="9"/>
    </row>
    <row r="11" spans="2:18" ht="25" customHeight="1" x14ac:dyDescent="0.35">
      <c r="B11" s="11">
        <v>2.1</v>
      </c>
      <c r="C11" s="11" t="s">
        <v>27</v>
      </c>
      <c r="D11" s="11" t="s">
        <v>28</v>
      </c>
      <c r="E11" s="12" t="s">
        <v>21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3">
        <f>'[1]TW 2 2023'!$I$23</f>
        <v>23.22</v>
      </c>
      <c r="L11" s="13">
        <f>(284260000-250000000)/250000000*100</f>
        <v>13.703999999999999</v>
      </c>
      <c r="M11" s="13">
        <f>'[1]TW 2 2023'!$Y$23</f>
        <v>25</v>
      </c>
      <c r="N11" s="12">
        <v>0</v>
      </c>
      <c r="O11" s="13">
        <f>'[1]TW 2 2023'!$Z$23</f>
        <v>28.888888888888886</v>
      </c>
      <c r="P11" s="12"/>
      <c r="Q11" s="13">
        <f>'[1]TW 2 2023'!$AA$23</f>
        <v>30</v>
      </c>
      <c r="R11" s="12"/>
    </row>
    <row r="12" spans="2:18" ht="15.75" customHeight="1" x14ac:dyDescent="0.35"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2:18" ht="15.75" customHeight="1" x14ac:dyDescent="0.35"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2:18" ht="15.5" customHeight="1" x14ac:dyDescent="0.35">
      <c r="C14" s="17" t="s">
        <v>29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2:18" ht="37.5" customHeight="1" x14ac:dyDescent="0.35">
      <c r="C15" s="17" t="s">
        <v>30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2:18" ht="15.75" customHeight="1" x14ac:dyDescent="0.35"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5:18" ht="15.75" customHeight="1" x14ac:dyDescent="0.35"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5:18" ht="15.75" customHeight="1" x14ac:dyDescent="0.35"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5:18" ht="15.75" customHeight="1" x14ac:dyDescent="0.35"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5:18" ht="15.75" customHeight="1" x14ac:dyDescent="0.35"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5:18" ht="15.75" customHeight="1" x14ac:dyDescent="0.35"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5:18" ht="15.75" customHeight="1" x14ac:dyDescent="0.35"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5:18" ht="15.75" customHeight="1" x14ac:dyDescent="0.35"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5:18" ht="15.75" customHeight="1" x14ac:dyDescent="0.35"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5:18" ht="15.75" customHeight="1" x14ac:dyDescent="0.35"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5:18" ht="15.75" customHeight="1" x14ac:dyDescent="0.35"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5:18" ht="15.75" customHeight="1" x14ac:dyDescent="0.35"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5:18" ht="15.75" customHeight="1" x14ac:dyDescent="0.35"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5:18" ht="15.75" customHeight="1" x14ac:dyDescent="0.35"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5:18" ht="15.75" customHeight="1" x14ac:dyDescent="0.35"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5:18" ht="15.75" customHeight="1" x14ac:dyDescent="0.35"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5:18" ht="15.75" customHeight="1" x14ac:dyDescent="0.35"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5:18" ht="15.75" customHeight="1" x14ac:dyDescent="0.35"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5:18" ht="15.75" customHeight="1" x14ac:dyDescent="0.35"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5:18" ht="15.75" customHeight="1" x14ac:dyDescent="0.35"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5:18" ht="15.75" customHeight="1" x14ac:dyDescent="0.35"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5:18" ht="15.75" customHeight="1" x14ac:dyDescent="0.35"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5:18" ht="15.75" customHeight="1" x14ac:dyDescent="0.35"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5:18" ht="15.75" customHeight="1" x14ac:dyDescent="0.35"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5:18" ht="15.75" customHeight="1" x14ac:dyDescent="0.35"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5:18" ht="15.75" customHeight="1" x14ac:dyDescent="0.35"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5:18" ht="15.75" customHeight="1" x14ac:dyDescent="0.35"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5:18" ht="15.75" customHeight="1" x14ac:dyDescent="0.35"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5:18" ht="15.75" customHeight="1" x14ac:dyDescent="0.35"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5:18" ht="15.75" customHeight="1" x14ac:dyDescent="0.35"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5:18" ht="15.75" customHeight="1" x14ac:dyDescent="0.35"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5:18" ht="15.75" customHeight="1" x14ac:dyDescent="0.35"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5:18" ht="15.75" customHeight="1" x14ac:dyDescent="0.35"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5:18" ht="15.75" customHeight="1" x14ac:dyDescent="0.35"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5:18" ht="15.75" customHeight="1" x14ac:dyDescent="0.35"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5:18" ht="15.75" customHeight="1" x14ac:dyDescent="0.35"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5:18" ht="15.75" customHeight="1" x14ac:dyDescent="0.35"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5:18" ht="15.75" customHeight="1" x14ac:dyDescent="0.35"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5:18" ht="15.75" customHeight="1" x14ac:dyDescent="0.35"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5:18" ht="15.75" customHeight="1" x14ac:dyDescent="0.35"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5:18" ht="15.75" customHeight="1" x14ac:dyDescent="0.35"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5:18" ht="15.75" customHeight="1" x14ac:dyDescent="0.35"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5:18" ht="15.75" customHeight="1" x14ac:dyDescent="0.35"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5:18" ht="15.75" customHeight="1" x14ac:dyDescent="0.35"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5:18" ht="15.75" customHeight="1" x14ac:dyDescent="0.35"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5:18" ht="15.75" customHeight="1" x14ac:dyDescent="0.35"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5:18" ht="15.75" customHeight="1" x14ac:dyDescent="0.35"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5:18" ht="15.75" customHeight="1" x14ac:dyDescent="0.35"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5:18" ht="15.75" customHeight="1" x14ac:dyDescent="0.35"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5:18" ht="15.75" customHeight="1" x14ac:dyDescent="0.35"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5:18" ht="15.75" customHeight="1" x14ac:dyDescent="0.35"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5:18" ht="15.75" customHeight="1" x14ac:dyDescent="0.35"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5:18" ht="15.75" customHeight="1" x14ac:dyDescent="0.35"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5:18" ht="15.75" customHeight="1" x14ac:dyDescent="0.35"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5:18" ht="15.75" customHeight="1" x14ac:dyDescent="0.35"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5:18" ht="15.75" customHeight="1" x14ac:dyDescent="0.35"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5:18" ht="15.75" customHeight="1" x14ac:dyDescent="0.35"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5:18" ht="15.75" customHeight="1" x14ac:dyDescent="0.35"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5:18" ht="15.75" customHeight="1" x14ac:dyDescent="0.35"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5:18" ht="15.75" customHeight="1" x14ac:dyDescent="0.35"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5:18" ht="15.75" customHeight="1" x14ac:dyDescent="0.35"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5:18" ht="15.75" customHeight="1" x14ac:dyDescent="0.35"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5:18" ht="15.75" customHeight="1" x14ac:dyDescent="0.35"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5:18" ht="15.75" customHeight="1" x14ac:dyDescent="0.35"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5:18" ht="15.75" customHeight="1" x14ac:dyDescent="0.35"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5:18" ht="15.75" customHeight="1" x14ac:dyDescent="0.35"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5:18" ht="15.75" customHeight="1" x14ac:dyDescent="0.35"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5:18" ht="15.75" customHeight="1" x14ac:dyDescent="0.35"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5:18" ht="15.75" customHeight="1" x14ac:dyDescent="0.35"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5:18" ht="15.75" customHeight="1" x14ac:dyDescent="0.35"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5:18" ht="15.75" customHeight="1" x14ac:dyDescent="0.35"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5:18" ht="15.75" customHeight="1" x14ac:dyDescent="0.35"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5:18" ht="15.75" customHeight="1" x14ac:dyDescent="0.35"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5:18" ht="15.75" customHeight="1" x14ac:dyDescent="0.35"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5:18" ht="15.75" customHeight="1" x14ac:dyDescent="0.35"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5:18" ht="15.75" customHeight="1" x14ac:dyDescent="0.35"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5:18" ht="15.75" customHeight="1" x14ac:dyDescent="0.35"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5:18" ht="15.75" customHeight="1" x14ac:dyDescent="0.35"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5:18" ht="15.75" customHeight="1" x14ac:dyDescent="0.35"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5:18" ht="15.75" customHeight="1" x14ac:dyDescent="0.35"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5:18" ht="15.75" customHeight="1" x14ac:dyDescent="0.35"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5:18" ht="15.75" customHeight="1" x14ac:dyDescent="0.35"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5:18" ht="15.75" customHeight="1" x14ac:dyDescent="0.35"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5:18" ht="15.75" customHeight="1" x14ac:dyDescent="0.35"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5:18" ht="15.75" customHeight="1" x14ac:dyDescent="0.35"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5:18" ht="15.75" customHeight="1" x14ac:dyDescent="0.35"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5:18" ht="15.75" customHeight="1" x14ac:dyDescent="0.35"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5:18" ht="15.75" customHeight="1" x14ac:dyDescent="0.35"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spans="5:18" ht="15.75" customHeight="1" x14ac:dyDescent="0.35"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spans="5:18" ht="15.75" customHeight="1" x14ac:dyDescent="0.35"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spans="5:18" ht="15.75" customHeight="1" x14ac:dyDescent="0.35"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5:18" ht="15.75" customHeight="1" x14ac:dyDescent="0.35"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5:18" ht="15.75" customHeight="1" x14ac:dyDescent="0.35"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5:18" ht="15.75" customHeight="1" x14ac:dyDescent="0.35"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5:18" ht="15.75" customHeight="1" x14ac:dyDescent="0.35"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5:18" ht="15.75" customHeight="1" x14ac:dyDescent="0.35"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5:18" ht="15.75" customHeight="1" x14ac:dyDescent="0.35"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spans="5:18" ht="15.75" customHeight="1" x14ac:dyDescent="0.35"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5:18" ht="15.75" customHeight="1" x14ac:dyDescent="0.35"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spans="5:18" ht="15.75" customHeight="1" x14ac:dyDescent="0.35"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5:18" ht="15.75" customHeight="1" x14ac:dyDescent="0.35"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5:18" ht="15.75" customHeight="1" x14ac:dyDescent="0.35"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5:18" ht="15.75" customHeight="1" x14ac:dyDescent="0.35"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5:18" ht="15.75" customHeight="1" x14ac:dyDescent="0.35"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5:18" ht="15.75" customHeight="1" x14ac:dyDescent="0.35"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5:18" ht="15.75" customHeight="1" x14ac:dyDescent="0.35"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5:18" ht="15.75" customHeight="1" x14ac:dyDescent="0.35"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5:18" ht="15.75" customHeight="1" x14ac:dyDescent="0.35"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5:18" ht="15.75" customHeight="1" x14ac:dyDescent="0.35"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5:18" ht="15.75" customHeight="1" x14ac:dyDescent="0.35"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5:18" ht="15.75" customHeight="1" x14ac:dyDescent="0.35"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5:18" ht="15.75" customHeight="1" x14ac:dyDescent="0.35"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5:18" ht="15.75" customHeight="1" x14ac:dyDescent="0.35"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5:18" ht="15.75" customHeight="1" x14ac:dyDescent="0.35"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5:18" ht="15.75" customHeight="1" x14ac:dyDescent="0.35"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5:18" ht="15.75" customHeight="1" x14ac:dyDescent="0.35"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5:18" ht="15.75" customHeight="1" x14ac:dyDescent="0.35"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5:18" ht="15.75" customHeight="1" x14ac:dyDescent="0.35"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5:18" ht="15.75" customHeight="1" x14ac:dyDescent="0.35"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5:18" ht="15.75" customHeight="1" x14ac:dyDescent="0.35"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5:18" ht="15.75" customHeight="1" x14ac:dyDescent="0.35"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5:18" ht="15.75" customHeight="1" x14ac:dyDescent="0.35"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5:18" ht="15.75" customHeight="1" x14ac:dyDescent="0.35"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5:18" ht="15.75" customHeight="1" x14ac:dyDescent="0.35"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5:18" ht="15.75" customHeight="1" x14ac:dyDescent="0.35"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spans="5:18" ht="15.75" customHeight="1" x14ac:dyDescent="0.35"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5:18" ht="15.75" customHeight="1" x14ac:dyDescent="0.35"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5:18" ht="15.75" customHeight="1" x14ac:dyDescent="0.35"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5:18" ht="15.75" customHeight="1" x14ac:dyDescent="0.35"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5:18" ht="15.75" customHeight="1" x14ac:dyDescent="0.35"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5:18" ht="15.75" customHeight="1" x14ac:dyDescent="0.35"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5:18" ht="15.75" customHeight="1" x14ac:dyDescent="0.35"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5:18" ht="15.75" customHeight="1" x14ac:dyDescent="0.35"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5:18" ht="15.75" customHeight="1" x14ac:dyDescent="0.35"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5:18" ht="15.75" customHeight="1" x14ac:dyDescent="0.35"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5:18" ht="15.75" customHeight="1" x14ac:dyDescent="0.35"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spans="5:18" ht="15.75" customHeight="1" x14ac:dyDescent="0.35"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spans="5:18" ht="15.75" customHeight="1" x14ac:dyDescent="0.35"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spans="5:18" ht="15.75" customHeight="1" x14ac:dyDescent="0.35"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5:18" ht="15.75" customHeight="1" x14ac:dyDescent="0.35"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spans="5:18" ht="15.75" customHeight="1" x14ac:dyDescent="0.35"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spans="5:18" ht="15.75" customHeight="1" x14ac:dyDescent="0.35"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spans="5:18" ht="15.75" customHeight="1" x14ac:dyDescent="0.35"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spans="5:18" ht="15.75" customHeight="1" x14ac:dyDescent="0.35"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spans="5:18" ht="15.75" customHeight="1" x14ac:dyDescent="0.35"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spans="5:18" ht="15.75" customHeight="1" x14ac:dyDescent="0.35"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spans="5:18" ht="15.75" customHeight="1" x14ac:dyDescent="0.35"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spans="5:18" ht="15.75" customHeight="1" x14ac:dyDescent="0.35"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spans="5:18" ht="15.75" customHeight="1" x14ac:dyDescent="0.35"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spans="5:18" ht="15.75" customHeight="1" x14ac:dyDescent="0.35"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spans="5:18" ht="15.75" customHeight="1" x14ac:dyDescent="0.35"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spans="5:18" ht="15.75" customHeight="1" x14ac:dyDescent="0.35"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spans="5:18" ht="15.75" customHeight="1" x14ac:dyDescent="0.35"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spans="5:18" ht="15.75" customHeight="1" x14ac:dyDescent="0.35"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spans="5:18" ht="15.75" customHeight="1" x14ac:dyDescent="0.35"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spans="5:18" ht="15.75" customHeight="1" x14ac:dyDescent="0.35"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spans="5:18" ht="15.75" customHeight="1" x14ac:dyDescent="0.35"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spans="5:18" ht="15.75" customHeight="1" x14ac:dyDescent="0.35"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spans="5:18" ht="15.75" customHeight="1" x14ac:dyDescent="0.35"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spans="5:18" ht="15.75" customHeight="1" x14ac:dyDescent="0.35"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spans="5:18" ht="15.75" customHeight="1" x14ac:dyDescent="0.35"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spans="5:18" ht="15.75" customHeight="1" x14ac:dyDescent="0.35"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spans="5:18" ht="15.75" customHeight="1" x14ac:dyDescent="0.35"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spans="5:18" ht="15.75" customHeight="1" x14ac:dyDescent="0.35"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spans="5:18" ht="15.75" customHeight="1" x14ac:dyDescent="0.35"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spans="5:18" ht="15.75" customHeight="1" x14ac:dyDescent="0.35"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5:18" ht="15.75" customHeight="1" x14ac:dyDescent="0.35"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5:18" ht="15.75" customHeight="1" x14ac:dyDescent="0.35"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5:18" ht="15.75" customHeight="1" x14ac:dyDescent="0.35"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5:18" ht="15.75" customHeight="1" x14ac:dyDescent="0.35"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5:18" ht="15.75" customHeight="1" x14ac:dyDescent="0.35"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spans="5:18" ht="15.75" customHeight="1" x14ac:dyDescent="0.35"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spans="5:18" ht="15.75" customHeight="1" x14ac:dyDescent="0.35"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spans="5:18" ht="15.75" customHeight="1" x14ac:dyDescent="0.35"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spans="5:18" ht="15.75" customHeight="1" x14ac:dyDescent="0.35"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spans="5:18" ht="15.75" customHeight="1" x14ac:dyDescent="0.35"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spans="5:18" ht="15.75" customHeight="1" x14ac:dyDescent="0.35"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spans="5:18" ht="15.75" customHeight="1" x14ac:dyDescent="0.35"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spans="5:18" ht="15.75" customHeight="1" x14ac:dyDescent="0.35"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spans="5:18" ht="15.75" customHeight="1" x14ac:dyDescent="0.35"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spans="5:18" ht="15.75" customHeight="1" x14ac:dyDescent="0.35"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spans="5:18" ht="15.75" customHeight="1" x14ac:dyDescent="0.35"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spans="5:18" ht="15.75" customHeight="1" x14ac:dyDescent="0.35"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spans="5:18" ht="15.75" customHeight="1" x14ac:dyDescent="0.35"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spans="5:18" ht="15.75" customHeight="1" x14ac:dyDescent="0.35"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spans="5:18" ht="15.75" customHeight="1" x14ac:dyDescent="0.35"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spans="5:18" ht="15.75" customHeight="1" x14ac:dyDescent="0.35"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spans="5:18" ht="15.75" customHeight="1" x14ac:dyDescent="0.35"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 spans="5:18" ht="15.75" customHeight="1" x14ac:dyDescent="0.35"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spans="5:18" ht="15.75" customHeight="1" x14ac:dyDescent="0.35"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</row>
    <row r="206" spans="5:18" ht="15.75" customHeight="1" x14ac:dyDescent="0.35"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</row>
    <row r="207" spans="5:18" ht="15.75" customHeight="1" x14ac:dyDescent="0.35"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</row>
    <row r="208" spans="5:18" ht="15.75" customHeight="1" x14ac:dyDescent="0.35"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</row>
    <row r="209" spans="5:18" ht="15.75" customHeight="1" x14ac:dyDescent="0.35"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</row>
    <row r="210" spans="5:18" ht="15.75" customHeight="1" x14ac:dyDescent="0.35"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</row>
    <row r="211" spans="5:18" ht="15.75" customHeight="1" x14ac:dyDescent="0.35"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</row>
    <row r="212" spans="5:18" ht="15.75" customHeight="1" x14ac:dyDescent="0.35"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</row>
    <row r="213" spans="5:18" ht="15.75" customHeight="1" x14ac:dyDescent="0.35"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</row>
    <row r="214" spans="5:18" ht="15.75" customHeight="1" x14ac:dyDescent="0.35"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</row>
    <row r="215" spans="5:18" ht="15.75" customHeight="1" x14ac:dyDescent="0.35"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</row>
    <row r="216" spans="5:18" ht="15.75" customHeight="1" x14ac:dyDescent="0.35"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</row>
    <row r="217" spans="5:18" ht="15.75" customHeight="1" x14ac:dyDescent="0.35"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</row>
    <row r="218" spans="5:18" ht="15.75" customHeight="1" x14ac:dyDescent="0.35"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</row>
    <row r="219" spans="5:18" ht="15.75" customHeight="1" x14ac:dyDescent="0.35"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</row>
    <row r="220" spans="5:18" ht="15.75" customHeight="1" x14ac:dyDescent="0.35"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</row>
    <row r="221" spans="5:18" ht="15.75" customHeight="1" x14ac:dyDescent="0.35"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</row>
    <row r="222" spans="5:18" ht="15.75" customHeight="1" x14ac:dyDescent="0.35"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</row>
    <row r="223" spans="5:18" ht="15.75" customHeight="1" x14ac:dyDescent="0.35"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</row>
    <row r="224" spans="5:18" ht="15.75" customHeight="1" x14ac:dyDescent="0.35"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</row>
    <row r="225" spans="5:18" ht="15.75" customHeight="1" x14ac:dyDescent="0.35"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</row>
    <row r="226" spans="5:18" ht="15.75" customHeight="1" x14ac:dyDescent="0.35"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</row>
    <row r="227" spans="5:18" ht="15.75" customHeight="1" x14ac:dyDescent="0.35"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</row>
    <row r="228" spans="5:18" ht="15.75" customHeight="1" x14ac:dyDescent="0.35"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</row>
    <row r="229" spans="5:18" ht="15.75" customHeight="1" x14ac:dyDescent="0.35"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</row>
    <row r="230" spans="5:18" ht="15.75" customHeight="1" x14ac:dyDescent="0.35"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</row>
    <row r="231" spans="5:18" ht="15.75" customHeight="1" x14ac:dyDescent="0.35"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</row>
    <row r="232" spans="5:18" ht="15.75" customHeight="1" x14ac:dyDescent="0.35"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</row>
    <row r="233" spans="5:18" ht="15.75" customHeight="1" x14ac:dyDescent="0.35"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</row>
    <row r="234" spans="5:18" ht="15.75" customHeight="1" x14ac:dyDescent="0.35"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</row>
    <row r="235" spans="5:18" ht="15.75" customHeight="1" x14ac:dyDescent="0.35"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</row>
    <row r="236" spans="5:18" ht="15.75" customHeight="1" x14ac:dyDescent="0.35"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</row>
    <row r="237" spans="5:18" ht="15.75" customHeight="1" x14ac:dyDescent="0.35"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</row>
    <row r="238" spans="5:18" ht="15.75" customHeight="1" x14ac:dyDescent="0.35"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</row>
    <row r="239" spans="5:18" ht="15.75" customHeight="1" x14ac:dyDescent="0.35"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</row>
    <row r="240" spans="5:18" ht="15.75" customHeight="1" x14ac:dyDescent="0.35"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</row>
    <row r="241" spans="5:18" ht="15.75" customHeight="1" x14ac:dyDescent="0.35"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</row>
    <row r="242" spans="5:18" ht="15.75" customHeight="1" x14ac:dyDescent="0.35"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</row>
    <row r="243" spans="5:18" ht="15.75" customHeight="1" x14ac:dyDescent="0.35"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</row>
    <row r="244" spans="5:18" ht="15.75" customHeight="1" x14ac:dyDescent="0.35"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</row>
    <row r="245" spans="5:18" ht="15.75" customHeight="1" x14ac:dyDescent="0.35"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</row>
    <row r="246" spans="5:18" ht="15.75" customHeight="1" x14ac:dyDescent="0.35"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</row>
    <row r="247" spans="5:18" ht="15.75" customHeight="1" x14ac:dyDescent="0.35"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</row>
    <row r="248" spans="5:18" ht="15.75" customHeight="1" x14ac:dyDescent="0.35"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</row>
    <row r="249" spans="5:18" ht="15.75" customHeight="1" x14ac:dyDescent="0.35"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</row>
    <row r="250" spans="5:18" ht="15.75" customHeight="1" x14ac:dyDescent="0.35"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</row>
    <row r="251" spans="5:18" ht="15.75" customHeight="1" x14ac:dyDescent="0.35"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</row>
    <row r="252" spans="5:18" ht="15.75" customHeight="1" x14ac:dyDescent="0.35"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</row>
    <row r="253" spans="5:18" ht="15.75" customHeight="1" x14ac:dyDescent="0.35"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</row>
    <row r="254" spans="5:18" ht="15.75" customHeight="1" x14ac:dyDescent="0.35"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</row>
    <row r="255" spans="5:18" ht="15.75" customHeight="1" x14ac:dyDescent="0.35"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</row>
    <row r="256" spans="5:18" ht="15.75" customHeight="1" x14ac:dyDescent="0.35"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</row>
    <row r="257" spans="5:18" ht="15.75" customHeight="1" x14ac:dyDescent="0.35"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</row>
    <row r="258" spans="5:18" ht="15.75" customHeight="1" x14ac:dyDescent="0.35"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</row>
    <row r="259" spans="5:18" ht="15.75" customHeight="1" x14ac:dyDescent="0.35"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</row>
    <row r="260" spans="5:18" ht="15.75" customHeight="1" x14ac:dyDescent="0.35"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</row>
    <row r="261" spans="5:18" ht="15.75" customHeight="1" x14ac:dyDescent="0.35"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</row>
    <row r="262" spans="5:18" ht="15.75" customHeight="1" x14ac:dyDescent="0.35"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</row>
    <row r="263" spans="5:18" ht="15.75" customHeight="1" x14ac:dyDescent="0.35"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</row>
    <row r="264" spans="5:18" ht="15.75" customHeight="1" x14ac:dyDescent="0.35"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</row>
    <row r="265" spans="5:18" ht="15.75" customHeight="1" x14ac:dyDescent="0.35"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</row>
    <row r="266" spans="5:18" ht="15.75" customHeight="1" x14ac:dyDescent="0.35"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</row>
    <row r="267" spans="5:18" ht="15.75" customHeight="1" x14ac:dyDescent="0.35"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</row>
    <row r="268" spans="5:18" ht="15.75" customHeight="1" x14ac:dyDescent="0.35"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</row>
    <row r="269" spans="5:18" ht="15.75" customHeight="1" x14ac:dyDescent="0.35"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</row>
    <row r="270" spans="5:18" ht="15.75" customHeight="1" x14ac:dyDescent="0.35"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</row>
    <row r="271" spans="5:18" ht="15.75" customHeight="1" x14ac:dyDescent="0.35"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</row>
    <row r="272" spans="5:18" ht="15.75" customHeight="1" x14ac:dyDescent="0.35"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</row>
    <row r="273" spans="5:18" ht="15.75" customHeight="1" x14ac:dyDescent="0.35"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</row>
    <row r="274" spans="5:18" ht="15.75" customHeight="1" x14ac:dyDescent="0.35"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</row>
    <row r="275" spans="5:18" ht="15.75" customHeight="1" x14ac:dyDescent="0.35"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</row>
    <row r="276" spans="5:18" ht="15.75" customHeight="1" x14ac:dyDescent="0.35"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</row>
    <row r="277" spans="5:18" ht="15.75" customHeight="1" x14ac:dyDescent="0.35"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</row>
    <row r="278" spans="5:18" ht="15.75" customHeight="1" x14ac:dyDescent="0.35"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</row>
    <row r="279" spans="5:18" ht="15.75" customHeight="1" x14ac:dyDescent="0.35"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</row>
    <row r="280" spans="5:18" ht="15.75" customHeight="1" x14ac:dyDescent="0.35"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</row>
    <row r="281" spans="5:18" ht="15.75" customHeight="1" x14ac:dyDescent="0.35"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</row>
    <row r="282" spans="5:18" ht="15.75" customHeight="1" x14ac:dyDescent="0.35"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</row>
    <row r="283" spans="5:18" ht="15.75" customHeight="1" x14ac:dyDescent="0.35"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</row>
    <row r="284" spans="5:18" ht="15.75" customHeight="1" x14ac:dyDescent="0.35"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</row>
    <row r="285" spans="5:18" ht="15.75" customHeight="1" x14ac:dyDescent="0.35"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</row>
    <row r="286" spans="5:18" ht="15.75" customHeight="1" x14ac:dyDescent="0.35"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</row>
    <row r="287" spans="5:18" ht="15.75" customHeight="1" x14ac:dyDescent="0.35"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</row>
    <row r="288" spans="5:18" ht="15.75" customHeight="1" x14ac:dyDescent="0.35"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</row>
    <row r="289" spans="5:18" ht="15.75" customHeight="1" x14ac:dyDescent="0.35"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</row>
    <row r="290" spans="5:18" ht="15.75" customHeight="1" x14ac:dyDescent="0.35"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</row>
    <row r="291" spans="5:18" ht="15.75" customHeight="1" x14ac:dyDescent="0.35"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</row>
    <row r="292" spans="5:18" ht="15.75" customHeight="1" x14ac:dyDescent="0.35"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</row>
    <row r="293" spans="5:18" ht="15.75" customHeight="1" x14ac:dyDescent="0.35"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</row>
    <row r="294" spans="5:18" ht="15.75" customHeight="1" x14ac:dyDescent="0.35"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</row>
    <row r="295" spans="5:18" ht="15.75" customHeight="1" x14ac:dyDescent="0.35"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</row>
    <row r="296" spans="5:18" ht="15.75" customHeight="1" x14ac:dyDescent="0.35"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</row>
    <row r="297" spans="5:18" ht="15.75" customHeight="1" x14ac:dyDescent="0.35"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</row>
    <row r="298" spans="5:18" ht="15.75" customHeight="1" x14ac:dyDescent="0.35"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</row>
    <row r="299" spans="5:18" ht="15.75" customHeight="1" x14ac:dyDescent="0.35"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</row>
    <row r="300" spans="5:18" ht="15.75" customHeight="1" x14ac:dyDescent="0.35"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</row>
    <row r="301" spans="5:18" ht="15.75" customHeight="1" x14ac:dyDescent="0.35"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</row>
    <row r="302" spans="5:18" ht="15.75" customHeight="1" x14ac:dyDescent="0.35"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</row>
    <row r="303" spans="5:18" ht="15.75" customHeight="1" x14ac:dyDescent="0.35"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</row>
    <row r="304" spans="5:18" ht="15.75" customHeight="1" x14ac:dyDescent="0.35"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</row>
    <row r="305" spans="5:18" ht="15.75" customHeight="1" x14ac:dyDescent="0.35"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</row>
    <row r="306" spans="5:18" ht="15.75" customHeight="1" x14ac:dyDescent="0.35"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</row>
    <row r="307" spans="5:18" ht="15.75" customHeight="1" x14ac:dyDescent="0.35"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</row>
    <row r="308" spans="5:18" ht="15.75" customHeight="1" x14ac:dyDescent="0.35"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</row>
    <row r="309" spans="5:18" ht="15.75" customHeight="1" x14ac:dyDescent="0.35"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</row>
    <row r="310" spans="5:18" ht="15.75" customHeight="1" x14ac:dyDescent="0.35"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</row>
    <row r="311" spans="5:18" ht="15.75" customHeight="1" x14ac:dyDescent="0.35"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</row>
    <row r="312" spans="5:18" ht="15.75" customHeight="1" x14ac:dyDescent="0.35"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</row>
    <row r="313" spans="5:18" ht="15.75" customHeight="1" x14ac:dyDescent="0.35"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</row>
    <row r="314" spans="5:18" ht="15.75" customHeight="1" x14ac:dyDescent="0.35"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</row>
    <row r="315" spans="5:18" ht="15.75" customHeight="1" x14ac:dyDescent="0.35"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</row>
    <row r="316" spans="5:18" ht="15.75" customHeight="1" x14ac:dyDescent="0.35"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</row>
    <row r="317" spans="5:18" ht="15.75" customHeight="1" x14ac:dyDescent="0.35"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</row>
    <row r="318" spans="5:18" ht="15.75" customHeight="1" x14ac:dyDescent="0.35"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</row>
    <row r="319" spans="5:18" ht="15.75" customHeight="1" x14ac:dyDescent="0.35"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</row>
    <row r="320" spans="5:18" ht="15.75" customHeight="1" x14ac:dyDescent="0.35"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</row>
    <row r="321" spans="5:18" ht="15.75" customHeight="1" x14ac:dyDescent="0.35"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</row>
    <row r="322" spans="5:18" ht="15.75" customHeight="1" x14ac:dyDescent="0.35"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</row>
    <row r="323" spans="5:18" ht="15.75" customHeight="1" x14ac:dyDescent="0.35"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</row>
    <row r="324" spans="5:18" ht="15.75" customHeight="1" x14ac:dyDescent="0.35"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</row>
    <row r="325" spans="5:18" ht="15.75" customHeight="1" x14ac:dyDescent="0.35"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</row>
    <row r="326" spans="5:18" ht="15.75" customHeight="1" x14ac:dyDescent="0.35"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</row>
    <row r="327" spans="5:18" ht="15.75" customHeight="1" x14ac:dyDescent="0.35"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</row>
    <row r="328" spans="5:18" ht="15.75" customHeight="1" x14ac:dyDescent="0.35"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</row>
    <row r="329" spans="5:18" ht="15.75" customHeight="1" x14ac:dyDescent="0.35"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</row>
    <row r="330" spans="5:18" ht="15.75" customHeight="1" x14ac:dyDescent="0.35"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</row>
    <row r="331" spans="5:18" ht="15.75" customHeight="1" x14ac:dyDescent="0.35"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</row>
    <row r="332" spans="5:18" ht="15.75" customHeight="1" x14ac:dyDescent="0.35"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</row>
    <row r="333" spans="5:18" ht="15.75" customHeight="1" x14ac:dyDescent="0.35"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</row>
    <row r="334" spans="5:18" ht="15.75" customHeight="1" x14ac:dyDescent="0.35"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</row>
    <row r="335" spans="5:18" ht="15.75" customHeight="1" x14ac:dyDescent="0.35"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</row>
    <row r="336" spans="5:18" ht="15.75" customHeight="1" x14ac:dyDescent="0.35"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</row>
    <row r="337" spans="5:18" ht="15.75" customHeight="1" x14ac:dyDescent="0.35"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</row>
    <row r="338" spans="5:18" ht="15.75" customHeight="1" x14ac:dyDescent="0.35"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</row>
    <row r="339" spans="5:18" ht="15.75" customHeight="1" x14ac:dyDescent="0.35"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</row>
    <row r="340" spans="5:18" ht="15.75" customHeight="1" x14ac:dyDescent="0.35"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</row>
    <row r="341" spans="5:18" ht="15.75" customHeight="1" x14ac:dyDescent="0.35"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</row>
    <row r="342" spans="5:18" ht="15.75" customHeight="1" x14ac:dyDescent="0.35"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</row>
    <row r="343" spans="5:18" ht="15.75" customHeight="1" x14ac:dyDescent="0.35"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</row>
    <row r="344" spans="5:18" ht="15.75" customHeight="1" x14ac:dyDescent="0.35"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</row>
    <row r="345" spans="5:18" ht="15.75" customHeight="1" x14ac:dyDescent="0.35"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</row>
    <row r="346" spans="5:18" ht="15.75" customHeight="1" x14ac:dyDescent="0.35"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</row>
    <row r="347" spans="5:18" ht="15.75" customHeight="1" x14ac:dyDescent="0.35"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</row>
    <row r="348" spans="5:18" ht="15.75" customHeight="1" x14ac:dyDescent="0.35"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</row>
    <row r="349" spans="5:18" ht="15.75" customHeight="1" x14ac:dyDescent="0.35"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</row>
    <row r="350" spans="5:18" ht="15.75" customHeight="1" x14ac:dyDescent="0.35"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</row>
    <row r="351" spans="5:18" ht="15.75" customHeight="1" x14ac:dyDescent="0.35"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</row>
    <row r="352" spans="5:18" ht="15.75" customHeight="1" x14ac:dyDescent="0.35"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</row>
    <row r="353" spans="5:18" ht="15.75" customHeight="1" x14ac:dyDescent="0.35"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</row>
    <row r="354" spans="5:18" ht="15.75" customHeight="1" x14ac:dyDescent="0.35"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</row>
    <row r="355" spans="5:18" ht="15.75" customHeight="1" x14ac:dyDescent="0.35"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</row>
    <row r="356" spans="5:18" ht="15.75" customHeight="1" x14ac:dyDescent="0.35"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</row>
    <row r="357" spans="5:18" ht="15.75" customHeight="1" x14ac:dyDescent="0.35"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</row>
    <row r="358" spans="5:18" ht="15.75" customHeight="1" x14ac:dyDescent="0.35"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</row>
    <row r="359" spans="5:18" ht="15.75" customHeight="1" x14ac:dyDescent="0.35"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</row>
    <row r="360" spans="5:18" ht="15.75" customHeight="1" x14ac:dyDescent="0.35"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</row>
    <row r="361" spans="5:18" ht="15.75" customHeight="1" x14ac:dyDescent="0.35"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</row>
    <row r="362" spans="5:18" ht="15.75" customHeight="1" x14ac:dyDescent="0.35"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</row>
    <row r="363" spans="5:18" ht="15.75" customHeight="1" x14ac:dyDescent="0.35"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</row>
    <row r="364" spans="5:18" ht="15.75" customHeight="1" x14ac:dyDescent="0.35"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</row>
    <row r="365" spans="5:18" ht="15.75" customHeight="1" x14ac:dyDescent="0.35"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</row>
    <row r="366" spans="5:18" ht="15.75" customHeight="1" x14ac:dyDescent="0.35"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</row>
    <row r="367" spans="5:18" ht="15.75" customHeight="1" x14ac:dyDescent="0.35"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</row>
    <row r="368" spans="5:18" ht="15.75" customHeight="1" x14ac:dyDescent="0.35"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</row>
    <row r="369" spans="5:18" ht="15.75" customHeight="1" x14ac:dyDescent="0.35"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</row>
    <row r="370" spans="5:18" ht="15.75" customHeight="1" x14ac:dyDescent="0.35"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</row>
    <row r="371" spans="5:18" ht="15.75" customHeight="1" x14ac:dyDescent="0.35"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</row>
    <row r="372" spans="5:18" ht="15.75" customHeight="1" x14ac:dyDescent="0.35"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</row>
    <row r="373" spans="5:18" ht="15.75" customHeight="1" x14ac:dyDescent="0.35"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</row>
    <row r="374" spans="5:18" ht="15.75" customHeight="1" x14ac:dyDescent="0.35"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</row>
    <row r="375" spans="5:18" ht="15.75" customHeight="1" x14ac:dyDescent="0.35"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</row>
    <row r="376" spans="5:18" ht="15.75" customHeight="1" x14ac:dyDescent="0.35"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</row>
    <row r="377" spans="5:18" ht="15.75" customHeight="1" x14ac:dyDescent="0.35"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</row>
    <row r="378" spans="5:18" ht="15.75" customHeight="1" x14ac:dyDescent="0.35"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</row>
    <row r="379" spans="5:18" ht="15.75" customHeight="1" x14ac:dyDescent="0.35"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</row>
    <row r="380" spans="5:18" ht="15.75" customHeight="1" x14ac:dyDescent="0.35"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</row>
    <row r="381" spans="5:18" ht="15.75" customHeight="1" x14ac:dyDescent="0.35"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</row>
    <row r="382" spans="5:18" ht="15.75" customHeight="1" x14ac:dyDescent="0.35"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</row>
    <row r="383" spans="5:18" ht="15.75" customHeight="1" x14ac:dyDescent="0.35"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</row>
    <row r="384" spans="5:18" ht="15.75" customHeight="1" x14ac:dyDescent="0.35"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</row>
    <row r="385" spans="5:18" ht="15.75" customHeight="1" x14ac:dyDescent="0.35"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</row>
    <row r="386" spans="5:18" ht="15.75" customHeight="1" x14ac:dyDescent="0.35"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</row>
    <row r="387" spans="5:18" ht="15.75" customHeight="1" x14ac:dyDescent="0.35"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</row>
    <row r="388" spans="5:18" ht="15.75" customHeight="1" x14ac:dyDescent="0.35"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</row>
    <row r="389" spans="5:18" ht="15.75" customHeight="1" x14ac:dyDescent="0.35"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</row>
    <row r="390" spans="5:18" ht="15.75" customHeight="1" x14ac:dyDescent="0.35"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</row>
    <row r="391" spans="5:18" ht="15.75" customHeight="1" x14ac:dyDescent="0.35"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</row>
    <row r="392" spans="5:18" ht="15.75" customHeight="1" x14ac:dyDescent="0.35"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</row>
    <row r="393" spans="5:18" ht="15.75" customHeight="1" x14ac:dyDescent="0.35"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</row>
    <row r="394" spans="5:18" ht="15.75" customHeight="1" x14ac:dyDescent="0.35"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</row>
    <row r="395" spans="5:18" ht="15.75" customHeight="1" x14ac:dyDescent="0.35"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</row>
    <row r="396" spans="5:18" ht="15.75" customHeight="1" x14ac:dyDescent="0.35"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</row>
    <row r="397" spans="5:18" ht="15.75" customHeight="1" x14ac:dyDescent="0.35"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</row>
    <row r="398" spans="5:18" ht="15.75" customHeight="1" x14ac:dyDescent="0.35"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</row>
    <row r="399" spans="5:18" ht="15.75" customHeight="1" x14ac:dyDescent="0.35"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</row>
    <row r="400" spans="5:18" ht="15.75" customHeight="1" x14ac:dyDescent="0.35"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</row>
    <row r="401" spans="5:18" ht="15.75" customHeight="1" x14ac:dyDescent="0.35"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</row>
    <row r="402" spans="5:18" ht="15.75" customHeight="1" x14ac:dyDescent="0.35"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</row>
    <row r="403" spans="5:18" ht="15.75" customHeight="1" x14ac:dyDescent="0.35"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</row>
    <row r="404" spans="5:18" ht="15.75" customHeight="1" x14ac:dyDescent="0.35"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</row>
    <row r="405" spans="5:18" ht="15.75" customHeight="1" x14ac:dyDescent="0.35"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</row>
    <row r="406" spans="5:18" ht="15.75" customHeight="1" x14ac:dyDescent="0.35"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</row>
    <row r="407" spans="5:18" ht="15.75" customHeight="1" x14ac:dyDescent="0.35"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</row>
    <row r="408" spans="5:18" ht="15.75" customHeight="1" x14ac:dyDescent="0.35"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</row>
    <row r="409" spans="5:18" ht="15.75" customHeight="1" x14ac:dyDescent="0.35"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</row>
    <row r="410" spans="5:18" ht="15.75" customHeight="1" x14ac:dyDescent="0.35"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</row>
    <row r="411" spans="5:18" ht="15.75" customHeight="1" x14ac:dyDescent="0.35"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</row>
    <row r="412" spans="5:18" ht="15.75" customHeight="1" x14ac:dyDescent="0.35"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</row>
    <row r="413" spans="5:18" ht="15.75" customHeight="1" x14ac:dyDescent="0.35"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</row>
    <row r="414" spans="5:18" ht="15.75" customHeight="1" x14ac:dyDescent="0.35"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</row>
    <row r="415" spans="5:18" ht="15.75" customHeight="1" x14ac:dyDescent="0.35"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</row>
    <row r="416" spans="5:18" ht="15.75" customHeight="1" x14ac:dyDescent="0.35"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</row>
    <row r="417" spans="5:18" ht="15.75" customHeight="1" x14ac:dyDescent="0.35"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</row>
    <row r="418" spans="5:18" ht="15.75" customHeight="1" x14ac:dyDescent="0.35"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</row>
    <row r="419" spans="5:18" ht="15.75" customHeight="1" x14ac:dyDescent="0.35"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</row>
    <row r="420" spans="5:18" ht="15.75" customHeight="1" x14ac:dyDescent="0.35"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</row>
    <row r="421" spans="5:18" ht="15.75" customHeight="1" x14ac:dyDescent="0.35"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</row>
    <row r="422" spans="5:18" ht="15.75" customHeight="1" x14ac:dyDescent="0.35"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</row>
    <row r="423" spans="5:18" ht="15.75" customHeight="1" x14ac:dyDescent="0.35"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</row>
    <row r="424" spans="5:18" ht="15.75" customHeight="1" x14ac:dyDescent="0.35"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</row>
    <row r="425" spans="5:18" ht="15.75" customHeight="1" x14ac:dyDescent="0.35"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</row>
    <row r="426" spans="5:18" ht="15.75" customHeight="1" x14ac:dyDescent="0.35"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</row>
    <row r="427" spans="5:18" ht="15.75" customHeight="1" x14ac:dyDescent="0.35"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</row>
    <row r="428" spans="5:18" ht="15.75" customHeight="1" x14ac:dyDescent="0.35"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</row>
    <row r="429" spans="5:18" ht="15.75" customHeight="1" x14ac:dyDescent="0.35"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</row>
    <row r="430" spans="5:18" ht="15.75" customHeight="1" x14ac:dyDescent="0.35"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</row>
    <row r="431" spans="5:18" ht="15.75" customHeight="1" x14ac:dyDescent="0.35"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</row>
    <row r="432" spans="5:18" ht="15.75" customHeight="1" x14ac:dyDescent="0.35"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</row>
    <row r="433" spans="5:18" ht="15.75" customHeight="1" x14ac:dyDescent="0.35"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</row>
    <row r="434" spans="5:18" ht="15.75" customHeight="1" x14ac:dyDescent="0.35"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</row>
    <row r="435" spans="5:18" ht="15.75" customHeight="1" x14ac:dyDescent="0.35"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</row>
    <row r="436" spans="5:18" ht="15.75" customHeight="1" x14ac:dyDescent="0.35"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</row>
    <row r="437" spans="5:18" ht="15.75" customHeight="1" x14ac:dyDescent="0.35"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</row>
    <row r="438" spans="5:18" ht="15.75" customHeight="1" x14ac:dyDescent="0.35"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</row>
    <row r="439" spans="5:18" ht="15.75" customHeight="1" x14ac:dyDescent="0.35"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</row>
    <row r="440" spans="5:18" ht="15.75" customHeight="1" x14ac:dyDescent="0.35"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</row>
    <row r="441" spans="5:18" ht="15.75" customHeight="1" x14ac:dyDescent="0.35"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</row>
    <row r="442" spans="5:18" ht="15.75" customHeight="1" x14ac:dyDescent="0.35"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</row>
    <row r="443" spans="5:18" ht="15.75" customHeight="1" x14ac:dyDescent="0.35"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</row>
    <row r="444" spans="5:18" ht="15.75" customHeight="1" x14ac:dyDescent="0.35"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</row>
    <row r="445" spans="5:18" ht="15.75" customHeight="1" x14ac:dyDescent="0.35"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</row>
    <row r="446" spans="5:18" ht="15.75" customHeight="1" x14ac:dyDescent="0.35"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</row>
    <row r="447" spans="5:18" ht="15.75" customHeight="1" x14ac:dyDescent="0.35"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</row>
    <row r="448" spans="5:18" ht="15.75" customHeight="1" x14ac:dyDescent="0.35"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</row>
    <row r="449" spans="5:18" ht="15.75" customHeight="1" x14ac:dyDescent="0.35"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</row>
    <row r="450" spans="5:18" ht="15.75" customHeight="1" x14ac:dyDescent="0.35"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</row>
    <row r="451" spans="5:18" ht="15.75" customHeight="1" x14ac:dyDescent="0.35"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</row>
    <row r="452" spans="5:18" ht="15.75" customHeight="1" x14ac:dyDescent="0.35"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</row>
    <row r="453" spans="5:18" ht="15.75" customHeight="1" x14ac:dyDescent="0.35"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</row>
    <row r="454" spans="5:18" ht="15.75" customHeight="1" x14ac:dyDescent="0.35"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</row>
    <row r="455" spans="5:18" ht="15.75" customHeight="1" x14ac:dyDescent="0.35"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</row>
    <row r="456" spans="5:18" ht="15.75" customHeight="1" x14ac:dyDescent="0.35"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</row>
    <row r="457" spans="5:18" ht="15.75" customHeight="1" x14ac:dyDescent="0.35"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</row>
    <row r="458" spans="5:18" ht="15.75" customHeight="1" x14ac:dyDescent="0.35"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</row>
    <row r="459" spans="5:18" ht="15.75" customHeight="1" x14ac:dyDescent="0.35"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</row>
    <row r="460" spans="5:18" ht="15.75" customHeight="1" x14ac:dyDescent="0.35"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</row>
    <row r="461" spans="5:18" ht="15.75" customHeight="1" x14ac:dyDescent="0.35"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</row>
    <row r="462" spans="5:18" ht="15.75" customHeight="1" x14ac:dyDescent="0.35"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</row>
    <row r="463" spans="5:18" ht="15.75" customHeight="1" x14ac:dyDescent="0.35"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</row>
    <row r="464" spans="5:18" ht="15.75" customHeight="1" x14ac:dyDescent="0.35"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</row>
    <row r="465" spans="5:18" ht="15.75" customHeight="1" x14ac:dyDescent="0.35"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</row>
    <row r="466" spans="5:18" ht="15.75" customHeight="1" x14ac:dyDescent="0.35"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</row>
    <row r="467" spans="5:18" ht="15.75" customHeight="1" x14ac:dyDescent="0.35"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</row>
    <row r="468" spans="5:18" ht="15.75" customHeight="1" x14ac:dyDescent="0.35"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</row>
    <row r="469" spans="5:18" ht="15.75" customHeight="1" x14ac:dyDescent="0.35"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</row>
    <row r="470" spans="5:18" ht="15.75" customHeight="1" x14ac:dyDescent="0.35"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</row>
    <row r="471" spans="5:18" ht="15.75" customHeight="1" x14ac:dyDescent="0.35"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</row>
    <row r="472" spans="5:18" ht="15.75" customHeight="1" x14ac:dyDescent="0.35"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</row>
    <row r="473" spans="5:18" ht="15.75" customHeight="1" x14ac:dyDescent="0.35"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</row>
    <row r="474" spans="5:18" ht="15.75" customHeight="1" x14ac:dyDescent="0.35"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</row>
    <row r="475" spans="5:18" ht="15.75" customHeight="1" x14ac:dyDescent="0.35"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</row>
    <row r="476" spans="5:18" ht="15.75" customHeight="1" x14ac:dyDescent="0.35"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</row>
    <row r="477" spans="5:18" ht="15.75" customHeight="1" x14ac:dyDescent="0.35"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</row>
    <row r="478" spans="5:18" ht="15.75" customHeight="1" x14ac:dyDescent="0.35"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</row>
    <row r="479" spans="5:18" ht="15.75" customHeight="1" x14ac:dyDescent="0.35"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</row>
    <row r="480" spans="5:18" ht="15.75" customHeight="1" x14ac:dyDescent="0.35"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</row>
    <row r="481" spans="5:18" ht="15.75" customHeight="1" x14ac:dyDescent="0.35"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</row>
    <row r="482" spans="5:18" ht="15.75" customHeight="1" x14ac:dyDescent="0.35"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</row>
    <row r="483" spans="5:18" ht="15.75" customHeight="1" x14ac:dyDescent="0.35"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</row>
    <row r="484" spans="5:18" ht="15.75" customHeight="1" x14ac:dyDescent="0.35"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</row>
    <row r="485" spans="5:18" ht="15.75" customHeight="1" x14ac:dyDescent="0.35"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</row>
    <row r="486" spans="5:18" ht="15.75" customHeight="1" x14ac:dyDescent="0.35"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</row>
    <row r="487" spans="5:18" ht="15.75" customHeight="1" x14ac:dyDescent="0.35"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</row>
    <row r="488" spans="5:18" ht="15.75" customHeight="1" x14ac:dyDescent="0.35"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</row>
    <row r="489" spans="5:18" ht="15.75" customHeight="1" x14ac:dyDescent="0.35"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</row>
    <row r="490" spans="5:18" ht="15.75" customHeight="1" x14ac:dyDescent="0.35"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</row>
    <row r="491" spans="5:18" ht="15.75" customHeight="1" x14ac:dyDescent="0.35"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</row>
    <row r="492" spans="5:18" ht="15.75" customHeight="1" x14ac:dyDescent="0.35"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</row>
    <row r="493" spans="5:18" ht="15.75" customHeight="1" x14ac:dyDescent="0.35"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</row>
    <row r="494" spans="5:18" ht="15.75" customHeight="1" x14ac:dyDescent="0.35"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</row>
    <row r="495" spans="5:18" ht="15.75" customHeight="1" x14ac:dyDescent="0.35"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</row>
    <row r="496" spans="5:18" ht="15.75" customHeight="1" x14ac:dyDescent="0.35"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</row>
    <row r="497" spans="5:18" ht="15.75" customHeight="1" x14ac:dyDescent="0.35"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</row>
    <row r="498" spans="5:18" ht="15.75" customHeight="1" x14ac:dyDescent="0.35"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</row>
    <row r="499" spans="5:18" ht="15.75" customHeight="1" x14ac:dyDescent="0.35"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</row>
    <row r="500" spans="5:18" ht="15.75" customHeight="1" x14ac:dyDescent="0.35"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</row>
    <row r="501" spans="5:18" ht="15.75" customHeight="1" x14ac:dyDescent="0.35"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</row>
    <row r="502" spans="5:18" ht="15.75" customHeight="1" x14ac:dyDescent="0.35"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</row>
    <row r="503" spans="5:18" ht="15.75" customHeight="1" x14ac:dyDescent="0.35"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</row>
    <row r="504" spans="5:18" ht="15.75" customHeight="1" x14ac:dyDescent="0.35"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</row>
    <row r="505" spans="5:18" ht="15.75" customHeight="1" x14ac:dyDescent="0.35"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</row>
    <row r="506" spans="5:18" ht="15.75" customHeight="1" x14ac:dyDescent="0.35"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</row>
    <row r="507" spans="5:18" ht="15.75" customHeight="1" x14ac:dyDescent="0.35"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</row>
    <row r="508" spans="5:18" ht="15.75" customHeight="1" x14ac:dyDescent="0.35"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</row>
    <row r="509" spans="5:18" ht="15.75" customHeight="1" x14ac:dyDescent="0.35"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</row>
    <row r="510" spans="5:18" ht="15.75" customHeight="1" x14ac:dyDescent="0.35"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</row>
    <row r="511" spans="5:18" ht="15.75" customHeight="1" x14ac:dyDescent="0.35"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</row>
    <row r="512" spans="5:18" ht="15.75" customHeight="1" x14ac:dyDescent="0.35"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</row>
    <row r="513" spans="5:18" ht="15.75" customHeight="1" x14ac:dyDescent="0.35"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</row>
    <row r="514" spans="5:18" ht="15.75" customHeight="1" x14ac:dyDescent="0.35"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</row>
    <row r="515" spans="5:18" ht="15.75" customHeight="1" x14ac:dyDescent="0.35"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</row>
    <row r="516" spans="5:18" ht="15.75" customHeight="1" x14ac:dyDescent="0.35"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</row>
    <row r="517" spans="5:18" ht="15.75" customHeight="1" x14ac:dyDescent="0.35"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</row>
    <row r="518" spans="5:18" ht="15.75" customHeight="1" x14ac:dyDescent="0.35"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</row>
    <row r="519" spans="5:18" ht="15.75" customHeight="1" x14ac:dyDescent="0.35"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</row>
    <row r="520" spans="5:18" ht="15.75" customHeight="1" x14ac:dyDescent="0.35"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</row>
    <row r="521" spans="5:18" ht="15.75" customHeight="1" x14ac:dyDescent="0.35"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</row>
    <row r="522" spans="5:18" ht="15.75" customHeight="1" x14ac:dyDescent="0.35"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</row>
    <row r="523" spans="5:18" ht="15.75" customHeight="1" x14ac:dyDescent="0.35"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</row>
    <row r="524" spans="5:18" ht="15.75" customHeight="1" x14ac:dyDescent="0.35"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</row>
    <row r="525" spans="5:18" ht="15.75" customHeight="1" x14ac:dyDescent="0.35"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</row>
    <row r="526" spans="5:18" ht="15.75" customHeight="1" x14ac:dyDescent="0.35"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</row>
    <row r="527" spans="5:18" ht="15.75" customHeight="1" x14ac:dyDescent="0.35"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</row>
    <row r="528" spans="5:18" ht="15.75" customHeight="1" x14ac:dyDescent="0.35"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</row>
    <row r="529" spans="5:18" ht="15.75" customHeight="1" x14ac:dyDescent="0.35"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</row>
    <row r="530" spans="5:18" ht="15.75" customHeight="1" x14ac:dyDescent="0.35"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</row>
    <row r="531" spans="5:18" ht="15.75" customHeight="1" x14ac:dyDescent="0.35"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</row>
    <row r="532" spans="5:18" ht="15.75" customHeight="1" x14ac:dyDescent="0.35"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</row>
    <row r="533" spans="5:18" ht="15.75" customHeight="1" x14ac:dyDescent="0.35"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</row>
    <row r="534" spans="5:18" ht="15.75" customHeight="1" x14ac:dyDescent="0.35"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</row>
    <row r="535" spans="5:18" ht="15.75" customHeight="1" x14ac:dyDescent="0.35"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</row>
    <row r="536" spans="5:18" ht="15.75" customHeight="1" x14ac:dyDescent="0.35"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</row>
    <row r="537" spans="5:18" ht="15.75" customHeight="1" x14ac:dyDescent="0.35"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</row>
    <row r="538" spans="5:18" ht="15.75" customHeight="1" x14ac:dyDescent="0.35"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</row>
    <row r="539" spans="5:18" ht="15.75" customHeight="1" x14ac:dyDescent="0.35"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</row>
    <row r="540" spans="5:18" ht="15.75" customHeight="1" x14ac:dyDescent="0.35"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</row>
    <row r="541" spans="5:18" ht="15.75" customHeight="1" x14ac:dyDescent="0.35"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</row>
    <row r="542" spans="5:18" ht="15.75" customHeight="1" x14ac:dyDescent="0.35"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</row>
    <row r="543" spans="5:18" ht="15.75" customHeight="1" x14ac:dyDescent="0.35"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</row>
    <row r="544" spans="5:18" ht="15.75" customHeight="1" x14ac:dyDescent="0.35"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</row>
    <row r="545" spans="5:18" ht="15.75" customHeight="1" x14ac:dyDescent="0.35"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</row>
    <row r="546" spans="5:18" ht="15.75" customHeight="1" x14ac:dyDescent="0.35"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</row>
    <row r="547" spans="5:18" ht="15.75" customHeight="1" x14ac:dyDescent="0.35"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</row>
    <row r="548" spans="5:18" ht="15.75" customHeight="1" x14ac:dyDescent="0.35"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</row>
    <row r="549" spans="5:18" ht="15.75" customHeight="1" x14ac:dyDescent="0.35"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</row>
    <row r="550" spans="5:18" ht="15.75" customHeight="1" x14ac:dyDescent="0.35"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</row>
    <row r="551" spans="5:18" ht="15.75" customHeight="1" x14ac:dyDescent="0.35"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</row>
    <row r="552" spans="5:18" ht="15.75" customHeight="1" x14ac:dyDescent="0.35"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</row>
    <row r="553" spans="5:18" ht="15.75" customHeight="1" x14ac:dyDescent="0.35"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</row>
    <row r="554" spans="5:18" ht="15.75" customHeight="1" x14ac:dyDescent="0.35"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</row>
    <row r="555" spans="5:18" ht="15.75" customHeight="1" x14ac:dyDescent="0.35"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</row>
    <row r="556" spans="5:18" ht="15.75" customHeight="1" x14ac:dyDescent="0.35"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</row>
    <row r="557" spans="5:18" ht="15.75" customHeight="1" x14ac:dyDescent="0.35"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</row>
    <row r="558" spans="5:18" ht="15.75" customHeight="1" x14ac:dyDescent="0.35"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</row>
    <row r="559" spans="5:18" ht="15.75" customHeight="1" x14ac:dyDescent="0.35"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</row>
    <row r="560" spans="5:18" ht="15.75" customHeight="1" x14ac:dyDescent="0.35"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</row>
    <row r="561" spans="5:18" ht="15.75" customHeight="1" x14ac:dyDescent="0.35"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</row>
    <row r="562" spans="5:18" ht="15.75" customHeight="1" x14ac:dyDescent="0.35"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</row>
    <row r="563" spans="5:18" ht="15.75" customHeight="1" x14ac:dyDescent="0.35"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</row>
    <row r="564" spans="5:18" ht="15.75" customHeight="1" x14ac:dyDescent="0.35"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</row>
    <row r="565" spans="5:18" ht="15.75" customHeight="1" x14ac:dyDescent="0.35"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</row>
    <row r="566" spans="5:18" ht="15.75" customHeight="1" x14ac:dyDescent="0.35"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</row>
    <row r="567" spans="5:18" ht="15.75" customHeight="1" x14ac:dyDescent="0.35"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</row>
    <row r="568" spans="5:18" ht="15.75" customHeight="1" x14ac:dyDescent="0.35"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</row>
    <row r="569" spans="5:18" ht="15.75" customHeight="1" x14ac:dyDescent="0.35"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</row>
    <row r="570" spans="5:18" ht="15.75" customHeight="1" x14ac:dyDescent="0.35"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</row>
    <row r="571" spans="5:18" ht="15.75" customHeight="1" x14ac:dyDescent="0.35"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</row>
    <row r="572" spans="5:18" ht="15.75" customHeight="1" x14ac:dyDescent="0.35"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</row>
    <row r="573" spans="5:18" ht="15.75" customHeight="1" x14ac:dyDescent="0.35"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</row>
    <row r="574" spans="5:18" ht="15.75" customHeight="1" x14ac:dyDescent="0.35"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</row>
    <row r="575" spans="5:18" ht="15.75" customHeight="1" x14ac:dyDescent="0.35"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</row>
    <row r="576" spans="5:18" ht="15.75" customHeight="1" x14ac:dyDescent="0.35"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</row>
    <row r="577" spans="5:18" ht="15.75" customHeight="1" x14ac:dyDescent="0.35"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</row>
    <row r="578" spans="5:18" ht="15.75" customHeight="1" x14ac:dyDescent="0.35"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</row>
    <row r="579" spans="5:18" ht="15.75" customHeight="1" x14ac:dyDescent="0.35"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</row>
    <row r="580" spans="5:18" ht="15.75" customHeight="1" x14ac:dyDescent="0.35"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</row>
    <row r="581" spans="5:18" ht="15.75" customHeight="1" x14ac:dyDescent="0.35"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</row>
    <row r="582" spans="5:18" ht="15.75" customHeight="1" x14ac:dyDescent="0.35"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</row>
    <row r="583" spans="5:18" ht="15.75" customHeight="1" x14ac:dyDescent="0.35"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</row>
    <row r="584" spans="5:18" ht="15.75" customHeight="1" x14ac:dyDescent="0.35"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</row>
    <row r="585" spans="5:18" ht="15.75" customHeight="1" x14ac:dyDescent="0.35"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</row>
    <row r="586" spans="5:18" ht="15.75" customHeight="1" x14ac:dyDescent="0.35"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</row>
    <row r="587" spans="5:18" ht="15.75" customHeight="1" x14ac:dyDescent="0.35"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</row>
    <row r="588" spans="5:18" ht="15.75" customHeight="1" x14ac:dyDescent="0.35"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</row>
    <row r="589" spans="5:18" ht="15.75" customHeight="1" x14ac:dyDescent="0.35"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</row>
    <row r="590" spans="5:18" ht="15.75" customHeight="1" x14ac:dyDescent="0.35"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</row>
    <row r="591" spans="5:18" ht="15.75" customHeight="1" x14ac:dyDescent="0.35"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</row>
    <row r="592" spans="5:18" ht="15.75" customHeight="1" x14ac:dyDescent="0.35"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</row>
    <row r="593" spans="5:18" ht="15.75" customHeight="1" x14ac:dyDescent="0.35"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</row>
    <row r="594" spans="5:18" ht="15.75" customHeight="1" x14ac:dyDescent="0.35"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</row>
    <row r="595" spans="5:18" ht="15.75" customHeight="1" x14ac:dyDescent="0.35"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</row>
    <row r="596" spans="5:18" ht="15.75" customHeight="1" x14ac:dyDescent="0.35"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</row>
    <row r="597" spans="5:18" ht="15.75" customHeight="1" x14ac:dyDescent="0.35"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</row>
    <row r="598" spans="5:18" ht="15.75" customHeight="1" x14ac:dyDescent="0.35"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</row>
    <row r="599" spans="5:18" ht="15.75" customHeight="1" x14ac:dyDescent="0.35"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</row>
    <row r="600" spans="5:18" ht="15.75" customHeight="1" x14ac:dyDescent="0.35"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</row>
    <row r="601" spans="5:18" ht="15.75" customHeight="1" x14ac:dyDescent="0.35"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</row>
    <row r="602" spans="5:18" ht="15.75" customHeight="1" x14ac:dyDescent="0.35"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</row>
    <row r="603" spans="5:18" ht="15.75" customHeight="1" x14ac:dyDescent="0.35"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</row>
    <row r="604" spans="5:18" ht="15.75" customHeight="1" x14ac:dyDescent="0.35"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</row>
    <row r="605" spans="5:18" ht="15.75" customHeight="1" x14ac:dyDescent="0.35"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</row>
    <row r="606" spans="5:18" ht="15.75" customHeight="1" x14ac:dyDescent="0.35"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</row>
    <row r="607" spans="5:18" ht="15.75" customHeight="1" x14ac:dyDescent="0.35"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</row>
    <row r="608" spans="5:18" ht="15.75" customHeight="1" x14ac:dyDescent="0.35"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</row>
    <row r="609" spans="5:18" ht="15.75" customHeight="1" x14ac:dyDescent="0.35"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</row>
    <row r="610" spans="5:18" ht="15.75" customHeight="1" x14ac:dyDescent="0.35"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</row>
    <row r="611" spans="5:18" ht="15.75" customHeight="1" x14ac:dyDescent="0.35"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</row>
    <row r="612" spans="5:18" ht="15.75" customHeight="1" x14ac:dyDescent="0.35"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</row>
    <row r="613" spans="5:18" ht="15.75" customHeight="1" x14ac:dyDescent="0.35"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</row>
    <row r="614" spans="5:18" ht="15.75" customHeight="1" x14ac:dyDescent="0.35"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</row>
    <row r="615" spans="5:18" ht="15.75" customHeight="1" x14ac:dyDescent="0.35"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</row>
    <row r="616" spans="5:18" ht="15.75" customHeight="1" x14ac:dyDescent="0.35"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</row>
    <row r="617" spans="5:18" ht="15.75" customHeight="1" x14ac:dyDescent="0.35"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</row>
    <row r="618" spans="5:18" ht="15.75" customHeight="1" x14ac:dyDescent="0.35"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</row>
    <row r="619" spans="5:18" ht="15.75" customHeight="1" x14ac:dyDescent="0.35"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</row>
    <row r="620" spans="5:18" ht="15.75" customHeight="1" x14ac:dyDescent="0.35"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</row>
    <row r="621" spans="5:18" ht="15.75" customHeight="1" x14ac:dyDescent="0.35"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</row>
    <row r="622" spans="5:18" ht="15.75" customHeight="1" x14ac:dyDescent="0.35"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</row>
    <row r="623" spans="5:18" ht="15.75" customHeight="1" x14ac:dyDescent="0.35"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</row>
    <row r="624" spans="5:18" ht="15.75" customHeight="1" x14ac:dyDescent="0.35"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</row>
    <row r="625" spans="5:18" ht="15.75" customHeight="1" x14ac:dyDescent="0.35"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</row>
    <row r="626" spans="5:18" ht="15.75" customHeight="1" x14ac:dyDescent="0.35"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</row>
    <row r="627" spans="5:18" ht="15.75" customHeight="1" x14ac:dyDescent="0.35"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</row>
    <row r="628" spans="5:18" ht="15.75" customHeight="1" x14ac:dyDescent="0.35"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</row>
    <row r="629" spans="5:18" ht="15.75" customHeight="1" x14ac:dyDescent="0.35"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</row>
    <row r="630" spans="5:18" ht="15.75" customHeight="1" x14ac:dyDescent="0.35"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</row>
    <row r="631" spans="5:18" ht="15.75" customHeight="1" x14ac:dyDescent="0.35"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</row>
    <row r="632" spans="5:18" ht="15.75" customHeight="1" x14ac:dyDescent="0.35"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</row>
    <row r="633" spans="5:18" ht="15.75" customHeight="1" x14ac:dyDescent="0.35"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</row>
    <row r="634" spans="5:18" ht="15.75" customHeight="1" x14ac:dyDescent="0.35"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</row>
    <row r="635" spans="5:18" ht="15.75" customHeight="1" x14ac:dyDescent="0.35"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</row>
    <row r="636" spans="5:18" ht="15.75" customHeight="1" x14ac:dyDescent="0.35"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</row>
    <row r="637" spans="5:18" ht="15.75" customHeight="1" x14ac:dyDescent="0.35"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</row>
    <row r="638" spans="5:18" ht="15.75" customHeight="1" x14ac:dyDescent="0.35"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</row>
    <row r="639" spans="5:18" ht="15.75" customHeight="1" x14ac:dyDescent="0.35"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</row>
    <row r="640" spans="5:18" ht="15.75" customHeight="1" x14ac:dyDescent="0.35"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</row>
    <row r="641" spans="5:18" ht="15.75" customHeight="1" x14ac:dyDescent="0.35"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</row>
    <row r="642" spans="5:18" ht="15.75" customHeight="1" x14ac:dyDescent="0.35"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</row>
    <row r="643" spans="5:18" ht="15.75" customHeight="1" x14ac:dyDescent="0.35"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</row>
    <row r="644" spans="5:18" ht="15.75" customHeight="1" x14ac:dyDescent="0.35"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</row>
    <row r="645" spans="5:18" ht="15.75" customHeight="1" x14ac:dyDescent="0.35"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</row>
    <row r="646" spans="5:18" ht="15.75" customHeight="1" x14ac:dyDescent="0.35"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</row>
    <row r="647" spans="5:18" ht="15.75" customHeight="1" x14ac:dyDescent="0.35"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</row>
    <row r="648" spans="5:18" ht="15.75" customHeight="1" x14ac:dyDescent="0.35"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</row>
    <row r="649" spans="5:18" ht="15.75" customHeight="1" x14ac:dyDescent="0.35"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</row>
    <row r="650" spans="5:18" ht="15.75" customHeight="1" x14ac:dyDescent="0.35"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</row>
    <row r="651" spans="5:18" ht="15.75" customHeight="1" x14ac:dyDescent="0.35"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</row>
    <row r="652" spans="5:18" ht="15.75" customHeight="1" x14ac:dyDescent="0.35"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</row>
    <row r="653" spans="5:18" ht="15.75" customHeight="1" x14ac:dyDescent="0.35"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</row>
    <row r="654" spans="5:18" ht="15.75" customHeight="1" x14ac:dyDescent="0.35"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</row>
    <row r="655" spans="5:18" ht="15.75" customHeight="1" x14ac:dyDescent="0.35"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</row>
    <row r="656" spans="5:18" ht="15.75" customHeight="1" x14ac:dyDescent="0.35"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</row>
    <row r="657" spans="5:18" ht="15.75" customHeight="1" x14ac:dyDescent="0.35"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</row>
    <row r="658" spans="5:18" ht="15.75" customHeight="1" x14ac:dyDescent="0.35"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</row>
    <row r="659" spans="5:18" ht="15.75" customHeight="1" x14ac:dyDescent="0.35"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</row>
    <row r="660" spans="5:18" ht="15.75" customHeight="1" x14ac:dyDescent="0.35"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</row>
    <row r="661" spans="5:18" ht="15.75" customHeight="1" x14ac:dyDescent="0.35"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</row>
    <row r="662" spans="5:18" ht="15.75" customHeight="1" x14ac:dyDescent="0.35"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</row>
    <row r="663" spans="5:18" ht="15.75" customHeight="1" x14ac:dyDescent="0.35"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</row>
    <row r="664" spans="5:18" ht="15.75" customHeight="1" x14ac:dyDescent="0.35"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</row>
    <row r="665" spans="5:18" ht="15.75" customHeight="1" x14ac:dyDescent="0.35"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</row>
    <row r="666" spans="5:18" ht="15.75" customHeight="1" x14ac:dyDescent="0.35"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</row>
    <row r="667" spans="5:18" ht="15.75" customHeight="1" x14ac:dyDescent="0.35"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</row>
    <row r="668" spans="5:18" ht="15.75" customHeight="1" x14ac:dyDescent="0.35"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</row>
    <row r="669" spans="5:18" ht="15.75" customHeight="1" x14ac:dyDescent="0.35"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</row>
    <row r="670" spans="5:18" ht="15.75" customHeight="1" x14ac:dyDescent="0.35"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</row>
    <row r="671" spans="5:18" ht="15.75" customHeight="1" x14ac:dyDescent="0.35"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</row>
    <row r="672" spans="5:18" ht="15.75" customHeight="1" x14ac:dyDescent="0.35"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</row>
    <row r="673" spans="5:18" ht="15.75" customHeight="1" x14ac:dyDescent="0.35"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</row>
    <row r="674" spans="5:18" ht="15.75" customHeight="1" x14ac:dyDescent="0.35"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</row>
    <row r="675" spans="5:18" ht="15.75" customHeight="1" x14ac:dyDescent="0.35"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</row>
    <row r="676" spans="5:18" ht="15.75" customHeight="1" x14ac:dyDescent="0.35"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</row>
    <row r="677" spans="5:18" ht="15.75" customHeight="1" x14ac:dyDescent="0.35"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</row>
    <row r="678" spans="5:18" ht="15.75" customHeight="1" x14ac:dyDescent="0.35"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</row>
    <row r="679" spans="5:18" ht="15.75" customHeight="1" x14ac:dyDescent="0.35"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</row>
    <row r="680" spans="5:18" ht="15.75" customHeight="1" x14ac:dyDescent="0.35"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</row>
    <row r="681" spans="5:18" ht="15.75" customHeight="1" x14ac:dyDescent="0.35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</row>
    <row r="682" spans="5:18" ht="15.75" customHeight="1" x14ac:dyDescent="0.35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</row>
    <row r="683" spans="5:18" ht="15.75" customHeight="1" x14ac:dyDescent="0.35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</row>
    <row r="684" spans="5:18" ht="15.75" customHeight="1" x14ac:dyDescent="0.35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</row>
    <row r="685" spans="5:18" ht="15.75" customHeight="1" x14ac:dyDescent="0.35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</row>
    <row r="686" spans="5:18" ht="15.75" customHeight="1" x14ac:dyDescent="0.35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</row>
    <row r="687" spans="5:18" ht="15.75" customHeight="1" x14ac:dyDescent="0.35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</row>
    <row r="688" spans="5:18" ht="15.75" customHeight="1" x14ac:dyDescent="0.35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</row>
    <row r="689" spans="5:18" ht="15.75" customHeight="1" x14ac:dyDescent="0.35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</row>
    <row r="690" spans="5:18" ht="15.75" customHeight="1" x14ac:dyDescent="0.35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</row>
    <row r="691" spans="5:18" ht="15.75" customHeight="1" x14ac:dyDescent="0.35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</row>
    <row r="692" spans="5:18" ht="15.75" customHeight="1" x14ac:dyDescent="0.35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</row>
    <row r="693" spans="5:18" ht="15.75" customHeight="1" x14ac:dyDescent="0.35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</row>
    <row r="694" spans="5:18" ht="15.75" customHeight="1" x14ac:dyDescent="0.35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</row>
    <row r="695" spans="5:18" ht="15.75" customHeight="1" x14ac:dyDescent="0.35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</row>
    <row r="696" spans="5:18" ht="15.75" customHeight="1" x14ac:dyDescent="0.35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</row>
    <row r="697" spans="5:18" ht="15.75" customHeight="1" x14ac:dyDescent="0.35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</row>
    <row r="698" spans="5:18" ht="15.75" customHeight="1" x14ac:dyDescent="0.35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</row>
    <row r="699" spans="5:18" ht="15.75" customHeight="1" x14ac:dyDescent="0.35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</row>
    <row r="700" spans="5:18" ht="15.75" customHeight="1" x14ac:dyDescent="0.35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</row>
    <row r="701" spans="5:18" ht="15.75" customHeight="1" x14ac:dyDescent="0.35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</row>
    <row r="702" spans="5:18" ht="15.75" customHeight="1" x14ac:dyDescent="0.35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</row>
    <row r="703" spans="5:18" ht="15.75" customHeight="1" x14ac:dyDescent="0.35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</row>
    <row r="704" spans="5:18" ht="15.75" customHeight="1" x14ac:dyDescent="0.35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</row>
    <row r="705" spans="5:18" ht="15.75" customHeight="1" x14ac:dyDescent="0.35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</row>
    <row r="706" spans="5:18" ht="15.75" customHeight="1" x14ac:dyDescent="0.35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</row>
    <row r="707" spans="5:18" ht="15.75" customHeight="1" x14ac:dyDescent="0.35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</row>
    <row r="708" spans="5:18" ht="15.75" customHeight="1" x14ac:dyDescent="0.35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</row>
    <row r="709" spans="5:18" ht="15.75" customHeight="1" x14ac:dyDescent="0.35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</row>
    <row r="710" spans="5:18" ht="15.75" customHeight="1" x14ac:dyDescent="0.35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</row>
    <row r="711" spans="5:18" ht="15.75" customHeight="1" x14ac:dyDescent="0.35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</row>
    <row r="712" spans="5:18" ht="15.75" customHeight="1" x14ac:dyDescent="0.35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</row>
    <row r="713" spans="5:18" ht="15.75" customHeight="1" x14ac:dyDescent="0.35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</row>
    <row r="714" spans="5:18" ht="15.75" customHeight="1" x14ac:dyDescent="0.35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</row>
    <row r="715" spans="5:18" ht="15.75" customHeight="1" x14ac:dyDescent="0.35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</row>
    <row r="716" spans="5:18" ht="15.75" customHeight="1" x14ac:dyDescent="0.35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</row>
    <row r="717" spans="5:18" ht="15.75" customHeight="1" x14ac:dyDescent="0.35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</row>
    <row r="718" spans="5:18" ht="15.75" customHeight="1" x14ac:dyDescent="0.35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</row>
    <row r="719" spans="5:18" ht="15.75" customHeight="1" x14ac:dyDescent="0.35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</row>
    <row r="720" spans="5:18" ht="15.75" customHeight="1" x14ac:dyDescent="0.35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</row>
    <row r="721" spans="5:18" ht="15.75" customHeight="1" x14ac:dyDescent="0.35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</row>
    <row r="722" spans="5:18" ht="15.75" customHeight="1" x14ac:dyDescent="0.35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</row>
    <row r="723" spans="5:18" ht="15.75" customHeight="1" x14ac:dyDescent="0.35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</row>
    <row r="724" spans="5:18" ht="15.75" customHeight="1" x14ac:dyDescent="0.35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</row>
    <row r="725" spans="5:18" ht="15.75" customHeight="1" x14ac:dyDescent="0.35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</row>
    <row r="726" spans="5:18" ht="15.75" customHeight="1" x14ac:dyDescent="0.35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</row>
    <row r="727" spans="5:18" ht="15.75" customHeight="1" x14ac:dyDescent="0.35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</row>
    <row r="728" spans="5:18" ht="15.75" customHeight="1" x14ac:dyDescent="0.35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</row>
    <row r="729" spans="5:18" ht="15.75" customHeight="1" x14ac:dyDescent="0.35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</row>
    <row r="730" spans="5:18" ht="15.75" customHeight="1" x14ac:dyDescent="0.35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</row>
    <row r="731" spans="5:18" ht="15.75" customHeight="1" x14ac:dyDescent="0.35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</row>
    <row r="732" spans="5:18" ht="15.75" customHeight="1" x14ac:dyDescent="0.35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</row>
    <row r="733" spans="5:18" ht="15.75" customHeight="1" x14ac:dyDescent="0.35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</row>
    <row r="734" spans="5:18" ht="15.75" customHeight="1" x14ac:dyDescent="0.35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</row>
    <row r="735" spans="5:18" ht="15.75" customHeight="1" x14ac:dyDescent="0.35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</row>
    <row r="736" spans="5:18" ht="15.75" customHeight="1" x14ac:dyDescent="0.35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</row>
  </sheetData>
  <mergeCells count="12">
    <mergeCell ref="Q3:R3"/>
    <mergeCell ref="B5:R5"/>
    <mergeCell ref="B2:B4"/>
    <mergeCell ref="D2:D4"/>
    <mergeCell ref="E2:E4"/>
    <mergeCell ref="F2:F4"/>
    <mergeCell ref="G2:R2"/>
    <mergeCell ref="G3:H3"/>
    <mergeCell ref="I3:J3"/>
    <mergeCell ref="K3:L3"/>
    <mergeCell ref="M3:N3"/>
    <mergeCell ref="O3:P3"/>
  </mergeCells>
  <pageMargins left="0.39370078740157483" right="0.19685039370078741" top="0.98425196850393704" bottom="0.98425196850393704" header="0.19685039370078741" footer="0.19685039370078741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Disporapar Tw 1</vt:lpstr>
      <vt:lpstr>Disporapar Tw 2</vt:lpstr>
      <vt:lpstr>Disporapar Tw 3</vt:lpstr>
      <vt:lpstr>Disporapar Tw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COMPUTEX</dc:creator>
  <cp:lastModifiedBy>ASUS COMPUTEX</cp:lastModifiedBy>
  <cp:lastPrinted>2025-01-21T03:52:51Z</cp:lastPrinted>
  <dcterms:created xsi:type="dcterms:W3CDTF">2025-01-21T03:41:34Z</dcterms:created>
  <dcterms:modified xsi:type="dcterms:W3CDTF">2025-01-21T14:43:57Z</dcterms:modified>
</cp:coreProperties>
</file>