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20460" windowHeight="7680"/>
  </bookViews>
  <sheets>
    <sheet name="Peserta KB Aktiv" sheetId="5" r:id="rId1"/>
  </sheets>
  <calcPr calcId="144525"/>
</workbook>
</file>

<file path=xl/calcChain.xml><?xml version="1.0" encoding="utf-8"?>
<calcChain xmlns="http://schemas.openxmlformats.org/spreadsheetml/2006/main">
  <c r="C7" i="5" l="1"/>
  <c r="Q54" i="5" l="1"/>
  <c r="C54" i="5"/>
  <c r="P19" i="5" l="1"/>
  <c r="E19" i="5"/>
  <c r="K8" i="5" l="1"/>
  <c r="K9" i="5"/>
  <c r="K10" i="5"/>
  <c r="K11" i="5"/>
  <c r="K12" i="5"/>
  <c r="K13" i="5"/>
  <c r="K14" i="5"/>
  <c r="K15" i="5"/>
  <c r="K16" i="5"/>
  <c r="K17" i="5"/>
  <c r="K18" i="5"/>
  <c r="K7" i="5"/>
  <c r="Q8" i="5" l="1"/>
  <c r="C8" i="5" s="1"/>
  <c r="L8" i="5" s="1"/>
  <c r="Q9" i="5"/>
  <c r="C9" i="5" s="1"/>
  <c r="L9" i="5" s="1"/>
  <c r="Q10" i="5"/>
  <c r="C10" i="5" s="1"/>
  <c r="L10" i="5" s="1"/>
  <c r="Q11" i="5"/>
  <c r="C11" i="5" s="1"/>
  <c r="L11" i="5" s="1"/>
  <c r="Q12" i="5"/>
  <c r="C12" i="5" s="1"/>
  <c r="L12" i="5" s="1"/>
  <c r="Q13" i="5"/>
  <c r="C13" i="5" s="1"/>
  <c r="L13" i="5" s="1"/>
  <c r="Q14" i="5"/>
  <c r="C14" i="5" s="1"/>
  <c r="L14" i="5" s="1"/>
  <c r="Q15" i="5"/>
  <c r="C15" i="5" s="1"/>
  <c r="L15" i="5" s="1"/>
  <c r="Q16" i="5"/>
  <c r="C16" i="5" s="1"/>
  <c r="L16" i="5" s="1"/>
  <c r="Q17" i="5"/>
  <c r="C17" i="5" s="1"/>
  <c r="L17" i="5" s="1"/>
  <c r="Q18" i="5"/>
  <c r="C18" i="5" s="1"/>
  <c r="L18" i="5" s="1"/>
  <c r="Q7" i="5"/>
  <c r="Q19" i="5" l="1"/>
  <c r="L7" i="5" l="1"/>
  <c r="C19" i="5"/>
  <c r="F19" i="5" l="1"/>
  <c r="O19" i="5"/>
  <c r="N19" i="5"/>
  <c r="M19" i="5"/>
  <c r="J19" i="5"/>
  <c r="I19" i="5"/>
  <c r="H19" i="5"/>
  <c r="G19" i="5"/>
  <c r="D19" i="5"/>
  <c r="K19" i="5"/>
  <c r="C20" i="5" s="1"/>
  <c r="Q20" i="5" l="1"/>
  <c r="L19" i="5" l="1"/>
</calcChain>
</file>

<file path=xl/sharedStrings.xml><?xml version="1.0" encoding="utf-8"?>
<sst xmlns="http://schemas.openxmlformats.org/spreadsheetml/2006/main" count="44" uniqueCount="42">
  <si>
    <t>KABUPATEN : SUKOHARJO</t>
  </si>
  <si>
    <t>NO</t>
  </si>
  <si>
    <t>KECAMATAN</t>
  </si>
  <si>
    <t>PUS</t>
  </si>
  <si>
    <t>PESERTA KB</t>
  </si>
  <si>
    <t>IUD</t>
  </si>
  <si>
    <t>MOP</t>
  </si>
  <si>
    <t>MOW</t>
  </si>
  <si>
    <t>IMP</t>
  </si>
  <si>
    <t>STK</t>
  </si>
  <si>
    <t>KONDOM</t>
  </si>
  <si>
    <t>JUMLAH</t>
  </si>
  <si>
    <t>%</t>
  </si>
  <si>
    <t>HAMIL</t>
  </si>
  <si>
    <t>BUKAN PESERTA KB</t>
  </si>
  <si>
    <t>IAS</t>
  </si>
  <si>
    <t>IAT</t>
  </si>
  <si>
    <t>TIAL</t>
  </si>
  <si>
    <t>WERU</t>
  </si>
  <si>
    <t>BULU</t>
  </si>
  <si>
    <t>TAWANGSARI</t>
  </si>
  <si>
    <t>SUKOHARJO</t>
  </si>
  <si>
    <t>NGUTER</t>
  </si>
  <si>
    <t>BENDOSARI</t>
  </si>
  <si>
    <t>POLOKARTO</t>
  </si>
  <si>
    <t>MOJOLABAN</t>
  </si>
  <si>
    <t>GROGOL</t>
  </si>
  <si>
    <t xml:space="preserve">GATAK </t>
  </si>
  <si>
    <t>KARTASURA</t>
  </si>
  <si>
    <t>BAKI</t>
  </si>
  <si>
    <t>PIL</t>
  </si>
  <si>
    <t>PESERTA KB AKTIF</t>
  </si>
  <si>
    <t>Mengetahui,</t>
  </si>
  <si>
    <t>Kasi  Daduk, Data dan Info Keluarga</t>
  </si>
  <si>
    <t>Kabid P3P</t>
  </si>
  <si>
    <t>WISNU MARTANTO, SE., M.Si.</t>
  </si>
  <si>
    <t>BUDI SANTASA, S.Sos., M.Si.</t>
  </si>
  <si>
    <t xml:space="preserve">Pembina </t>
  </si>
  <si>
    <t>NIP. 19781213 200501 1 008</t>
  </si>
  <si>
    <t>NIP. 19631012 199203 1 015</t>
  </si>
  <si>
    <t>Sukoharjo, 20 Pebruari 2019</t>
  </si>
  <si>
    <t>BULAN : DESEMBER 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</si>
</sst>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1" formatCode="_(* #,##0_);_(* \(#,##0\);_(* &quot;-&quot;_);_(@_)"/>
  </numFmts>
  <fonts count="30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color theme="0"/>
      <name val="Calibri"/>
      <family val="2"/>
      <charset val="1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2"/>
      <color theme="1"/>
      <name val="Calibri"/>
      <family val="2"/>
      <charset val="1"/>
      <scheme val="minor"/>
    </font>
    <font>
      <b/>
      <u/>
      <sz val="11"/>
      <color theme="1"/>
      <name val="Calibri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/>
    <xf numFmtId="41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10" fillId="0" borderId="0" applyNumberFormat="0" applyFill="0" applyBorder="0" applyAlignment="0" applyProtection="0"/>
    <xf numFmtId="0" fontId="11" fillId="0" borderId="14" applyNumberFormat="0" applyFill="0" applyAlignment="0" applyProtection="0"/>
    <xf numFmtId="0" fontId="12" fillId="0" borderId="15" applyNumberFormat="0" applyFill="0" applyAlignment="0" applyProtection="0"/>
    <xf numFmtId="0" fontId="13" fillId="0" borderId="16" applyNumberFormat="0" applyFill="0" applyAlignment="0" applyProtection="0"/>
    <xf numFmtId="0" fontId="13" fillId="0" borderId="0" applyNumberFormat="0" applyFill="0" applyBorder="0" applyAlignment="0" applyProtection="0"/>
    <xf numFmtId="0" fontId="14" fillId="3" borderId="0" applyNumberFormat="0" applyBorder="0" applyAlignment="0" applyProtection="0"/>
    <xf numFmtId="0" fontId="15" fillId="4" borderId="0" applyNumberFormat="0" applyBorder="0" applyAlignment="0" applyProtection="0"/>
    <xf numFmtId="0" fontId="16" fillId="5" borderId="0" applyNumberFormat="0" applyBorder="0" applyAlignment="0" applyProtection="0"/>
    <xf numFmtId="0" fontId="17" fillId="6" borderId="17" applyNumberFormat="0" applyAlignment="0" applyProtection="0"/>
    <xf numFmtId="0" fontId="18" fillId="7" borderId="18" applyNumberFormat="0" applyAlignment="0" applyProtection="0"/>
    <xf numFmtId="0" fontId="19" fillId="7" borderId="17" applyNumberFormat="0" applyAlignment="0" applyProtection="0"/>
    <xf numFmtId="0" fontId="20" fillId="0" borderId="19" applyNumberFormat="0" applyFill="0" applyAlignment="0" applyProtection="0"/>
    <xf numFmtId="0" fontId="21" fillId="8" borderId="20" applyNumberFormat="0" applyAlignment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7" fillId="0" borderId="22" applyNumberFormat="0" applyFill="0" applyAlignment="0" applyProtection="0"/>
    <xf numFmtId="0" fontId="24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24" fillId="13" borderId="0" applyNumberFormat="0" applyBorder="0" applyAlignment="0" applyProtection="0"/>
    <xf numFmtId="0" fontId="24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24" fillId="17" borderId="0" applyNumberFormat="0" applyBorder="0" applyAlignment="0" applyProtection="0"/>
    <xf numFmtId="0" fontId="24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24" fillId="21" borderId="0" applyNumberFormat="0" applyBorder="0" applyAlignment="0" applyProtection="0"/>
    <xf numFmtId="0" fontId="24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24" fillId="25" borderId="0" applyNumberFormat="0" applyBorder="0" applyAlignment="0" applyProtection="0"/>
    <xf numFmtId="0" fontId="24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24" fillId="29" borderId="0" applyNumberFormat="0" applyBorder="0" applyAlignment="0" applyProtection="0"/>
    <xf numFmtId="0" fontId="24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24" fillId="33" borderId="0" applyNumberFormat="0" applyBorder="0" applyAlignment="0" applyProtection="0"/>
    <xf numFmtId="0" fontId="25" fillId="0" borderId="0"/>
    <xf numFmtId="0" fontId="3" fillId="9" borderId="21" applyNumberFormat="0" applyFont="0" applyAlignment="0" applyProtection="0"/>
    <xf numFmtId="0" fontId="26" fillId="0" borderId="0"/>
    <xf numFmtId="0" fontId="2" fillId="9" borderId="21" applyNumberFormat="0" applyFont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15" borderId="0" applyNumberFormat="0" applyBorder="0" applyAlignment="0" applyProtection="0"/>
    <xf numFmtId="0" fontId="2" fillId="16" borderId="0" applyNumberFormat="0" applyBorder="0" applyAlignment="0" applyProtection="0"/>
    <xf numFmtId="0" fontId="2" fillId="19" borderId="0" applyNumberFormat="0" applyBorder="0" applyAlignment="0" applyProtection="0"/>
    <xf numFmtId="0" fontId="2" fillId="20" borderId="0" applyNumberFormat="0" applyBorder="0" applyAlignment="0" applyProtection="0"/>
    <xf numFmtId="0" fontId="2" fillId="23" borderId="0" applyNumberFormat="0" applyBorder="0" applyAlignment="0" applyProtection="0"/>
    <xf numFmtId="0" fontId="2" fillId="24" borderId="0" applyNumberFormat="0" applyBorder="0" applyAlignment="0" applyProtection="0"/>
    <xf numFmtId="0" fontId="2" fillId="27" borderId="0" applyNumberFormat="0" applyBorder="0" applyAlignment="0" applyProtection="0"/>
    <xf numFmtId="0" fontId="2" fillId="28" borderId="0" applyNumberFormat="0" applyBorder="0" applyAlignment="0" applyProtection="0"/>
    <xf numFmtId="0" fontId="2" fillId="31" borderId="0" applyNumberFormat="0" applyBorder="0" applyAlignment="0" applyProtection="0"/>
    <xf numFmtId="0" fontId="2" fillId="32" borderId="0" applyNumberFormat="0" applyBorder="0" applyAlignment="0" applyProtection="0"/>
    <xf numFmtId="0" fontId="25" fillId="0" borderId="0"/>
    <xf numFmtId="0" fontId="27" fillId="0" borderId="0"/>
    <xf numFmtId="0" fontId="1" fillId="9" borderId="21" applyNumberFormat="0" applyFont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44">
    <xf numFmtId="0" fontId="0" fillId="0" borderId="0" xfId="0"/>
    <xf numFmtId="0" fontId="6" fillId="0" borderId="0" xfId="0" applyFont="1"/>
    <xf numFmtId="41" fontId="6" fillId="0" borderId="6" xfId="1" applyFont="1" applyBorder="1"/>
    <xf numFmtId="41" fontId="6" fillId="0" borderId="7" xfId="1" applyFont="1" applyBorder="1"/>
    <xf numFmtId="0" fontId="5" fillId="0" borderId="1" xfId="0" applyFont="1" applyBorder="1" applyAlignment="1">
      <alignment horizontal="center" vertical="center"/>
    </xf>
    <xf numFmtId="41" fontId="7" fillId="0" borderId="1" xfId="0" applyNumberFormat="1" applyFont="1" applyFill="1" applyBorder="1"/>
    <xf numFmtId="41" fontId="7" fillId="0" borderId="1" xfId="1" applyFont="1" applyBorder="1"/>
    <xf numFmtId="41" fontId="6" fillId="2" borderId="5" xfId="1" applyFont="1" applyFill="1" applyBorder="1"/>
    <xf numFmtId="41" fontId="6" fillId="2" borderId="6" xfId="1" applyFont="1" applyFill="1" applyBorder="1"/>
    <xf numFmtId="41" fontId="7" fillId="2" borderId="1" xfId="0" applyNumberFormat="1" applyFont="1" applyFill="1" applyBorder="1"/>
    <xf numFmtId="0" fontId="6" fillId="2" borderId="2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8" fillId="2" borderId="11" xfId="0" applyFont="1" applyFill="1" applyBorder="1"/>
    <xf numFmtId="0" fontId="8" fillId="2" borderId="12" xfId="0" applyFont="1" applyFill="1" applyBorder="1"/>
    <xf numFmtId="0" fontId="8" fillId="2" borderId="13" xfId="0" applyFont="1" applyFill="1" applyBorder="1"/>
    <xf numFmtId="0" fontId="0" fillId="0" borderId="0" xfId="0" applyAlignment="1">
      <alignment vertical="center"/>
    </xf>
    <xf numFmtId="0" fontId="0" fillId="2" borderId="0" xfId="0" applyFill="1"/>
    <xf numFmtId="2" fontId="6" fillId="2" borderId="6" xfId="2" applyNumberFormat="1" applyFont="1" applyFill="1" applyBorder="1"/>
    <xf numFmtId="2" fontId="7" fillId="0" borderId="1" xfId="2" applyNumberFormat="1" applyFont="1" applyFill="1" applyBorder="1"/>
    <xf numFmtId="0" fontId="9" fillId="0" borderId="0" xfId="0" applyFont="1" applyBorder="1"/>
    <xf numFmtId="41" fontId="9" fillId="0" borderId="0" xfId="0" applyNumberFormat="1" applyFont="1" applyBorder="1"/>
    <xf numFmtId="0" fontId="9" fillId="0" borderId="0" xfId="0" applyFont="1"/>
    <xf numFmtId="41" fontId="8" fillId="0" borderId="6" xfId="1" applyFont="1" applyBorder="1"/>
    <xf numFmtId="41" fontId="8" fillId="0" borderId="7" xfId="1" applyFont="1" applyBorder="1"/>
    <xf numFmtId="41" fontId="8" fillId="2" borderId="5" xfId="1" applyFont="1" applyFill="1" applyBorder="1"/>
    <xf numFmtId="41" fontId="8" fillId="2" borderId="7" xfId="1" applyFont="1" applyFill="1" applyBorder="1"/>
    <xf numFmtId="41" fontId="8" fillId="2" borderId="6" xfId="1" applyFont="1" applyFill="1" applyBorder="1"/>
    <xf numFmtId="0" fontId="0" fillId="0" borderId="0" xfId="0" applyAlignment="1">
      <alignment horizontal="center" vertical="center"/>
    </xf>
    <xf numFmtId="41" fontId="6" fillId="0" borderId="0" xfId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28" fillId="0" borderId="0" xfId="0" applyFont="1" applyAlignment="1">
      <alignment horizontal="center"/>
    </xf>
    <xf numFmtId="0" fontId="29" fillId="0" borderId="0" xfId="0" applyFont="1" applyAlignment="1">
      <alignment horizontal="center"/>
    </xf>
    <xf numFmtId="41" fontId="0" fillId="0" borderId="0" xfId="1" applyFont="1"/>
    <xf numFmtId="41" fontId="0" fillId="0" borderId="0" xfId="0" applyNumberFormat="1"/>
    <xf numFmtId="0" fontId="7" fillId="2" borderId="9" xfId="0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</cellXfs>
  <cellStyles count="74">
    <cellStyle name="20% - Accent1" xfId="20" builtinId="30" customBuiltin="1"/>
    <cellStyle name="20% - Accent1 2" xfId="47"/>
    <cellStyle name="20% - Accent1 3" xfId="62"/>
    <cellStyle name="20% - Accent2" xfId="24" builtinId="34" customBuiltin="1"/>
    <cellStyle name="20% - Accent2 2" xfId="49"/>
    <cellStyle name="20% - Accent2 3" xfId="64"/>
    <cellStyle name="20% - Accent3" xfId="28" builtinId="38" customBuiltin="1"/>
    <cellStyle name="20% - Accent3 2" xfId="51"/>
    <cellStyle name="20% - Accent3 3" xfId="66"/>
    <cellStyle name="20% - Accent4" xfId="32" builtinId="42" customBuiltin="1"/>
    <cellStyle name="20% - Accent4 2" xfId="53"/>
    <cellStyle name="20% - Accent4 3" xfId="68"/>
    <cellStyle name="20% - Accent5" xfId="36" builtinId="46" customBuiltin="1"/>
    <cellStyle name="20% - Accent5 2" xfId="55"/>
    <cellStyle name="20% - Accent5 3" xfId="70"/>
    <cellStyle name="20% - Accent6" xfId="40" builtinId="50" customBuiltin="1"/>
    <cellStyle name="20% - Accent6 2" xfId="57"/>
    <cellStyle name="20% - Accent6 3" xfId="72"/>
    <cellStyle name="40% - Accent1" xfId="21" builtinId="31" customBuiltin="1"/>
    <cellStyle name="40% - Accent1 2" xfId="48"/>
    <cellStyle name="40% - Accent1 3" xfId="63"/>
    <cellStyle name="40% - Accent2" xfId="25" builtinId="35" customBuiltin="1"/>
    <cellStyle name="40% - Accent2 2" xfId="50"/>
    <cellStyle name="40% - Accent2 3" xfId="65"/>
    <cellStyle name="40% - Accent3" xfId="29" builtinId="39" customBuiltin="1"/>
    <cellStyle name="40% - Accent3 2" xfId="52"/>
    <cellStyle name="40% - Accent3 3" xfId="67"/>
    <cellStyle name="40% - Accent4" xfId="33" builtinId="43" customBuiltin="1"/>
    <cellStyle name="40% - Accent4 2" xfId="54"/>
    <cellStyle name="40% - Accent4 3" xfId="69"/>
    <cellStyle name="40% - Accent5" xfId="37" builtinId="47" customBuiltin="1"/>
    <cellStyle name="40% - Accent5 2" xfId="56"/>
    <cellStyle name="40% - Accent5 3" xfId="71"/>
    <cellStyle name="40% - Accent6" xfId="41" builtinId="51" customBuiltin="1"/>
    <cellStyle name="40% - Accent6 2" xfId="58"/>
    <cellStyle name="40% - Accent6 3" xfId="73"/>
    <cellStyle name="60% - Accent1" xfId="22" builtinId="32" customBuiltin="1"/>
    <cellStyle name="60% - Accent2" xfId="26" builtinId="36" customBuiltin="1"/>
    <cellStyle name="60% - Accent3" xfId="30" builtinId="40" customBuiltin="1"/>
    <cellStyle name="60% - Accent4" xfId="34" builtinId="44" customBuiltin="1"/>
    <cellStyle name="60% - Accent5" xfId="38" builtinId="48" customBuiltin="1"/>
    <cellStyle name="60% - Accent6" xfId="42" builtinId="52" customBuiltin="1"/>
    <cellStyle name="Accent1" xfId="19" builtinId="29" customBuiltin="1"/>
    <cellStyle name="Accent2" xfId="23" builtinId="33" customBuiltin="1"/>
    <cellStyle name="Accent3" xfId="27" builtinId="37" customBuiltin="1"/>
    <cellStyle name="Accent4" xfId="31" builtinId="41" customBuiltin="1"/>
    <cellStyle name="Accent5" xfId="35" builtinId="45" customBuiltin="1"/>
    <cellStyle name="Accent6" xfId="39" builtinId="49" customBuiltin="1"/>
    <cellStyle name="Bad" xfId="9" builtinId="27" customBuiltin="1"/>
    <cellStyle name="Calculation" xfId="13" builtinId="22" customBuiltin="1"/>
    <cellStyle name="Check Cell" xfId="15" builtinId="23" customBuiltin="1"/>
    <cellStyle name="Comma [0]" xfId="1" builtinId="6"/>
    <cellStyle name="Explanatory Text" xfId="17" builtinId="53" customBuiltin="1"/>
    <cellStyle name="Good" xfId="8" builtinId="26" customBuiltin="1"/>
    <cellStyle name="Heading 1" xfId="4" builtinId="16" customBuiltin="1"/>
    <cellStyle name="Heading 2" xfId="5" builtinId="17" customBuiltin="1"/>
    <cellStyle name="Heading 3" xfId="6" builtinId="18" customBuiltin="1"/>
    <cellStyle name="Heading 4" xfId="7" builtinId="19" customBuiltin="1"/>
    <cellStyle name="Input" xfId="11" builtinId="20" customBuiltin="1"/>
    <cellStyle name="Linked Cell" xfId="14" builtinId="24" customBuiltin="1"/>
    <cellStyle name="Neutral" xfId="10" builtinId="28" customBuiltin="1"/>
    <cellStyle name="Normal" xfId="0" builtinId="0"/>
    <cellStyle name="Normal 2" xfId="45"/>
    <cellStyle name="Normal 2 2" xfId="59"/>
    <cellStyle name="Normal 3" xfId="43"/>
    <cellStyle name="Normal 4" xfId="60"/>
    <cellStyle name="Note 2" xfId="44"/>
    <cellStyle name="Note 3" xfId="46"/>
    <cellStyle name="Note 4" xfId="61"/>
    <cellStyle name="Output" xfId="12" builtinId="21" customBuiltin="1"/>
    <cellStyle name="Percent" xfId="2" builtinId="5"/>
    <cellStyle name="Title" xfId="3" builtinId="15" customBuiltin="1"/>
    <cellStyle name="Total" xfId="18" builtinId="25" customBuiltin="1"/>
    <cellStyle name="Warning Text" xfId="16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62"/>
  <sheetViews>
    <sheetView tabSelected="1" workbookViewId="0">
      <selection activeCell="L32" sqref="L32"/>
    </sheetView>
  </sheetViews>
  <sheetFormatPr defaultRowHeight="15" x14ac:dyDescent="0.25"/>
  <cols>
    <col min="1" max="1" width="3.42578125" customWidth="1"/>
    <col min="2" max="2" width="13.85546875" bestFit="1" customWidth="1"/>
    <col min="3" max="6" width="9.28515625" customWidth="1"/>
    <col min="7" max="7" width="10.28515625" customWidth="1"/>
    <col min="8" max="9" width="9.28515625" customWidth="1"/>
    <col min="10" max="10" width="8.42578125" customWidth="1"/>
    <col min="11" max="11" width="9.28515625" customWidth="1"/>
    <col min="12" max="12" width="6.85546875" customWidth="1"/>
    <col min="13" max="13" width="7.5703125" hidden="1" customWidth="1"/>
    <col min="14" max="14" width="8" hidden="1" customWidth="1"/>
    <col min="15" max="15" width="9.28515625" hidden="1" customWidth="1"/>
    <col min="16" max="16" width="8" hidden="1" customWidth="1"/>
    <col min="17" max="17" width="9.28515625" hidden="1" customWidth="1"/>
  </cols>
  <sheetData>
    <row r="1" spans="1:17" ht="15.75" x14ac:dyDescent="0.25">
      <c r="A1" s="37" t="s">
        <v>31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  <c r="M1" s="37"/>
      <c r="N1" s="37"/>
      <c r="O1" s="37"/>
      <c r="P1" s="37"/>
      <c r="Q1" s="37"/>
    </row>
    <row r="2" spans="1:17" ht="15.75" x14ac:dyDescent="0.25">
      <c r="A2" s="37" t="s">
        <v>0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37"/>
      <c r="O2" s="37"/>
      <c r="P2" s="37"/>
      <c r="Q2" s="37"/>
    </row>
    <row r="3" spans="1:17" ht="15.75" x14ac:dyDescent="0.25">
      <c r="A3" s="37" t="s">
        <v>41</v>
      </c>
      <c r="B3" s="37"/>
      <c r="C3" s="37"/>
      <c r="D3" s="37"/>
      <c r="E3" s="37"/>
      <c r="F3" s="37"/>
      <c r="G3" s="37"/>
      <c r="H3" s="37"/>
      <c r="I3" s="37"/>
      <c r="J3" s="37"/>
      <c r="K3" s="37"/>
      <c r="L3" s="37"/>
      <c r="M3" s="37"/>
      <c r="N3" s="37"/>
      <c r="O3" s="37"/>
      <c r="P3" s="37"/>
      <c r="Q3" s="37"/>
    </row>
    <row r="4" spans="1:17" ht="15.75" x14ac:dyDescent="0.25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</row>
    <row r="5" spans="1:17" ht="15.75" x14ac:dyDescent="0.25">
      <c r="A5" s="38" t="s">
        <v>1</v>
      </c>
      <c r="B5" s="38" t="s">
        <v>2</v>
      </c>
      <c r="C5" s="38" t="s">
        <v>3</v>
      </c>
      <c r="D5" s="40" t="s">
        <v>4</v>
      </c>
      <c r="E5" s="40"/>
      <c r="F5" s="40"/>
      <c r="G5" s="40"/>
      <c r="H5" s="40"/>
      <c r="I5" s="40"/>
      <c r="J5" s="40"/>
      <c r="K5" s="40"/>
      <c r="L5" s="40"/>
      <c r="M5" s="41" t="s">
        <v>14</v>
      </c>
      <c r="N5" s="42"/>
      <c r="O5" s="42"/>
      <c r="P5" s="42"/>
      <c r="Q5" s="43"/>
    </row>
    <row r="6" spans="1:17" ht="15.75" x14ac:dyDescent="0.25">
      <c r="A6" s="39"/>
      <c r="B6" s="39"/>
      <c r="C6" s="39"/>
      <c r="D6" s="4" t="s">
        <v>5</v>
      </c>
      <c r="E6" s="4" t="s">
        <v>7</v>
      </c>
      <c r="F6" s="4" t="s">
        <v>6</v>
      </c>
      <c r="G6" s="4" t="s">
        <v>10</v>
      </c>
      <c r="H6" s="4" t="s">
        <v>8</v>
      </c>
      <c r="I6" s="4" t="s">
        <v>9</v>
      </c>
      <c r="J6" s="4" t="s">
        <v>30</v>
      </c>
      <c r="K6" s="4" t="s">
        <v>11</v>
      </c>
      <c r="L6" s="4" t="s">
        <v>12</v>
      </c>
      <c r="M6" s="4" t="s">
        <v>13</v>
      </c>
      <c r="N6" s="4" t="s">
        <v>15</v>
      </c>
      <c r="O6" s="4" t="s">
        <v>16</v>
      </c>
      <c r="P6" s="4" t="s">
        <v>17</v>
      </c>
      <c r="Q6" s="4" t="s">
        <v>11</v>
      </c>
    </row>
    <row r="7" spans="1:17" s="17" customFormat="1" ht="15.75" x14ac:dyDescent="0.25">
      <c r="A7" s="10">
        <v>1</v>
      </c>
      <c r="B7" s="13" t="s">
        <v>18</v>
      </c>
      <c r="C7" s="7">
        <f>K7+Q7</f>
        <v>9052</v>
      </c>
      <c r="D7" s="25">
        <v>644</v>
      </c>
      <c r="E7" s="25">
        <v>443</v>
      </c>
      <c r="F7" s="25">
        <v>23</v>
      </c>
      <c r="G7" s="25">
        <v>151</v>
      </c>
      <c r="H7" s="25">
        <v>1198</v>
      </c>
      <c r="I7" s="25">
        <v>2435</v>
      </c>
      <c r="J7" s="25">
        <v>537</v>
      </c>
      <c r="K7" s="27">
        <f>SUM(D7:J7)</f>
        <v>5431</v>
      </c>
      <c r="L7" s="18">
        <f>K7/C7*100</f>
        <v>59.9977905435263</v>
      </c>
      <c r="M7" s="7">
        <v>415</v>
      </c>
      <c r="N7" s="7">
        <v>1914</v>
      </c>
      <c r="O7" s="7">
        <v>740</v>
      </c>
      <c r="P7" s="8">
        <v>552</v>
      </c>
      <c r="Q7" s="8">
        <f>SUM(M7:P7)</f>
        <v>3621</v>
      </c>
    </row>
    <row r="8" spans="1:17" s="17" customFormat="1" ht="15.75" x14ac:dyDescent="0.25">
      <c r="A8" s="11">
        <v>2</v>
      </c>
      <c r="B8" s="14" t="s">
        <v>19</v>
      </c>
      <c r="C8" s="7">
        <f t="shared" ref="C8:C18" si="0">K8+Q8</f>
        <v>4936</v>
      </c>
      <c r="D8" s="27">
        <v>349</v>
      </c>
      <c r="E8" s="27">
        <v>176</v>
      </c>
      <c r="F8" s="27">
        <v>18</v>
      </c>
      <c r="G8" s="27">
        <v>332</v>
      </c>
      <c r="H8" s="27">
        <v>280</v>
      </c>
      <c r="I8" s="27">
        <v>2145</v>
      </c>
      <c r="J8" s="27">
        <v>206</v>
      </c>
      <c r="K8" s="27">
        <f t="shared" ref="K8:K18" si="1">SUM(D8:J8)</f>
        <v>3506</v>
      </c>
      <c r="L8" s="18">
        <f t="shared" ref="L8:L18" si="2">K8/C8*100</f>
        <v>71.029173419773102</v>
      </c>
      <c r="M8" s="8">
        <v>155</v>
      </c>
      <c r="N8" s="8">
        <v>562</v>
      </c>
      <c r="O8" s="8">
        <v>212</v>
      </c>
      <c r="P8" s="8">
        <v>501</v>
      </c>
      <c r="Q8" s="8">
        <f t="shared" ref="Q8:Q18" si="3">SUM(M8:P8)</f>
        <v>1430</v>
      </c>
    </row>
    <row r="9" spans="1:17" s="17" customFormat="1" ht="15.75" x14ac:dyDescent="0.25">
      <c r="A9" s="11">
        <v>3</v>
      </c>
      <c r="B9" s="14" t="s">
        <v>20</v>
      </c>
      <c r="C9" s="7">
        <f t="shared" si="0"/>
        <v>8131</v>
      </c>
      <c r="D9" s="27">
        <v>251</v>
      </c>
      <c r="E9" s="27">
        <v>297</v>
      </c>
      <c r="F9" s="27">
        <v>4</v>
      </c>
      <c r="G9" s="27">
        <v>374</v>
      </c>
      <c r="H9" s="27">
        <v>480</v>
      </c>
      <c r="I9" s="27">
        <v>2968</v>
      </c>
      <c r="J9" s="27">
        <v>589</v>
      </c>
      <c r="K9" s="27">
        <f t="shared" si="1"/>
        <v>4963</v>
      </c>
      <c r="L9" s="18">
        <f t="shared" si="2"/>
        <v>61.038002705694261</v>
      </c>
      <c r="M9" s="8">
        <v>227</v>
      </c>
      <c r="N9" s="8">
        <v>1269</v>
      </c>
      <c r="O9" s="8">
        <v>794</v>
      </c>
      <c r="P9" s="8">
        <v>878</v>
      </c>
      <c r="Q9" s="8">
        <f t="shared" si="3"/>
        <v>3168</v>
      </c>
    </row>
    <row r="10" spans="1:17" s="17" customFormat="1" ht="15.75" x14ac:dyDescent="0.25">
      <c r="A10" s="11">
        <v>4</v>
      </c>
      <c r="B10" s="14" t="s">
        <v>21</v>
      </c>
      <c r="C10" s="7">
        <f t="shared" si="0"/>
        <v>15434</v>
      </c>
      <c r="D10" s="27">
        <v>1073</v>
      </c>
      <c r="E10" s="27">
        <v>579</v>
      </c>
      <c r="F10" s="27">
        <v>18</v>
      </c>
      <c r="G10" s="27">
        <v>340</v>
      </c>
      <c r="H10" s="27">
        <v>624</v>
      </c>
      <c r="I10" s="27">
        <v>3230</v>
      </c>
      <c r="J10" s="27">
        <v>704</v>
      </c>
      <c r="K10" s="27">
        <f t="shared" si="1"/>
        <v>6568</v>
      </c>
      <c r="L10" s="18">
        <f t="shared" si="2"/>
        <v>42.55539717506803</v>
      </c>
      <c r="M10" s="8">
        <v>564</v>
      </c>
      <c r="N10" s="8">
        <v>1926</v>
      </c>
      <c r="O10" s="8">
        <v>2241</v>
      </c>
      <c r="P10" s="8">
        <v>4135</v>
      </c>
      <c r="Q10" s="8">
        <f t="shared" si="3"/>
        <v>8866</v>
      </c>
    </row>
    <row r="11" spans="1:17" s="17" customFormat="1" ht="15.75" x14ac:dyDescent="0.25">
      <c r="A11" s="11">
        <v>5</v>
      </c>
      <c r="B11" s="14" t="s">
        <v>22</v>
      </c>
      <c r="C11" s="7">
        <f t="shared" si="0"/>
        <v>7631</v>
      </c>
      <c r="D11" s="27">
        <v>343</v>
      </c>
      <c r="E11" s="23">
        <v>276</v>
      </c>
      <c r="F11" s="27">
        <v>4</v>
      </c>
      <c r="G11" s="27">
        <v>469</v>
      </c>
      <c r="H11" s="27">
        <v>586</v>
      </c>
      <c r="I11" s="27">
        <v>1925</v>
      </c>
      <c r="J11" s="27">
        <v>603</v>
      </c>
      <c r="K11" s="27">
        <f t="shared" si="1"/>
        <v>4206</v>
      </c>
      <c r="L11" s="18">
        <f t="shared" si="2"/>
        <v>55.117284759533483</v>
      </c>
      <c r="M11" s="8">
        <v>286</v>
      </c>
      <c r="N11" s="8">
        <v>1004</v>
      </c>
      <c r="O11" s="8">
        <v>779</v>
      </c>
      <c r="P11" s="8">
        <v>1356</v>
      </c>
      <c r="Q11" s="8">
        <f t="shared" si="3"/>
        <v>3425</v>
      </c>
    </row>
    <row r="12" spans="1:17" ht="15.75" x14ac:dyDescent="0.25">
      <c r="A12" s="11">
        <v>6</v>
      </c>
      <c r="B12" s="14" t="s">
        <v>23</v>
      </c>
      <c r="C12" s="7">
        <f t="shared" si="0"/>
        <v>9212</v>
      </c>
      <c r="D12" s="23">
        <v>681</v>
      </c>
      <c r="E12" s="23">
        <v>407</v>
      </c>
      <c r="F12" s="27">
        <v>13</v>
      </c>
      <c r="G12" s="23">
        <v>310</v>
      </c>
      <c r="H12" s="23">
        <v>389</v>
      </c>
      <c r="I12" s="23">
        <v>2680</v>
      </c>
      <c r="J12" s="23">
        <v>441</v>
      </c>
      <c r="K12" s="27">
        <f t="shared" si="1"/>
        <v>4921</v>
      </c>
      <c r="L12" s="18">
        <f t="shared" si="2"/>
        <v>53.419452887538</v>
      </c>
      <c r="M12" s="8">
        <v>281</v>
      </c>
      <c r="N12" s="2">
        <v>1277</v>
      </c>
      <c r="O12" s="2">
        <v>1037</v>
      </c>
      <c r="P12" s="8">
        <v>1696</v>
      </c>
      <c r="Q12" s="8">
        <f t="shared" si="3"/>
        <v>4291</v>
      </c>
    </row>
    <row r="13" spans="1:17" ht="15.75" x14ac:dyDescent="0.25">
      <c r="A13" s="11">
        <v>7</v>
      </c>
      <c r="B13" s="14" t="s">
        <v>24</v>
      </c>
      <c r="C13" s="7">
        <f t="shared" si="0"/>
        <v>14831</v>
      </c>
      <c r="D13" s="23">
        <v>1060</v>
      </c>
      <c r="E13" s="23">
        <v>851</v>
      </c>
      <c r="F13" s="27">
        <v>17</v>
      </c>
      <c r="G13" s="23">
        <v>352</v>
      </c>
      <c r="H13" s="23">
        <v>929</v>
      </c>
      <c r="I13" s="23">
        <v>4032</v>
      </c>
      <c r="J13" s="23">
        <v>760</v>
      </c>
      <c r="K13" s="27">
        <f t="shared" si="1"/>
        <v>8001</v>
      </c>
      <c r="L13" s="18">
        <f t="shared" si="2"/>
        <v>53.947812015373209</v>
      </c>
      <c r="M13" s="8">
        <v>613</v>
      </c>
      <c r="N13" s="2">
        <v>1453</v>
      </c>
      <c r="O13" s="2">
        <v>1719</v>
      </c>
      <c r="P13" s="8">
        <v>3045</v>
      </c>
      <c r="Q13" s="8">
        <f t="shared" si="3"/>
        <v>6830</v>
      </c>
    </row>
    <row r="14" spans="1:17" ht="15.75" x14ac:dyDescent="0.25">
      <c r="A14" s="11">
        <v>8</v>
      </c>
      <c r="B14" s="14" t="s">
        <v>25</v>
      </c>
      <c r="C14" s="7">
        <f t="shared" si="0"/>
        <v>15673</v>
      </c>
      <c r="D14" s="23">
        <v>1252</v>
      </c>
      <c r="E14" s="23">
        <v>697</v>
      </c>
      <c r="F14" s="27">
        <v>42</v>
      </c>
      <c r="G14" s="23">
        <v>714</v>
      </c>
      <c r="H14" s="23">
        <v>454</v>
      </c>
      <c r="I14" s="23">
        <v>4322</v>
      </c>
      <c r="J14" s="23">
        <v>919</v>
      </c>
      <c r="K14" s="27">
        <f t="shared" si="1"/>
        <v>8400</v>
      </c>
      <c r="L14" s="18">
        <f t="shared" si="2"/>
        <v>53.595355069227338</v>
      </c>
      <c r="M14" s="8">
        <v>484</v>
      </c>
      <c r="N14" s="2">
        <v>1893</v>
      </c>
      <c r="O14" s="2">
        <v>1899</v>
      </c>
      <c r="P14" s="8">
        <v>2997</v>
      </c>
      <c r="Q14" s="8">
        <f t="shared" si="3"/>
        <v>7273</v>
      </c>
    </row>
    <row r="15" spans="1:17" ht="15.75" x14ac:dyDescent="0.25">
      <c r="A15" s="11">
        <v>9</v>
      </c>
      <c r="B15" s="14" t="s">
        <v>26</v>
      </c>
      <c r="C15" s="7">
        <f t="shared" si="0"/>
        <v>21066</v>
      </c>
      <c r="D15" s="23">
        <v>2027</v>
      </c>
      <c r="E15" s="27">
        <v>938</v>
      </c>
      <c r="F15" s="27">
        <v>47</v>
      </c>
      <c r="G15" s="23">
        <v>653</v>
      </c>
      <c r="H15" s="23">
        <v>763</v>
      </c>
      <c r="I15" s="23">
        <v>6675</v>
      </c>
      <c r="J15" s="27">
        <v>1494</v>
      </c>
      <c r="K15" s="27">
        <f t="shared" si="1"/>
        <v>12597</v>
      </c>
      <c r="L15" s="18">
        <f t="shared" si="2"/>
        <v>59.797778410709199</v>
      </c>
      <c r="M15" s="8">
        <v>1655</v>
      </c>
      <c r="N15" s="2">
        <v>3011</v>
      </c>
      <c r="O15" s="2">
        <v>2304</v>
      </c>
      <c r="P15" s="8">
        <v>1499</v>
      </c>
      <c r="Q15" s="8">
        <f t="shared" si="3"/>
        <v>8469</v>
      </c>
    </row>
    <row r="16" spans="1:17" s="17" customFormat="1" ht="15.75" x14ac:dyDescent="0.25">
      <c r="A16" s="11">
        <v>10</v>
      </c>
      <c r="B16" s="14" t="s">
        <v>29</v>
      </c>
      <c r="C16" s="7">
        <f t="shared" si="0"/>
        <v>11408</v>
      </c>
      <c r="D16" s="27">
        <v>492</v>
      </c>
      <c r="E16" s="23">
        <v>368</v>
      </c>
      <c r="F16" s="27">
        <v>14</v>
      </c>
      <c r="G16" s="27">
        <v>483</v>
      </c>
      <c r="H16" s="27">
        <v>303</v>
      </c>
      <c r="I16" s="27">
        <v>4673</v>
      </c>
      <c r="J16" s="27">
        <v>522</v>
      </c>
      <c r="K16" s="27">
        <f t="shared" si="1"/>
        <v>6855</v>
      </c>
      <c r="L16" s="18">
        <f t="shared" si="2"/>
        <v>60.089410939691447</v>
      </c>
      <c r="M16" s="8">
        <v>368</v>
      </c>
      <c r="N16" s="8">
        <v>1704</v>
      </c>
      <c r="O16" s="8">
        <v>1226</v>
      </c>
      <c r="P16" s="8">
        <v>1255</v>
      </c>
      <c r="Q16" s="8">
        <f t="shared" si="3"/>
        <v>4553</v>
      </c>
    </row>
    <row r="17" spans="1:22" ht="15.75" x14ac:dyDescent="0.25">
      <c r="A17" s="11">
        <v>11</v>
      </c>
      <c r="B17" s="14" t="s">
        <v>27</v>
      </c>
      <c r="C17" s="7">
        <f t="shared" si="0"/>
        <v>8266</v>
      </c>
      <c r="D17" s="23">
        <v>534</v>
      </c>
      <c r="E17" s="23">
        <v>322</v>
      </c>
      <c r="F17" s="27">
        <v>23</v>
      </c>
      <c r="G17" s="23">
        <v>304</v>
      </c>
      <c r="H17" s="23">
        <v>374</v>
      </c>
      <c r="I17" s="23">
        <v>3259</v>
      </c>
      <c r="J17" s="23">
        <v>470</v>
      </c>
      <c r="K17" s="27">
        <f t="shared" si="1"/>
        <v>5286</v>
      </c>
      <c r="L17" s="18">
        <f t="shared" si="2"/>
        <v>63.94870554076941</v>
      </c>
      <c r="M17" s="8">
        <v>207</v>
      </c>
      <c r="N17" s="2">
        <v>976</v>
      </c>
      <c r="O17" s="2">
        <v>820</v>
      </c>
      <c r="P17" s="8">
        <v>977</v>
      </c>
      <c r="Q17" s="8">
        <f t="shared" si="3"/>
        <v>2980</v>
      </c>
    </row>
    <row r="18" spans="1:22" ht="15.75" x14ac:dyDescent="0.25">
      <c r="A18" s="12">
        <v>12</v>
      </c>
      <c r="B18" s="15" t="s">
        <v>28</v>
      </c>
      <c r="C18" s="7">
        <f t="shared" si="0"/>
        <v>17453</v>
      </c>
      <c r="D18" s="24">
        <v>1699</v>
      </c>
      <c r="E18" s="23">
        <v>665</v>
      </c>
      <c r="F18" s="26">
        <v>25</v>
      </c>
      <c r="G18" s="24">
        <v>534</v>
      </c>
      <c r="H18" s="24">
        <v>180</v>
      </c>
      <c r="I18" s="24">
        <v>3472</v>
      </c>
      <c r="J18" s="24">
        <v>851</v>
      </c>
      <c r="K18" s="27">
        <f t="shared" si="1"/>
        <v>7426</v>
      </c>
      <c r="L18" s="18">
        <f t="shared" si="2"/>
        <v>42.54855898699364</v>
      </c>
      <c r="M18" s="3">
        <v>560</v>
      </c>
      <c r="N18" s="3">
        <v>2333</v>
      </c>
      <c r="O18" s="3">
        <v>2184</v>
      </c>
      <c r="P18" s="8">
        <v>4950</v>
      </c>
      <c r="Q18" s="8">
        <f t="shared" si="3"/>
        <v>10027</v>
      </c>
    </row>
    <row r="19" spans="1:22" x14ac:dyDescent="0.25">
      <c r="A19" s="35" t="s">
        <v>11</v>
      </c>
      <c r="B19" s="36"/>
      <c r="C19" s="5">
        <f>SUM(C7:C18)</f>
        <v>143093</v>
      </c>
      <c r="D19" s="5">
        <f t="shared" ref="D19:O19" si="4">SUM(D7:D18)</f>
        <v>10405</v>
      </c>
      <c r="E19" s="5">
        <f t="shared" si="4"/>
        <v>6019</v>
      </c>
      <c r="F19" s="9">
        <f>F7+F8+F9+F10+F11+F12+F13+F14+F15+F16+F17+F18</f>
        <v>248</v>
      </c>
      <c r="G19" s="5">
        <f t="shared" si="4"/>
        <v>5016</v>
      </c>
      <c r="H19" s="5">
        <f t="shared" si="4"/>
        <v>6560</v>
      </c>
      <c r="I19" s="5">
        <f t="shared" si="4"/>
        <v>41816</v>
      </c>
      <c r="J19" s="5">
        <f t="shared" si="4"/>
        <v>8096</v>
      </c>
      <c r="K19" s="5">
        <f t="shared" si="4"/>
        <v>78160</v>
      </c>
      <c r="L19" s="19">
        <f>K19/C19*100</f>
        <v>54.621819376209878</v>
      </c>
      <c r="M19" s="5">
        <f t="shared" si="4"/>
        <v>5815</v>
      </c>
      <c r="N19" s="5">
        <f t="shared" si="4"/>
        <v>19322</v>
      </c>
      <c r="O19" s="5">
        <f t="shared" si="4"/>
        <v>15955</v>
      </c>
      <c r="P19" s="5">
        <f>SUM(P7:P18)</f>
        <v>23841</v>
      </c>
      <c r="Q19" s="6">
        <f>SUM(Q7:Q18)</f>
        <v>64933</v>
      </c>
    </row>
    <row r="20" spans="1:22" s="22" customFormat="1" x14ac:dyDescent="0.25">
      <c r="A20" s="20"/>
      <c r="B20" s="20"/>
      <c r="C20" s="21">
        <f>K19+Q19</f>
        <v>143093</v>
      </c>
      <c r="D20" s="20"/>
      <c r="E20" s="20"/>
      <c r="F20" s="20"/>
      <c r="G20" s="20"/>
      <c r="H20" s="20"/>
      <c r="I20" s="20"/>
      <c r="J20" s="20"/>
      <c r="K20" s="20"/>
      <c r="L20" s="20"/>
      <c r="M20" s="20"/>
      <c r="N20" s="20"/>
      <c r="O20" s="20"/>
      <c r="P20" s="20"/>
      <c r="Q20" s="21">
        <f>O19+P19</f>
        <v>39796</v>
      </c>
    </row>
    <row r="21" spans="1:22" s="16" customFormat="1" ht="18.75" customHeight="1" x14ac:dyDescent="0.25">
      <c r="J21" s="28"/>
      <c r="K21" s="28"/>
      <c r="L21" s="29"/>
    </row>
    <row r="22" spans="1:22" ht="20.25" customHeight="1" x14ac:dyDescent="0.25">
      <c r="E22" s="30"/>
      <c r="L22" s="30"/>
      <c r="M22" s="30"/>
      <c r="N22" s="30"/>
      <c r="U22" s="33"/>
      <c r="V22" s="33"/>
    </row>
    <row r="23" spans="1:22" ht="15.75" x14ac:dyDescent="0.25">
      <c r="E23" s="31"/>
      <c r="L23" s="30"/>
      <c r="M23" s="30"/>
      <c r="N23" s="30"/>
    </row>
    <row r="24" spans="1:22" x14ac:dyDescent="0.25">
      <c r="E24" s="30"/>
      <c r="L24" s="30"/>
      <c r="M24" s="30"/>
      <c r="N24" s="30"/>
      <c r="U24" s="34"/>
    </row>
    <row r="25" spans="1:22" x14ac:dyDescent="0.25">
      <c r="E25" s="30"/>
      <c r="L25" s="30"/>
      <c r="M25" s="30"/>
      <c r="N25" s="30"/>
    </row>
    <row r="26" spans="1:22" x14ac:dyDescent="0.25">
      <c r="E26" s="32"/>
      <c r="L26" s="32"/>
      <c r="M26" s="30"/>
      <c r="N26" s="30"/>
    </row>
    <row r="27" spans="1:22" ht="12" customHeight="1" x14ac:dyDescent="0.25">
      <c r="E27" s="30"/>
      <c r="L27" s="30"/>
      <c r="M27" s="30"/>
      <c r="N27" s="30"/>
    </row>
    <row r="28" spans="1:22" ht="12" customHeight="1" x14ac:dyDescent="0.25">
      <c r="E28" s="30"/>
    </row>
    <row r="54" spans="1:17" s="22" customFormat="1" x14ac:dyDescent="0.25">
      <c r="A54" s="20"/>
      <c r="B54" s="20"/>
      <c r="C54" s="21">
        <f>K53+Q53</f>
        <v>0</v>
      </c>
      <c r="D54" s="20"/>
      <c r="E54" s="20"/>
      <c r="F54" s="20"/>
      <c r="G54" s="20"/>
      <c r="H54" s="20"/>
      <c r="I54" s="20"/>
      <c r="J54" s="20"/>
      <c r="K54" s="20"/>
      <c r="L54" s="20"/>
      <c r="M54" s="20"/>
      <c r="N54" s="20"/>
      <c r="O54" s="20"/>
      <c r="P54" s="20"/>
      <c r="Q54" s="21">
        <f>O53+P53</f>
        <v>0</v>
      </c>
    </row>
    <row r="55" spans="1:17" s="16" customFormat="1" ht="18.75" customHeight="1" x14ac:dyDescent="0.25">
      <c r="J55" s="28"/>
      <c r="K55" s="28"/>
      <c r="L55" s="29" t="s">
        <v>40</v>
      </c>
    </row>
    <row r="56" spans="1:17" ht="20.25" customHeight="1" x14ac:dyDescent="0.25">
      <c r="E56" s="30" t="s">
        <v>32</v>
      </c>
      <c r="L56" s="30" t="s">
        <v>33</v>
      </c>
      <c r="M56" s="30"/>
      <c r="N56" s="30"/>
    </row>
    <row r="57" spans="1:17" ht="15.75" x14ac:dyDescent="0.25">
      <c r="E57" s="31" t="s">
        <v>34</v>
      </c>
      <c r="L57" s="30"/>
      <c r="M57" s="30"/>
      <c r="N57" s="30"/>
    </row>
    <row r="58" spans="1:17" x14ac:dyDescent="0.25">
      <c r="E58" s="30"/>
      <c r="L58" s="30"/>
      <c r="M58" s="30"/>
      <c r="N58" s="30"/>
    </row>
    <row r="59" spans="1:17" x14ac:dyDescent="0.25">
      <c r="E59" s="30"/>
      <c r="L59" s="30"/>
      <c r="M59" s="30"/>
      <c r="N59" s="30"/>
    </row>
    <row r="60" spans="1:17" x14ac:dyDescent="0.25">
      <c r="E60" s="32" t="s">
        <v>35</v>
      </c>
      <c r="L60" s="32" t="s">
        <v>36</v>
      </c>
      <c r="M60" s="30"/>
      <c r="N60" s="30"/>
    </row>
    <row r="61" spans="1:17" ht="12" customHeight="1" x14ac:dyDescent="0.25">
      <c r="E61" s="30" t="s">
        <v>37</v>
      </c>
      <c r="L61" s="30" t="s">
        <v>38</v>
      </c>
      <c r="M61" s="30"/>
      <c r="N61" s="30"/>
    </row>
    <row r="62" spans="1:17" ht="12" customHeight="1" x14ac:dyDescent="0.25">
      <c r="E62" s="30" t="s">
        <v>39</v>
      </c>
    </row>
  </sheetData>
  <mergeCells count="9">
    <mergeCell ref="A19:B19"/>
    <mergeCell ref="A1:Q1"/>
    <mergeCell ref="A2:Q2"/>
    <mergeCell ref="A3:Q3"/>
    <mergeCell ref="A5:A6"/>
    <mergeCell ref="B5:B6"/>
    <mergeCell ref="C5:C6"/>
    <mergeCell ref="D5:L5"/>
    <mergeCell ref="M5:Q5"/>
  </mergeCells>
  <printOptions horizontalCentered="1"/>
  <pageMargins left="0.15748031496062992" right="0.98425196850393704" top="0.74803149606299213" bottom="0.74803149606299213" header="0.31496062992125984" footer="0.31496062992125984"/>
  <pageSetup paperSize="5" orientation="landscape" horizontalDpi="4294967294" vertic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Peserta KB Aktiv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PC</dc:creator>
  <cp:lastModifiedBy>KB</cp:lastModifiedBy>
  <cp:lastPrinted>2021-10-14T01:42:29Z</cp:lastPrinted>
  <dcterms:created xsi:type="dcterms:W3CDTF">2016-01-26T06:55:35Z</dcterms:created>
  <dcterms:modified xsi:type="dcterms:W3CDTF">2023-10-30T06:55:51Z</dcterms:modified>
</cp:coreProperties>
</file>