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HUN 2023\DANA DESA 2023\"/>
    </mc:Choice>
  </mc:AlternateContent>
  <xr:revisionPtr revIDLastSave="0" documentId="13_ncr:1_{80C219C0-AE06-410E-82BA-EB52F75DBEF9}" xr6:coauthVersionLast="47" xr6:coauthVersionMax="47" xr10:uidLastSave="{00000000-0000-0000-0000-000000000000}"/>
  <bookViews>
    <workbookView xWindow="-120" yWindow="-120" windowWidth="20730" windowHeight="11040" firstSheet="1" activeTab="2" xr2:uid="{00000000-000D-0000-FFFF-FFFF00000000}"/>
  </bookViews>
  <sheets>
    <sheet name=" Capaian output 2023 TAHAP 1" sheetId="11" r:id="rId1"/>
    <sheet name=" Capaian output 2023 TAHAP 2" sheetId="10" r:id="rId2"/>
    <sheet name=" Capaian output 2023 TAHAP 1,2" sheetId="12" r:id="rId3"/>
  </sheets>
  <definedNames>
    <definedName name="_xlnm.Print_Area" localSheetId="0">' Capaian output 2023 TAHAP 1'!$A$1:$M$50</definedName>
    <definedName name="_xlnm.Print_Area" localSheetId="2">' Capaian output 2023 TAHAP 1,2'!$A$1:$M$60</definedName>
    <definedName name="_xlnm.Print_Area" localSheetId="1">' Capaian output 2023 TAHAP 2'!$A$1:$M$46</definedName>
  </definedNames>
  <calcPr calcId="191029"/>
</workbook>
</file>

<file path=xl/calcChain.xml><?xml version="1.0" encoding="utf-8"?>
<calcChain xmlns="http://schemas.openxmlformats.org/spreadsheetml/2006/main">
  <c r="N20" i="12" l="1"/>
  <c r="L54" i="12" l="1"/>
  <c r="K54" i="12"/>
  <c r="J54" i="12"/>
  <c r="G54" i="12"/>
  <c r="N54" i="12" s="1"/>
  <c r="F54" i="12"/>
  <c r="N52" i="12"/>
  <c r="I52" i="12"/>
  <c r="H52" i="12"/>
  <c r="N51" i="12"/>
  <c r="H51" i="12"/>
  <c r="N49" i="12"/>
  <c r="H49" i="12"/>
  <c r="N48" i="12"/>
  <c r="H48" i="12"/>
  <c r="N47" i="12"/>
  <c r="H47" i="12"/>
  <c r="N46" i="12"/>
  <c r="H46" i="12"/>
  <c r="N45" i="12"/>
  <c r="H45" i="12"/>
  <c r="N44" i="12"/>
  <c r="H44" i="12"/>
  <c r="N43" i="12"/>
  <c r="H43" i="12"/>
  <c r="N42" i="12"/>
  <c r="H42" i="12"/>
  <c r="N41" i="12"/>
  <c r="H41" i="12"/>
  <c r="N39" i="12"/>
  <c r="H39" i="12"/>
  <c r="N38" i="12"/>
  <c r="H38" i="12"/>
  <c r="N37" i="12"/>
  <c r="H37" i="12"/>
  <c r="N36" i="12"/>
  <c r="H36" i="12"/>
  <c r="N35" i="12"/>
  <c r="H35" i="12"/>
  <c r="N34" i="12"/>
  <c r="H34" i="12"/>
  <c r="N33" i="12"/>
  <c r="H33" i="12"/>
  <c r="N32" i="12"/>
  <c r="H32" i="12"/>
  <c r="N31" i="12"/>
  <c r="H31" i="12"/>
  <c r="N30" i="12"/>
  <c r="H30" i="12"/>
  <c r="N29" i="12"/>
  <c r="H29" i="12"/>
  <c r="N28" i="12"/>
  <c r="H28" i="12"/>
  <c r="N27" i="12"/>
  <c r="H27" i="12"/>
  <c r="N26" i="12"/>
  <c r="H26" i="12"/>
  <c r="N25" i="12"/>
  <c r="H25" i="12"/>
  <c r="N24" i="12"/>
  <c r="H24" i="12"/>
  <c r="N21" i="12"/>
  <c r="H21" i="12"/>
  <c r="H20" i="12"/>
  <c r="G16" i="12"/>
  <c r="F16" i="12"/>
  <c r="N43" i="11"/>
  <c r="N42" i="11"/>
  <c r="N40" i="11"/>
  <c r="N39" i="11"/>
  <c r="N38" i="11"/>
  <c r="N37" i="11"/>
  <c r="N36" i="11"/>
  <c r="N34" i="11"/>
  <c r="N32" i="11"/>
  <c r="N31" i="11"/>
  <c r="N29" i="11"/>
  <c r="N28" i="11"/>
  <c r="N27" i="11"/>
  <c r="N26" i="11"/>
  <c r="N25" i="11"/>
  <c r="N24" i="11"/>
  <c r="N22" i="11"/>
  <c r="N21" i="11"/>
  <c r="N18" i="11"/>
  <c r="H18" i="11"/>
  <c r="G44" i="11"/>
  <c r="N44" i="11" s="1"/>
  <c r="F44" i="11"/>
  <c r="H43" i="11"/>
  <c r="H42" i="11"/>
  <c r="H40" i="11"/>
  <c r="H39" i="11"/>
  <c r="H38" i="11"/>
  <c r="H37" i="11"/>
  <c r="H36" i="11"/>
  <c r="H34" i="11"/>
  <c r="H32" i="11"/>
  <c r="H31" i="11"/>
  <c r="H29" i="11"/>
  <c r="H28" i="11"/>
  <c r="H27" i="11"/>
  <c r="H26" i="11"/>
  <c r="H25" i="11"/>
  <c r="H24" i="11"/>
  <c r="H22" i="11"/>
  <c r="H21" i="11"/>
  <c r="G14" i="11"/>
  <c r="F14" i="11"/>
  <c r="H54" i="12" l="1"/>
  <c r="H44" i="11"/>
  <c r="N37" i="10"/>
  <c r="H37" i="10"/>
  <c r="N36" i="10"/>
  <c r="H36" i="10"/>
  <c r="H35" i="10"/>
  <c r="N35" i="10"/>
  <c r="N34" i="10"/>
  <c r="H34" i="10"/>
  <c r="N32" i="10"/>
  <c r="H32" i="10"/>
  <c r="N31" i="10"/>
  <c r="H31" i="10"/>
  <c r="N30" i="10"/>
  <c r="H30" i="10"/>
  <c r="N29" i="10"/>
  <c r="H29" i="10"/>
  <c r="N24" i="10"/>
  <c r="H24" i="10"/>
  <c r="N19" i="10"/>
  <c r="H19" i="10"/>
  <c r="N18" i="10"/>
  <c r="G40" i="10" l="1"/>
  <c r="F40" i="10"/>
  <c r="N38" i="10"/>
  <c r="H38" i="10"/>
  <c r="N28" i="10"/>
  <c r="H28" i="10"/>
  <c r="N27" i="10"/>
  <c r="H27" i="10"/>
  <c r="N26" i="10"/>
  <c r="H26" i="10"/>
  <c r="N25" i="10"/>
  <c r="H25" i="10"/>
  <c r="N23" i="10"/>
  <c r="H23" i="10"/>
  <c r="N22" i="10"/>
  <c r="H22" i="10"/>
  <c r="H18" i="10"/>
  <c r="G14" i="10"/>
  <c r="F14" i="10"/>
  <c r="N40" i="10" l="1"/>
  <c r="H40" i="10"/>
</calcChain>
</file>

<file path=xl/sharedStrings.xml><?xml version="1.0" encoding="utf-8"?>
<sst xmlns="http://schemas.openxmlformats.org/spreadsheetml/2006/main" count="348" uniqueCount="144">
  <si>
    <t>LAPORAN REALISASI PENYERAPAN DAN CAPAIAN OUTPUT DANA DESA</t>
  </si>
  <si>
    <t>KABUPATEN SUKOHARJO</t>
  </si>
  <si>
    <t>NO</t>
  </si>
  <si>
    <t>URAIAN OUTPUT</t>
  </si>
  <si>
    <t>CARA PENGADAAN</t>
  </si>
  <si>
    <t>ANGGARAN</t>
  </si>
  <si>
    <t>Rp.</t>
  </si>
  <si>
    <t>REALISASI</t>
  </si>
  <si>
    <t>SISA</t>
  </si>
  <si>
    <t>% CAPAIAN OUTPUT</t>
  </si>
  <si>
    <t>TENAGA KERJA</t>
  </si>
  <si>
    <t>Orang</t>
  </si>
  <si>
    <t>DURASI</t>
  </si>
  <si>
    <t>Hari</t>
  </si>
  <si>
    <t>UPAH</t>
  </si>
  <si>
    <t>KET</t>
  </si>
  <si>
    <t>PENDAPATAN</t>
  </si>
  <si>
    <t>1.</t>
  </si>
  <si>
    <t>1.2</t>
  </si>
  <si>
    <t>1.2.1</t>
  </si>
  <si>
    <t>Pendapatan Transfer</t>
  </si>
  <si>
    <t>Dana Desa</t>
  </si>
  <si>
    <t>TAHAP PERTAMA</t>
  </si>
  <si>
    <t>JUMLAH PENDAPATAN</t>
  </si>
  <si>
    <t>2.2</t>
  </si>
  <si>
    <t>2.2.1</t>
  </si>
  <si>
    <t>PEMERINTAH DESA MOJOREJO</t>
  </si>
  <si>
    <t>KECAMATAN BENDOSARI</t>
  </si>
  <si>
    <t>JUMLAH ( Pendapatan-Belanja-Pembiayaan )</t>
  </si>
  <si>
    <t>BIDANG PENYELENGGARAAN PEMERINTAH DESA</t>
  </si>
  <si>
    <t>BIDANG PELAKSANA PEMBANGUNAN</t>
  </si>
  <si>
    <t>Sub Bidang Pendidikan</t>
  </si>
  <si>
    <t>3.</t>
  </si>
  <si>
    <t>BIDANG PEMBERDAYAAN MASYARAKAT</t>
  </si>
  <si>
    <t>3.3.1</t>
  </si>
  <si>
    <t>4.</t>
  </si>
  <si>
    <t>BIDANG PENANGGULANGAN BENCANA,DARURAT dan MENDESAK DESA</t>
  </si>
  <si>
    <t>4.4.1</t>
  </si>
  <si>
    <t>Tahap 1</t>
  </si>
  <si>
    <t>3.3.2</t>
  </si>
  <si>
    <t>VOL. OUTPUT</t>
  </si>
  <si>
    <t>2.</t>
  </si>
  <si>
    <t>3.3</t>
  </si>
  <si>
    <t>3.3.3</t>
  </si>
  <si>
    <t>4.4.2</t>
  </si>
  <si>
    <t>5.</t>
  </si>
  <si>
    <t>5.5.1</t>
  </si>
  <si>
    <t>4.4.3</t>
  </si>
  <si>
    <t>4.4.4</t>
  </si>
  <si>
    <t>4.4.5</t>
  </si>
  <si>
    <t>3.3.4</t>
  </si>
  <si>
    <t>Penyediaan Operasional Pemerintah Desa yang bersumber dari Dana Desa</t>
  </si>
  <si>
    <t>Koordinasi Pemerintah Desa</t>
  </si>
  <si>
    <t>Belanja Jasa Honorarium Pengajar TK Desa Mojorejo</t>
  </si>
  <si>
    <t>Belanja Jasa Honorarium PAUD KB ANANDA dan POS PAUD</t>
  </si>
  <si>
    <t>Belanja Jasa Insentif Kader Posyandu Lansia</t>
  </si>
  <si>
    <t>Belanja Jasa Honorarium Kader KPM</t>
  </si>
  <si>
    <t>3.3.5</t>
  </si>
  <si>
    <t>Belanja Jasa Honorarium Kader BKB (Bina Keluarga Balita)</t>
  </si>
  <si>
    <t>3.3.6</t>
  </si>
  <si>
    <t>Belanja PMT BUMIL (Ibu Hamil)</t>
  </si>
  <si>
    <t>Belanja Konsumsi PMT Balita Gizi</t>
  </si>
  <si>
    <t>3.3.7</t>
  </si>
  <si>
    <t>Pembentukan RDS (Rumah Desa Sehat)</t>
  </si>
  <si>
    <t>3.3.9</t>
  </si>
  <si>
    <t>3.3.8</t>
  </si>
  <si>
    <t>Pembangunan Rabat Beton Dk.Losari RT.03 RW.03</t>
  </si>
  <si>
    <t>3.3.10</t>
  </si>
  <si>
    <t>Pembangunan Rabat Beton Dk.Tempukrejo RT.02 RW.06</t>
  </si>
  <si>
    <t>3.3.11</t>
  </si>
  <si>
    <t>Belanja Jasa Langganan Internet</t>
  </si>
  <si>
    <t>Pembangunan Rabat Beton Jalan Pertanian Dk.Sambilutung RT.01/04</t>
  </si>
  <si>
    <t>Pembersihan Saluran Irigasi</t>
  </si>
  <si>
    <t>Pelatihan BUMDes Mitra Sejahtera Mojorejo</t>
  </si>
  <si>
    <t>Belanja Peningkatan Kapasitas Kepala Desa</t>
  </si>
  <si>
    <t>Belanja Peningkatan Kapasitas Perangkat Desa</t>
  </si>
  <si>
    <t>PPKM</t>
  </si>
  <si>
    <t>6.</t>
  </si>
  <si>
    <t>PENYERTAAN MODAL BUMDES MA</t>
  </si>
  <si>
    <t>Pagu Desa   : Rp.  836.058.000,-</t>
  </si>
  <si>
    <t>TAHAP 1 DAN 2 TAHUN ANGGARAN 2023</t>
  </si>
  <si>
    <t>TAHAP KEDUA</t>
  </si>
  <si>
    <t>Tahap 1,2</t>
  </si>
  <si>
    <t>2.2.2</t>
  </si>
  <si>
    <r>
      <t>Pendataan SDG</t>
    </r>
    <r>
      <rPr>
        <sz val="11"/>
        <color theme="1"/>
        <rFont val="Arial"/>
        <family val="2"/>
      </rPr>
      <t>'s</t>
    </r>
  </si>
  <si>
    <t>Tahap 2</t>
  </si>
  <si>
    <t>Belanja PMT Lansia</t>
  </si>
  <si>
    <t>3.3.12</t>
  </si>
  <si>
    <t>Penyuluhan Kesehatan</t>
  </si>
  <si>
    <t>3.3.13</t>
  </si>
  <si>
    <t>Pengaspalan Sheet Dk.Mojorejo RT.01 RW.01</t>
  </si>
  <si>
    <t>3.3.14</t>
  </si>
  <si>
    <t>Pembangunan Drainase Dk.Tangkil RT.01 RW.05</t>
  </si>
  <si>
    <t>3.3.15</t>
  </si>
  <si>
    <t>Pembangunan Talud Jalan Dk.Tempukrejo RT.02 RW.06</t>
  </si>
  <si>
    <t>3.3.16</t>
  </si>
  <si>
    <t>Pengenalan Budidaya Ikan (KWT Desa Mojorejo)</t>
  </si>
  <si>
    <t>Pelatihan dan Penyuluhan Kelompok Tani</t>
  </si>
  <si>
    <t>Belanja Bibit Tanaman Buah/Sayuran</t>
  </si>
  <si>
    <t>Pebangunan Talud Jalan Pertanian Dk.Tempukrejo RT.02 RW.06</t>
  </si>
  <si>
    <t>4.4.6</t>
  </si>
  <si>
    <t>4.4.7</t>
  </si>
  <si>
    <t>4.4.8</t>
  </si>
  <si>
    <t>4.4.9</t>
  </si>
  <si>
    <t>PJ.KEPALA DESA MOJOREJO</t>
  </si>
  <si>
    <t>SETYO JOKO SUSILO,SE</t>
  </si>
  <si>
    <t>NIP.19670530 199403 1 001</t>
  </si>
  <si>
    <t>TAHAP 1 TAHUN ANGGARAN 2023</t>
  </si>
  <si>
    <t>VOLUME OUTPUT</t>
  </si>
  <si>
    <t>2.1</t>
  </si>
  <si>
    <t>Penyediaan Operasional Pemerintah Desa yang Bersumber dari Dana Desa</t>
  </si>
  <si>
    <t>2.1.1</t>
  </si>
  <si>
    <t xml:space="preserve">3. </t>
  </si>
  <si>
    <t>BIDANG PELAKSANAAN PEMBANGUNAN DESA</t>
  </si>
  <si>
    <t>3.1.</t>
  </si>
  <si>
    <t>3.1.1</t>
  </si>
  <si>
    <t>Honorarium Pengajar TK Desa</t>
  </si>
  <si>
    <t>3.1.2</t>
  </si>
  <si>
    <t>Honorarium Pengajar Paud KB ANANDA dan POS PAUD</t>
  </si>
  <si>
    <t>3.2</t>
  </si>
  <si>
    <t>Sub Bidang Kesehatan</t>
  </si>
  <si>
    <t>3.2.1</t>
  </si>
  <si>
    <t>3.2.2</t>
  </si>
  <si>
    <t>Honorarium Kader KPM</t>
  </si>
  <si>
    <t>3.2.3</t>
  </si>
  <si>
    <t>Honorarium Kader BKB</t>
  </si>
  <si>
    <t>3.2.4</t>
  </si>
  <si>
    <t>Belanja PMT BUMIL</t>
  </si>
  <si>
    <t>3.2.5</t>
  </si>
  <si>
    <t>3.2.6</t>
  </si>
  <si>
    <t>Pembentukan RDS</t>
  </si>
  <si>
    <t>Sub Bidang Pembangunan</t>
  </si>
  <si>
    <t>Pembangunan Rabat Beton Dk.Losari RT.03/03</t>
  </si>
  <si>
    <t>Pembangunan Rabat Beton Dk.Tempukrejo RT.02/06</t>
  </si>
  <si>
    <t>3.4</t>
  </si>
  <si>
    <t>Sub Bidang Perhubungan, Komunikasi dan Informatika</t>
  </si>
  <si>
    <t>3.4.1</t>
  </si>
  <si>
    <t>Pemasangan Jaringan FO ( Internet Desa )</t>
  </si>
  <si>
    <t>Pembangunan Rabat Beton JUT Dk.Sambilutung RT.01/04</t>
  </si>
  <si>
    <t>Belanja Peningkatan Kepala Desa</t>
  </si>
  <si>
    <t>Belanja Peningkatan Perangkat Desa</t>
  </si>
  <si>
    <t>Penanganan dan Pencegahan Covid - 19</t>
  </si>
  <si>
    <t>PENYERTAAN MODAL Bumdes MA</t>
  </si>
  <si>
    <t>TAHAP 2 TAHUN ANGGARAN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</si>
</sst>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</numFmts>
  <fonts count="19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Palatino Linotype"/>
      <family val="1"/>
    </font>
    <font>
      <sz val="11"/>
      <name val="Palatino Linotype"/>
      <family val="1"/>
    </font>
    <font>
      <b/>
      <sz val="10"/>
      <color theme="1"/>
      <name val="Palatino Linotype"/>
      <family val="1"/>
    </font>
    <font>
      <b/>
      <sz val="11"/>
      <color theme="1"/>
      <name val="Palatino Linotype"/>
      <family val="1"/>
    </font>
    <font>
      <sz val="10"/>
      <name val="Arial"/>
      <family val="2"/>
    </font>
    <font>
      <sz val="10"/>
      <name val="Palatino Linotype"/>
      <family val="1"/>
    </font>
    <font>
      <sz val="8"/>
      <color theme="1"/>
      <name val="Arial"/>
      <family val="2"/>
    </font>
    <font>
      <sz val="8"/>
      <color theme="1"/>
      <name val="Calibri"/>
      <family val="2"/>
      <charset val="1"/>
      <scheme val="minor"/>
    </font>
    <font>
      <sz val="10"/>
      <color theme="1"/>
      <name val="Palatino Linotype"/>
      <family val="1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Palatino Linotype"/>
      <family val="1"/>
    </font>
    <font>
      <b/>
      <sz val="10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1" xfId="0" applyFont="1" applyBorder="1"/>
    <xf numFmtId="20" fontId="3" fillId="0" borderId="4" xfId="0" quotePrefix="1" applyNumberFormat="1" applyFont="1" applyBorder="1" applyAlignment="1">
      <alignment horizontal="left"/>
    </xf>
    <xf numFmtId="0" fontId="2" fillId="0" borderId="4" xfId="0" applyFont="1" applyBorder="1"/>
    <xf numFmtId="0" fontId="3" fillId="0" borderId="1" xfId="0" quotePrefix="1" applyFont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0" xfId="0" applyFont="1"/>
    <xf numFmtId="165" fontId="0" fillId="0" borderId="0" xfId="0" applyNumberFormat="1"/>
    <xf numFmtId="3" fontId="0" fillId="0" borderId="0" xfId="0" applyNumberFormat="1"/>
    <xf numFmtId="4" fontId="12" fillId="0" borderId="1" xfId="0" applyNumberFormat="1" applyFont="1" applyBorder="1"/>
    <xf numFmtId="166" fontId="9" fillId="0" borderId="1" xfId="1" applyNumberFormat="1" applyFont="1" applyFill="1" applyBorder="1"/>
    <xf numFmtId="3" fontId="4" fillId="0" borderId="1" xfId="0" applyNumberFormat="1" applyFont="1" applyBorder="1"/>
    <xf numFmtId="9" fontId="4" fillId="0" borderId="1" xfId="0" applyNumberFormat="1" applyFont="1" applyBorder="1" applyAlignment="1">
      <alignment horizontal="center"/>
    </xf>
    <xf numFmtId="166" fontId="9" fillId="0" borderId="1" xfId="1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12" fillId="0" borderId="1" xfId="0" applyFont="1" applyBorder="1"/>
    <xf numFmtId="2" fontId="7" fillId="0" borderId="1" xfId="0" applyNumberFormat="1" applyFont="1" applyBorder="1"/>
    <xf numFmtId="166" fontId="0" fillId="0" borderId="0" xfId="0" applyNumberFormat="1"/>
    <xf numFmtId="0" fontId="13" fillId="0" borderId="2" xfId="0" applyFont="1" applyBorder="1" applyAlignment="1">
      <alignment horizontal="center"/>
    </xf>
    <xf numFmtId="4" fontId="12" fillId="0" borderId="1" xfId="0" applyNumberFormat="1" applyFont="1" applyBorder="1" applyAlignment="1">
      <alignment vertical="center"/>
    </xf>
    <xf numFmtId="2" fontId="4" fillId="0" borderId="1" xfId="0" applyNumberFormat="1" applyFont="1" applyBorder="1"/>
    <xf numFmtId="0" fontId="3" fillId="2" borderId="1" xfId="0" applyFont="1" applyFill="1" applyBorder="1"/>
    <xf numFmtId="0" fontId="4" fillId="0" borderId="1" xfId="0" applyFont="1" applyBorder="1"/>
    <xf numFmtId="43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4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6" xfId="0" applyFont="1" applyBorder="1"/>
    <xf numFmtId="0" fontId="5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vertical="top"/>
    </xf>
    <xf numFmtId="0" fontId="3" fillId="0" borderId="1" xfId="0" applyFont="1" applyBorder="1" applyAlignment="1">
      <alignment horizontal="center"/>
    </xf>
    <xf numFmtId="0" fontId="9" fillId="0" borderId="6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/>
    <xf numFmtId="166" fontId="2" fillId="0" borderId="1" xfId="0" applyNumberFormat="1" applyFont="1" applyBorder="1"/>
    <xf numFmtId="3" fontId="2" fillId="0" borderId="1" xfId="0" applyNumberFormat="1" applyFont="1" applyBorder="1"/>
    <xf numFmtId="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/>
    <xf numFmtId="0" fontId="3" fillId="0" borderId="1" xfId="0" applyFont="1" applyBorder="1" applyAlignment="1">
      <alignment horizontal="left" vertical="center"/>
    </xf>
    <xf numFmtId="0" fontId="17" fillId="0" borderId="6" xfId="0" applyFont="1" applyBorder="1" applyAlignment="1">
      <alignment vertical="top"/>
    </xf>
    <xf numFmtId="9" fontId="4" fillId="0" borderId="1" xfId="2" applyFont="1" applyFill="1" applyBorder="1" applyAlignment="1">
      <alignment horizontal="center"/>
    </xf>
    <xf numFmtId="0" fontId="18" fillId="0" borderId="6" xfId="0" applyFont="1" applyBorder="1" applyAlignment="1">
      <alignment vertical="top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4" fontId="0" fillId="0" borderId="0" xfId="0" applyNumberFormat="1"/>
    <xf numFmtId="3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9" fontId="7" fillId="3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</cellXfs>
  <cellStyles count="3">
    <cellStyle name="Comma [0] 2" xfId="1" xr:uid="{00000000-0005-0000-0000-000000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topLeftCell="A16" zoomScale="80" zoomScaleNormal="80" workbookViewId="0">
      <selection activeCell="D46" sqref="D46"/>
    </sheetView>
  </sheetViews>
  <sheetFormatPr defaultRowHeight="15" x14ac:dyDescent="0.25"/>
  <cols>
    <col min="1" max="1" width="6.5703125" customWidth="1"/>
    <col min="2" max="2" width="66" customWidth="1"/>
    <col min="3" max="3" width="17.85546875" customWidth="1"/>
    <col min="4" max="4" width="18.5703125" customWidth="1"/>
    <col min="5" max="5" width="12.42578125" customWidth="1"/>
    <col min="6" max="6" width="16.85546875" customWidth="1"/>
    <col min="7" max="7" width="16" customWidth="1"/>
    <col min="8" max="8" width="12.7109375" customWidth="1"/>
    <col min="9" max="9" width="11.5703125" customWidth="1"/>
    <col min="10" max="10" width="10" customWidth="1"/>
    <col min="11" max="11" width="8" customWidth="1"/>
    <col min="12" max="12" width="13.85546875" customWidth="1"/>
    <col min="13" max="13" width="8.7109375" customWidth="1"/>
  </cols>
  <sheetData>
    <row r="1" spans="1:13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ht="15.75" x14ac:dyDescent="0.25">
      <c r="A2" s="73" t="s">
        <v>107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5.75" x14ac:dyDescent="0.25">
      <c r="A3" s="73" t="s">
        <v>26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5.75" x14ac:dyDescent="0.25">
      <c r="A4" s="73" t="s">
        <v>27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15.75" x14ac:dyDescent="0.25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5.75" thickBot="1" x14ac:dyDescent="0.3">
      <c r="A6" s="72" t="s">
        <v>79</v>
      </c>
      <c r="B6" s="7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3.25" customHeight="1" thickBot="1" x14ac:dyDescent="0.3">
      <c r="A7" s="67" t="s">
        <v>2</v>
      </c>
      <c r="B7" s="70"/>
      <c r="C7" s="71" t="s">
        <v>3</v>
      </c>
      <c r="D7" s="71" t="s">
        <v>108</v>
      </c>
      <c r="E7" s="71" t="s">
        <v>4</v>
      </c>
      <c r="F7" s="35" t="s">
        <v>5</v>
      </c>
      <c r="G7" s="35" t="s">
        <v>7</v>
      </c>
      <c r="H7" s="35" t="s">
        <v>8</v>
      </c>
      <c r="I7" s="71" t="s">
        <v>9</v>
      </c>
      <c r="J7" s="51" t="s">
        <v>10</v>
      </c>
      <c r="K7" s="35" t="s">
        <v>12</v>
      </c>
      <c r="L7" s="35" t="s">
        <v>14</v>
      </c>
      <c r="M7" s="67" t="s">
        <v>15</v>
      </c>
    </row>
    <row r="8" spans="1:13" ht="15.75" thickBot="1" x14ac:dyDescent="0.3">
      <c r="A8" s="67"/>
      <c r="B8" s="70"/>
      <c r="C8" s="71"/>
      <c r="D8" s="71"/>
      <c r="E8" s="71"/>
      <c r="F8" s="36" t="s">
        <v>6</v>
      </c>
      <c r="G8" s="36" t="s">
        <v>6</v>
      </c>
      <c r="H8" s="36" t="s">
        <v>6</v>
      </c>
      <c r="I8" s="71"/>
      <c r="J8" s="36" t="s">
        <v>11</v>
      </c>
      <c r="K8" s="36" t="s">
        <v>13</v>
      </c>
      <c r="L8" s="36" t="s">
        <v>6</v>
      </c>
      <c r="M8" s="67"/>
    </row>
    <row r="9" spans="1:13" s="10" customFormat="1" ht="10.5" customHeight="1" thickBot="1" x14ac:dyDescent="0.25">
      <c r="A9" s="8">
        <v>1</v>
      </c>
      <c r="B9" s="8">
        <v>2</v>
      </c>
      <c r="C9" s="8">
        <v>3</v>
      </c>
      <c r="D9" s="8">
        <v>4</v>
      </c>
      <c r="E9" s="9">
        <v>5</v>
      </c>
      <c r="F9" s="9">
        <v>6</v>
      </c>
      <c r="G9" s="8">
        <v>7</v>
      </c>
      <c r="H9" s="8">
        <v>8</v>
      </c>
      <c r="I9" s="8">
        <v>9</v>
      </c>
      <c r="J9" s="8">
        <v>10</v>
      </c>
      <c r="K9" s="9">
        <v>11</v>
      </c>
      <c r="L9" s="9">
        <v>12</v>
      </c>
      <c r="M9" s="9">
        <v>13</v>
      </c>
    </row>
    <row r="10" spans="1:13" x14ac:dyDescent="0.25">
      <c r="A10" s="5" t="s">
        <v>17</v>
      </c>
      <c r="B10" s="6" t="s">
        <v>16</v>
      </c>
      <c r="C10" s="2"/>
      <c r="D10" s="2"/>
      <c r="E10" s="3"/>
      <c r="F10" s="3"/>
      <c r="G10" s="2"/>
      <c r="H10" s="2"/>
      <c r="I10" s="2"/>
      <c r="J10" s="2"/>
      <c r="K10" s="3"/>
      <c r="L10" s="3"/>
      <c r="M10" s="3"/>
    </row>
    <row r="11" spans="1:13" x14ac:dyDescent="0.25">
      <c r="A11" s="7" t="s">
        <v>18</v>
      </c>
      <c r="B11" s="4" t="s">
        <v>20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7" t="s">
        <v>19</v>
      </c>
      <c r="B12" s="4" t="s">
        <v>21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7.25" x14ac:dyDescent="0.35">
      <c r="A13" s="4"/>
      <c r="B13" s="4" t="s">
        <v>22</v>
      </c>
      <c r="C13" s="4"/>
      <c r="D13" s="4"/>
      <c r="E13" s="4"/>
      <c r="F13" s="18">
        <v>250817400</v>
      </c>
      <c r="G13" s="18">
        <v>250817400</v>
      </c>
      <c r="H13" s="52">
        <v>0</v>
      </c>
      <c r="I13" s="4"/>
      <c r="J13" s="4"/>
      <c r="K13" s="4"/>
      <c r="L13" s="4"/>
      <c r="M13" s="4"/>
    </row>
    <row r="14" spans="1:13" ht="17.25" x14ac:dyDescent="0.35">
      <c r="A14" s="4"/>
      <c r="B14" s="19" t="s">
        <v>23</v>
      </c>
      <c r="C14" s="19"/>
      <c r="D14" s="19"/>
      <c r="E14" s="19"/>
      <c r="F14" s="18">
        <f>SUM(F13:F13)</f>
        <v>250817400</v>
      </c>
      <c r="G14" s="18">
        <f>SUM(G13:G13)</f>
        <v>250817400</v>
      </c>
      <c r="H14" s="52">
        <v>0</v>
      </c>
      <c r="I14" s="19"/>
      <c r="J14" s="19"/>
      <c r="K14" s="19"/>
      <c r="L14" s="19"/>
      <c r="M14" s="19"/>
    </row>
    <row r="15" spans="1:13" ht="17.25" x14ac:dyDescent="0.35">
      <c r="A15" s="4"/>
      <c r="B15" s="19"/>
      <c r="C15" s="19"/>
      <c r="D15" s="19"/>
      <c r="E15" s="19"/>
      <c r="F15" s="18"/>
      <c r="G15" s="18"/>
      <c r="H15" s="52"/>
      <c r="I15" s="19"/>
      <c r="J15" s="19"/>
      <c r="K15" s="19"/>
      <c r="L15" s="19"/>
      <c r="M15" s="19"/>
    </row>
    <row r="16" spans="1:13" ht="17.25" x14ac:dyDescent="0.35">
      <c r="A16" s="53" t="s">
        <v>41</v>
      </c>
      <c r="B16" s="19" t="s">
        <v>29</v>
      </c>
      <c r="C16" s="19"/>
      <c r="D16" s="19"/>
      <c r="E16" s="19"/>
      <c r="F16" s="18"/>
      <c r="G16" s="18"/>
      <c r="H16" s="52"/>
      <c r="I16" s="19"/>
      <c r="J16" s="19"/>
      <c r="K16" s="19"/>
      <c r="L16" s="19"/>
      <c r="M16" s="19"/>
    </row>
    <row r="17" spans="1:14" ht="17.25" x14ac:dyDescent="0.35">
      <c r="A17" s="4" t="s">
        <v>109</v>
      </c>
      <c r="B17" s="4" t="s">
        <v>110</v>
      </c>
      <c r="C17" s="19"/>
      <c r="D17" s="19"/>
      <c r="E17" s="19"/>
      <c r="F17" s="18"/>
      <c r="G17" s="18"/>
      <c r="H17" s="52"/>
      <c r="I17" s="19"/>
      <c r="J17" s="19"/>
      <c r="K17" s="19"/>
      <c r="L17" s="19"/>
      <c r="M17" s="19"/>
    </row>
    <row r="18" spans="1:14" ht="16.5" x14ac:dyDescent="0.3">
      <c r="A18" s="4" t="s">
        <v>111</v>
      </c>
      <c r="B18" s="4" t="s">
        <v>52</v>
      </c>
      <c r="C18" s="19"/>
      <c r="D18" s="19"/>
      <c r="E18" s="19"/>
      <c r="F18" s="24">
        <v>7000000</v>
      </c>
      <c r="G18" s="24">
        <v>7000000</v>
      </c>
      <c r="H18" s="15">
        <f>F18-G18</f>
        <v>0</v>
      </c>
      <c r="I18" s="16">
        <v>1</v>
      </c>
      <c r="J18" s="19"/>
      <c r="K18" s="19"/>
      <c r="L18" s="19"/>
      <c r="M18" s="4" t="s">
        <v>38</v>
      </c>
      <c r="N18">
        <f>G18/F18*100</f>
        <v>100</v>
      </c>
    </row>
    <row r="19" spans="1:14" x14ac:dyDescent="0.25">
      <c r="A19" s="7" t="s">
        <v>112</v>
      </c>
      <c r="B19" s="19" t="s">
        <v>113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4" ht="17.25" x14ac:dyDescent="0.35">
      <c r="A20" s="7" t="s">
        <v>114</v>
      </c>
      <c r="B20" s="52" t="s">
        <v>31</v>
      </c>
      <c r="C20" s="4"/>
      <c r="D20" s="4"/>
      <c r="E20" s="4"/>
      <c r="F20" s="13"/>
      <c r="G20" s="13"/>
      <c r="H20" s="15"/>
      <c r="I20" s="16"/>
      <c r="J20" s="4"/>
      <c r="K20" s="4"/>
      <c r="L20" s="4"/>
      <c r="M20" s="4"/>
    </row>
    <row r="21" spans="1:14" ht="16.5" x14ac:dyDescent="0.3">
      <c r="A21" s="29" t="s">
        <v>115</v>
      </c>
      <c r="B21" s="38" t="s">
        <v>116</v>
      </c>
      <c r="C21" s="29"/>
      <c r="D21" s="39"/>
      <c r="E21" s="40"/>
      <c r="F21" s="14">
        <v>4500000</v>
      </c>
      <c r="G21" s="14">
        <v>4500000</v>
      </c>
      <c r="H21" s="15">
        <f>F21-G21</f>
        <v>0</v>
      </c>
      <c r="I21" s="16">
        <v>1</v>
      </c>
      <c r="J21" s="4"/>
      <c r="K21" s="4"/>
      <c r="L21" s="17"/>
      <c r="M21" s="4" t="s">
        <v>38</v>
      </c>
      <c r="N21">
        <f>G21/F21*100</f>
        <v>100</v>
      </c>
    </row>
    <row r="22" spans="1:14" ht="16.5" x14ac:dyDescent="0.3">
      <c r="A22" s="29" t="s">
        <v>117</v>
      </c>
      <c r="B22" s="38" t="s">
        <v>118</v>
      </c>
      <c r="C22" s="30"/>
      <c r="D22" s="39"/>
      <c r="E22" s="40"/>
      <c r="F22" s="14">
        <v>5625000</v>
      </c>
      <c r="G22" s="14">
        <v>5625000</v>
      </c>
      <c r="H22" s="15">
        <f>F22-G22</f>
        <v>0</v>
      </c>
      <c r="I22" s="16">
        <v>1</v>
      </c>
      <c r="J22" s="4"/>
      <c r="K22" s="4"/>
      <c r="L22" s="17"/>
      <c r="M22" s="4" t="s">
        <v>38</v>
      </c>
      <c r="N22">
        <f>G22/F22*100</f>
        <v>100</v>
      </c>
    </row>
    <row r="23" spans="1:14" ht="17.25" x14ac:dyDescent="0.3">
      <c r="A23" s="29" t="s">
        <v>119</v>
      </c>
      <c r="B23" s="54" t="s">
        <v>120</v>
      </c>
      <c r="C23" s="31"/>
      <c r="D23" s="39"/>
      <c r="E23" s="40"/>
      <c r="F23" s="14"/>
      <c r="G23" s="14"/>
      <c r="H23" s="15"/>
      <c r="I23" s="16"/>
      <c r="J23" s="4"/>
      <c r="K23" s="4"/>
      <c r="L23" s="17"/>
      <c r="M23" s="4"/>
    </row>
    <row r="24" spans="1:14" ht="16.5" x14ac:dyDescent="0.3">
      <c r="A24" s="29" t="s">
        <v>121</v>
      </c>
      <c r="B24" s="41" t="s">
        <v>55</v>
      </c>
      <c r="C24" s="31"/>
      <c r="D24" s="39"/>
      <c r="E24" s="40"/>
      <c r="F24" s="14">
        <v>6000000</v>
      </c>
      <c r="G24" s="14">
        <v>6000000</v>
      </c>
      <c r="H24" s="15">
        <f t="shared" ref="H24:H29" si="0">F24-G24</f>
        <v>0</v>
      </c>
      <c r="I24" s="16">
        <v>1</v>
      </c>
      <c r="J24" s="4"/>
      <c r="K24" s="4"/>
      <c r="L24" s="17"/>
      <c r="M24" s="4" t="s">
        <v>38</v>
      </c>
      <c r="N24">
        <f t="shared" ref="N24:N29" si="1">G24/F24*100</f>
        <v>100</v>
      </c>
    </row>
    <row r="25" spans="1:14" ht="16.5" x14ac:dyDescent="0.3">
      <c r="A25" s="29" t="s">
        <v>122</v>
      </c>
      <c r="B25" s="41" t="s">
        <v>123</v>
      </c>
      <c r="C25" s="31"/>
      <c r="D25" s="39"/>
      <c r="E25" s="40"/>
      <c r="F25" s="14">
        <v>1000000</v>
      </c>
      <c r="G25" s="14">
        <v>1000000</v>
      </c>
      <c r="H25" s="15">
        <f t="shared" si="0"/>
        <v>0</v>
      </c>
      <c r="I25" s="16">
        <v>1</v>
      </c>
      <c r="J25" s="4"/>
      <c r="K25" s="4"/>
      <c r="L25" s="17"/>
      <c r="M25" s="4" t="s">
        <v>38</v>
      </c>
      <c r="N25">
        <f t="shared" si="1"/>
        <v>100</v>
      </c>
    </row>
    <row r="26" spans="1:14" ht="16.5" x14ac:dyDescent="0.3">
      <c r="A26" s="29" t="s">
        <v>124</v>
      </c>
      <c r="B26" s="41" t="s">
        <v>125</v>
      </c>
      <c r="C26" s="31"/>
      <c r="D26" s="39"/>
      <c r="E26" s="40"/>
      <c r="F26" s="14">
        <v>625000</v>
      </c>
      <c r="G26" s="14">
        <v>625000</v>
      </c>
      <c r="H26" s="15">
        <f t="shared" si="0"/>
        <v>0</v>
      </c>
      <c r="I26" s="16">
        <v>1</v>
      </c>
      <c r="J26" s="4"/>
      <c r="K26" s="4"/>
      <c r="L26" s="17"/>
      <c r="M26" s="4" t="s">
        <v>38</v>
      </c>
      <c r="N26">
        <f t="shared" si="1"/>
        <v>100</v>
      </c>
    </row>
    <row r="27" spans="1:14" ht="16.5" x14ac:dyDescent="0.3">
      <c r="A27" s="29" t="s">
        <v>126</v>
      </c>
      <c r="B27" s="41" t="s">
        <v>127</v>
      </c>
      <c r="C27" s="31"/>
      <c r="D27" s="39"/>
      <c r="E27" s="40"/>
      <c r="F27" s="14">
        <v>750000</v>
      </c>
      <c r="G27" s="14">
        <v>750000</v>
      </c>
      <c r="H27" s="15">
        <f t="shared" si="0"/>
        <v>0</v>
      </c>
      <c r="I27" s="16">
        <v>1</v>
      </c>
      <c r="J27" s="4"/>
      <c r="K27" s="4"/>
      <c r="L27" s="17"/>
      <c r="M27" s="4" t="s">
        <v>38</v>
      </c>
      <c r="N27">
        <f t="shared" si="1"/>
        <v>100</v>
      </c>
    </row>
    <row r="28" spans="1:14" ht="16.5" x14ac:dyDescent="0.3">
      <c r="A28" s="29" t="s">
        <v>128</v>
      </c>
      <c r="B28" s="41" t="s">
        <v>61</v>
      </c>
      <c r="C28" s="31"/>
      <c r="D28" s="39"/>
      <c r="E28" s="40"/>
      <c r="F28" s="14">
        <v>4000000</v>
      </c>
      <c r="G28" s="14">
        <v>4000000</v>
      </c>
      <c r="H28" s="15">
        <f t="shared" si="0"/>
        <v>0</v>
      </c>
      <c r="I28" s="16">
        <v>1</v>
      </c>
      <c r="J28" s="4"/>
      <c r="K28" s="4"/>
      <c r="L28" s="17"/>
      <c r="M28" s="4" t="s">
        <v>38</v>
      </c>
      <c r="N28">
        <f t="shared" si="1"/>
        <v>100</v>
      </c>
    </row>
    <row r="29" spans="1:14" ht="16.5" x14ac:dyDescent="0.3">
      <c r="A29" s="29" t="s">
        <v>129</v>
      </c>
      <c r="B29" s="41" t="s">
        <v>130</v>
      </c>
      <c r="C29" s="31"/>
      <c r="D29" s="39"/>
      <c r="E29" s="40"/>
      <c r="F29" s="14">
        <v>4337900</v>
      </c>
      <c r="G29" s="14">
        <v>1100000</v>
      </c>
      <c r="H29" s="15">
        <f t="shared" si="0"/>
        <v>3237900</v>
      </c>
      <c r="I29" s="16">
        <v>0.25</v>
      </c>
      <c r="J29" s="4"/>
      <c r="K29" s="4"/>
      <c r="L29" s="17"/>
      <c r="M29" s="4" t="s">
        <v>38</v>
      </c>
      <c r="N29">
        <f t="shared" si="1"/>
        <v>25.35789206759031</v>
      </c>
    </row>
    <row r="30" spans="1:14" ht="17.25" x14ac:dyDescent="0.3">
      <c r="A30" s="29" t="s">
        <v>42</v>
      </c>
      <c r="B30" s="54" t="s">
        <v>131</v>
      </c>
      <c r="C30" s="31"/>
      <c r="D30" s="39"/>
      <c r="E30" s="40"/>
      <c r="F30" s="14"/>
      <c r="G30" s="14"/>
      <c r="H30" s="15"/>
      <c r="I30" s="55"/>
      <c r="J30" s="4"/>
      <c r="K30" s="4"/>
      <c r="L30" s="17"/>
      <c r="M30" s="4"/>
    </row>
    <row r="31" spans="1:14" ht="16.5" x14ac:dyDescent="0.3">
      <c r="A31" s="29" t="s">
        <v>34</v>
      </c>
      <c r="B31" s="41" t="s">
        <v>132</v>
      </c>
      <c r="C31" s="31"/>
      <c r="D31" s="39"/>
      <c r="E31" s="40"/>
      <c r="F31" s="14">
        <v>19449300</v>
      </c>
      <c r="G31" s="14">
        <v>18619500</v>
      </c>
      <c r="H31" s="15">
        <f>F31-G31</f>
        <v>829800</v>
      </c>
      <c r="I31" s="55">
        <v>0.95</v>
      </c>
      <c r="J31" s="64">
        <v>10</v>
      </c>
      <c r="K31" s="64">
        <v>5</v>
      </c>
      <c r="L31" s="15">
        <v>3384000</v>
      </c>
      <c r="M31" s="4" t="s">
        <v>38</v>
      </c>
      <c r="N31">
        <f>G31/F31*100</f>
        <v>95.733522543227778</v>
      </c>
    </row>
    <row r="32" spans="1:14" ht="16.5" x14ac:dyDescent="0.3">
      <c r="A32" s="29" t="s">
        <v>39</v>
      </c>
      <c r="B32" s="41" t="s">
        <v>133</v>
      </c>
      <c r="C32" s="31"/>
      <c r="D32" s="39"/>
      <c r="E32" s="40"/>
      <c r="F32" s="14">
        <v>21459600</v>
      </c>
      <c r="G32" s="14">
        <v>20610000</v>
      </c>
      <c r="H32" s="15">
        <f>F32-G32</f>
        <v>849600</v>
      </c>
      <c r="I32" s="55">
        <v>0.96</v>
      </c>
      <c r="J32" s="64">
        <v>10</v>
      </c>
      <c r="K32" s="64">
        <v>5</v>
      </c>
      <c r="L32" s="15">
        <v>3712000</v>
      </c>
      <c r="M32" s="4" t="s">
        <v>38</v>
      </c>
      <c r="N32">
        <f>G32/F32*100</f>
        <v>96.040932729407814</v>
      </c>
    </row>
    <row r="33" spans="1:14" ht="17.25" x14ac:dyDescent="0.3">
      <c r="A33" s="29" t="s">
        <v>134</v>
      </c>
      <c r="B33" s="54" t="s">
        <v>135</v>
      </c>
      <c r="C33" s="32"/>
      <c r="D33" s="39"/>
      <c r="E33" s="40"/>
      <c r="F33" s="14"/>
      <c r="G33" s="14"/>
      <c r="H33" s="15"/>
      <c r="I33" s="16"/>
      <c r="J33" s="4"/>
      <c r="K33" s="4"/>
      <c r="L33" s="17"/>
      <c r="M33" s="4"/>
    </row>
    <row r="34" spans="1:14" ht="16.5" x14ac:dyDescent="0.3">
      <c r="A34" s="29" t="s">
        <v>136</v>
      </c>
      <c r="B34" s="41" t="s">
        <v>137</v>
      </c>
      <c r="C34" s="32"/>
      <c r="D34" s="39"/>
      <c r="E34" s="40"/>
      <c r="F34" s="14">
        <v>25000000</v>
      </c>
      <c r="G34" s="14">
        <v>24948000</v>
      </c>
      <c r="H34" s="15">
        <f>F34-G34</f>
        <v>52000</v>
      </c>
      <c r="I34" s="16">
        <v>0.99</v>
      </c>
      <c r="J34" s="4"/>
      <c r="K34" s="4"/>
      <c r="L34" s="17"/>
      <c r="M34" s="4" t="s">
        <v>38</v>
      </c>
      <c r="N34">
        <f>G34/F34*100</f>
        <v>99.792000000000002</v>
      </c>
    </row>
    <row r="35" spans="1:14" ht="16.5" x14ac:dyDescent="0.3">
      <c r="A35" s="29" t="s">
        <v>35</v>
      </c>
      <c r="B35" s="56" t="s">
        <v>33</v>
      </c>
      <c r="C35" s="32"/>
      <c r="D35" s="39"/>
      <c r="E35" s="40"/>
      <c r="F35" s="14"/>
      <c r="G35" s="14"/>
      <c r="H35" s="15"/>
      <c r="I35" s="16"/>
      <c r="J35" s="4"/>
      <c r="K35" s="4"/>
      <c r="L35" s="17"/>
      <c r="M35" s="4"/>
    </row>
    <row r="36" spans="1:14" ht="16.5" x14ac:dyDescent="0.3">
      <c r="A36" s="29" t="s">
        <v>37</v>
      </c>
      <c r="B36" s="41" t="s">
        <v>72</v>
      </c>
      <c r="C36" s="32"/>
      <c r="D36" s="39"/>
      <c r="E36" s="40"/>
      <c r="F36" s="14">
        <v>10000000</v>
      </c>
      <c r="G36" s="15">
        <v>10000000</v>
      </c>
      <c r="H36" s="15">
        <f>F36-G36</f>
        <v>0</v>
      </c>
      <c r="I36" s="16">
        <v>1</v>
      </c>
      <c r="J36" s="4"/>
      <c r="K36" s="4"/>
      <c r="L36" s="17"/>
      <c r="M36" s="4" t="s">
        <v>38</v>
      </c>
      <c r="N36" s="28">
        <f>G36/F36*100</f>
        <v>100</v>
      </c>
    </row>
    <row r="37" spans="1:14" ht="16.5" x14ac:dyDescent="0.3">
      <c r="A37" s="29" t="s">
        <v>44</v>
      </c>
      <c r="B37" s="41" t="s">
        <v>138</v>
      </c>
      <c r="C37" s="32"/>
      <c r="D37" s="39"/>
      <c r="E37" s="40"/>
      <c r="F37" s="14">
        <v>97860100</v>
      </c>
      <c r="G37" s="14">
        <v>83874100</v>
      </c>
      <c r="H37" s="15">
        <f>F37-G37</f>
        <v>13986000</v>
      </c>
      <c r="I37" s="16">
        <v>0.85</v>
      </c>
      <c r="J37" s="64">
        <v>16</v>
      </c>
      <c r="K37" s="64">
        <v>16</v>
      </c>
      <c r="L37" s="15">
        <v>19672000</v>
      </c>
      <c r="M37" s="4" t="s">
        <v>38</v>
      </c>
      <c r="N37">
        <f>G37/F37*100</f>
        <v>85.708169110802061</v>
      </c>
    </row>
    <row r="38" spans="1:14" ht="16.5" x14ac:dyDescent="0.3">
      <c r="A38" s="29" t="s">
        <v>47</v>
      </c>
      <c r="B38" s="41" t="s">
        <v>73</v>
      </c>
      <c r="C38" s="32"/>
      <c r="D38" s="39"/>
      <c r="E38" s="40"/>
      <c r="F38" s="14">
        <v>10000000</v>
      </c>
      <c r="G38" s="14">
        <v>9725000</v>
      </c>
      <c r="H38" s="15">
        <f>F38-G38</f>
        <v>275000</v>
      </c>
      <c r="I38" s="16">
        <v>0.97</v>
      </c>
      <c r="J38" s="4"/>
      <c r="K38" s="4"/>
      <c r="L38" s="17"/>
      <c r="M38" s="4" t="s">
        <v>38</v>
      </c>
      <c r="N38">
        <f>G38/F38*100</f>
        <v>97.25</v>
      </c>
    </row>
    <row r="39" spans="1:14" ht="16.5" x14ac:dyDescent="0.3">
      <c r="A39" s="29" t="s">
        <v>48</v>
      </c>
      <c r="B39" s="41" t="s">
        <v>139</v>
      </c>
      <c r="C39" s="32"/>
      <c r="D39" s="39"/>
      <c r="E39" s="40"/>
      <c r="F39" s="14">
        <v>6500000</v>
      </c>
      <c r="G39" s="14"/>
      <c r="H39" s="15">
        <f>F39-G39</f>
        <v>6500000</v>
      </c>
      <c r="I39" s="16">
        <v>0</v>
      </c>
      <c r="J39" s="4"/>
      <c r="K39" s="4"/>
      <c r="L39" s="17"/>
      <c r="M39" s="4" t="s">
        <v>38</v>
      </c>
      <c r="N39">
        <f>G39/F39*100</f>
        <v>0</v>
      </c>
    </row>
    <row r="40" spans="1:14" ht="16.5" x14ac:dyDescent="0.3">
      <c r="A40" s="29" t="s">
        <v>49</v>
      </c>
      <c r="B40" s="41" t="s">
        <v>140</v>
      </c>
      <c r="C40" s="32"/>
      <c r="D40" s="39"/>
      <c r="E40" s="40"/>
      <c r="F40" s="14">
        <v>15000000</v>
      </c>
      <c r="G40" s="14">
        <v>10000000</v>
      </c>
      <c r="H40" s="15">
        <f>F40-G40</f>
        <v>5000000</v>
      </c>
      <c r="I40" s="16">
        <v>0.66</v>
      </c>
      <c r="J40" s="4"/>
      <c r="K40" s="4"/>
      <c r="L40" s="17"/>
      <c r="M40" s="4" t="s">
        <v>38</v>
      </c>
      <c r="N40">
        <f>G40/F40*100</f>
        <v>66.666666666666657</v>
      </c>
    </row>
    <row r="41" spans="1:14" ht="16.5" x14ac:dyDescent="0.3">
      <c r="A41" s="29" t="s">
        <v>35</v>
      </c>
      <c r="B41" s="4" t="s">
        <v>36</v>
      </c>
      <c r="C41" s="32"/>
      <c r="D41" s="39"/>
      <c r="E41" s="40"/>
      <c r="F41" s="14"/>
      <c r="G41" s="14"/>
      <c r="H41" s="15"/>
      <c r="I41" s="16"/>
      <c r="J41" s="4"/>
      <c r="K41" s="4"/>
      <c r="L41" s="17"/>
      <c r="M41" s="4"/>
    </row>
    <row r="42" spans="1:14" ht="16.5" x14ac:dyDescent="0.3">
      <c r="A42" s="29" t="s">
        <v>37</v>
      </c>
      <c r="B42" s="41" t="s">
        <v>141</v>
      </c>
      <c r="C42" s="32"/>
      <c r="D42" s="39"/>
      <c r="E42" s="40"/>
      <c r="F42" s="14">
        <v>6710500</v>
      </c>
      <c r="G42" s="15">
        <v>0</v>
      </c>
      <c r="H42" s="15">
        <f t="shared" ref="H42" si="2">F42-G42</f>
        <v>6710500</v>
      </c>
      <c r="I42" s="16">
        <v>0</v>
      </c>
      <c r="J42" s="4"/>
      <c r="K42" s="4"/>
      <c r="L42" s="17"/>
      <c r="M42" s="4" t="s">
        <v>38</v>
      </c>
      <c r="N42">
        <f>G42/F42*100</f>
        <v>0</v>
      </c>
    </row>
    <row r="43" spans="1:14" ht="16.5" x14ac:dyDescent="0.3">
      <c r="A43" s="29" t="s">
        <v>45</v>
      </c>
      <c r="B43" s="56" t="s">
        <v>142</v>
      </c>
      <c r="C43" s="32"/>
      <c r="D43" s="39"/>
      <c r="E43" s="40"/>
      <c r="F43" s="14">
        <v>5000000</v>
      </c>
      <c r="G43" s="14">
        <v>5000000</v>
      </c>
      <c r="H43" s="15">
        <f>F43-G43</f>
        <v>0</v>
      </c>
      <c r="I43" s="16">
        <v>1</v>
      </c>
      <c r="J43" s="4"/>
      <c r="K43" s="4"/>
      <c r="L43" s="17"/>
      <c r="M43" s="4" t="s">
        <v>38</v>
      </c>
      <c r="N43">
        <f>G43/F43*100</f>
        <v>100</v>
      </c>
    </row>
    <row r="44" spans="1:14" ht="24.75" customHeight="1" x14ac:dyDescent="0.25">
      <c r="A44" s="57"/>
      <c r="B44" s="58" t="s">
        <v>28</v>
      </c>
      <c r="C44" s="59"/>
      <c r="D44" s="58"/>
      <c r="E44" s="58"/>
      <c r="F44" s="60">
        <f>SUM(F18:F43)</f>
        <v>250817400</v>
      </c>
      <c r="G44" s="61">
        <f>SUM(G18:G43)</f>
        <v>213376600</v>
      </c>
      <c r="H44" s="62">
        <f>SUM(H18:H43)</f>
        <v>37440800</v>
      </c>
      <c r="I44" s="66">
        <v>0.85</v>
      </c>
      <c r="J44" s="65">
        <v>36</v>
      </c>
      <c r="K44" s="65">
        <v>26</v>
      </c>
      <c r="L44" s="62">
        <v>26768000</v>
      </c>
      <c r="M44" s="58"/>
      <c r="N44" s="28">
        <f>G44/F44*100</f>
        <v>85.07248699651619</v>
      </c>
    </row>
    <row r="45" spans="1:14" x14ac:dyDescent="0.25">
      <c r="D45" s="11"/>
      <c r="G45" s="11"/>
      <c r="H45" s="12"/>
    </row>
    <row r="46" spans="1:14" x14ac:dyDescent="0.25">
      <c r="F46" s="63"/>
      <c r="G46" s="11"/>
      <c r="H46" s="12"/>
      <c r="K46" s="68" t="s">
        <v>104</v>
      </c>
      <c r="L46" s="68"/>
      <c r="M46" s="68"/>
    </row>
    <row r="47" spans="1:14" x14ac:dyDescent="0.25">
      <c r="F47" s="11"/>
      <c r="H47" s="12"/>
    </row>
    <row r="48" spans="1:14" x14ac:dyDescent="0.25">
      <c r="F48" s="11"/>
    </row>
    <row r="49" spans="4:13" x14ac:dyDescent="0.25">
      <c r="F49" s="11"/>
    </row>
    <row r="50" spans="4:13" x14ac:dyDescent="0.25">
      <c r="K50" s="69" t="s">
        <v>105</v>
      </c>
      <c r="L50" s="69"/>
      <c r="M50" s="69"/>
    </row>
    <row r="51" spans="4:13" x14ac:dyDescent="0.25">
      <c r="K51" s="68" t="s">
        <v>106</v>
      </c>
      <c r="L51" s="68"/>
      <c r="M51" s="68"/>
    </row>
    <row r="52" spans="4:13" ht="18" customHeight="1" x14ac:dyDescent="0.25">
      <c r="D52" s="63"/>
      <c r="F52" s="63"/>
    </row>
    <row r="53" spans="4:13" x14ac:dyDescent="0.25">
      <c r="D53" s="22"/>
      <c r="G53" s="63"/>
    </row>
    <row r="54" spans="4:13" x14ac:dyDescent="0.25">
      <c r="D54" s="22"/>
      <c r="G54" s="22"/>
      <c r="H54" s="12"/>
    </row>
    <row r="55" spans="4:13" x14ac:dyDescent="0.25">
      <c r="D55" s="22"/>
      <c r="G55" s="22"/>
      <c r="H55" s="12"/>
    </row>
    <row r="56" spans="4:13" x14ac:dyDescent="0.25">
      <c r="D56" s="22"/>
      <c r="G56" s="22"/>
      <c r="H56" s="12"/>
    </row>
    <row r="57" spans="4:13" x14ac:dyDescent="0.25">
      <c r="D57" s="22"/>
      <c r="G57" s="22"/>
      <c r="H57" s="12"/>
    </row>
    <row r="58" spans="4:13" x14ac:dyDescent="0.25">
      <c r="D58" s="22"/>
      <c r="G58" s="22"/>
      <c r="H58" s="12"/>
    </row>
    <row r="59" spans="4:13" x14ac:dyDescent="0.25">
      <c r="D59" s="22"/>
      <c r="G59" s="22"/>
      <c r="H59" s="12"/>
    </row>
    <row r="60" spans="4:13" x14ac:dyDescent="0.25">
      <c r="D60" s="63"/>
      <c r="G60" s="63"/>
    </row>
  </sheetData>
  <mergeCells count="16">
    <mergeCell ref="A6:B6"/>
    <mergeCell ref="A1:M1"/>
    <mergeCell ref="A2:M2"/>
    <mergeCell ref="A3:M3"/>
    <mergeCell ref="A4:M4"/>
    <mergeCell ref="A5:M5"/>
    <mergeCell ref="M7:M8"/>
    <mergeCell ref="K46:M46"/>
    <mergeCell ref="K50:M50"/>
    <mergeCell ref="K51:M51"/>
    <mergeCell ref="A7:A8"/>
    <mergeCell ref="B7:B8"/>
    <mergeCell ref="C7:C8"/>
    <mergeCell ref="D7:D8"/>
    <mergeCell ref="E7:E8"/>
    <mergeCell ref="I7:I8"/>
  </mergeCells>
  <pageMargins left="2.4803149606299213" right="0.98425196850393704" top="0.74803149606299213" bottom="0.35433070866141736" header="0.31496062992125984" footer="0.31496062992125984"/>
  <pageSetup paperSize="5" scale="6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7"/>
  <sheetViews>
    <sheetView topLeftCell="A22" zoomScale="80" zoomScaleNormal="80" workbookViewId="0">
      <selection activeCell="B38" sqref="B38"/>
    </sheetView>
  </sheetViews>
  <sheetFormatPr defaultRowHeight="15" x14ac:dyDescent="0.25"/>
  <cols>
    <col min="1" max="1" width="6.5703125" customWidth="1"/>
    <col min="2" max="2" width="69.140625" customWidth="1"/>
    <col min="3" max="3" width="11.140625" customWidth="1"/>
    <col min="4" max="4" width="10.140625" customWidth="1"/>
    <col min="5" max="5" width="11.5703125" customWidth="1"/>
    <col min="6" max="6" width="14.7109375" customWidth="1"/>
    <col min="7" max="7" width="16" customWidth="1"/>
    <col min="8" max="8" width="11.85546875" customWidth="1"/>
    <col min="9" max="9" width="10.7109375" customWidth="1"/>
    <col min="10" max="10" width="9.5703125" customWidth="1"/>
    <col min="11" max="11" width="8" customWidth="1"/>
    <col min="12" max="12" width="14.85546875" customWidth="1"/>
    <col min="13" max="13" width="10.28515625" customWidth="1"/>
  </cols>
  <sheetData>
    <row r="1" spans="1:13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ht="15.75" x14ac:dyDescent="0.25">
      <c r="A2" s="73" t="s">
        <v>143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5.75" x14ac:dyDescent="0.25">
      <c r="A3" s="73" t="s">
        <v>26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5.75" x14ac:dyDescent="0.25">
      <c r="A4" s="73" t="s">
        <v>27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15.75" x14ac:dyDescent="0.25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5.75" thickBot="1" x14ac:dyDescent="0.3">
      <c r="A6" s="72" t="s">
        <v>79</v>
      </c>
      <c r="B6" s="7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39.75" customHeight="1" thickBot="1" x14ac:dyDescent="0.3">
      <c r="A7" s="67" t="s">
        <v>2</v>
      </c>
      <c r="B7" s="70"/>
      <c r="C7" s="75" t="s">
        <v>3</v>
      </c>
      <c r="D7" s="75" t="s">
        <v>40</v>
      </c>
      <c r="E7" s="75" t="s">
        <v>4</v>
      </c>
      <c r="F7" s="33" t="s">
        <v>5</v>
      </c>
      <c r="G7" s="33" t="s">
        <v>7</v>
      </c>
      <c r="H7" s="33" t="s">
        <v>8</v>
      </c>
      <c r="I7" s="75" t="s">
        <v>9</v>
      </c>
      <c r="J7" s="34" t="s">
        <v>10</v>
      </c>
      <c r="K7" s="33" t="s">
        <v>12</v>
      </c>
      <c r="L7" s="33" t="s">
        <v>14</v>
      </c>
      <c r="M7" s="74" t="s">
        <v>15</v>
      </c>
    </row>
    <row r="8" spans="1:13" ht="15.75" thickBot="1" x14ac:dyDescent="0.3">
      <c r="A8" s="67"/>
      <c r="B8" s="70"/>
      <c r="C8" s="75"/>
      <c r="D8" s="75"/>
      <c r="E8" s="75"/>
      <c r="F8" s="23" t="s">
        <v>6</v>
      </c>
      <c r="G8" s="23" t="s">
        <v>6</v>
      </c>
      <c r="H8" s="23" t="s">
        <v>6</v>
      </c>
      <c r="I8" s="75"/>
      <c r="J8" s="23" t="s">
        <v>11</v>
      </c>
      <c r="K8" s="23" t="s">
        <v>13</v>
      </c>
      <c r="L8" s="23" t="s">
        <v>6</v>
      </c>
      <c r="M8" s="74"/>
    </row>
    <row r="9" spans="1:13" s="10" customFormat="1" ht="10.5" customHeight="1" thickBot="1" x14ac:dyDescent="0.25">
      <c r="A9" s="8">
        <v>1</v>
      </c>
      <c r="B9" s="8">
        <v>2</v>
      </c>
      <c r="C9" s="8">
        <v>3</v>
      </c>
      <c r="D9" s="8">
        <v>4</v>
      </c>
      <c r="E9" s="9">
        <v>5</v>
      </c>
      <c r="F9" s="9">
        <v>6</v>
      </c>
      <c r="G9" s="8">
        <v>7</v>
      </c>
      <c r="H9" s="8">
        <v>8</v>
      </c>
      <c r="I9" s="8">
        <v>9</v>
      </c>
      <c r="J9" s="8">
        <v>10</v>
      </c>
      <c r="K9" s="9">
        <v>11</v>
      </c>
      <c r="L9" s="9">
        <v>12</v>
      </c>
      <c r="M9" s="9">
        <v>13</v>
      </c>
    </row>
    <row r="10" spans="1:13" x14ac:dyDescent="0.25">
      <c r="A10" s="5" t="s">
        <v>17</v>
      </c>
      <c r="B10" s="6" t="s">
        <v>16</v>
      </c>
      <c r="C10" s="2"/>
      <c r="D10" s="2"/>
      <c r="E10" s="3"/>
      <c r="F10" s="3"/>
      <c r="G10" s="2"/>
      <c r="H10" s="2"/>
      <c r="I10" s="2"/>
      <c r="J10" s="2"/>
      <c r="K10" s="3"/>
      <c r="L10" s="3"/>
      <c r="M10" s="3"/>
    </row>
    <row r="11" spans="1:13" x14ac:dyDescent="0.25">
      <c r="A11" s="7" t="s">
        <v>18</v>
      </c>
      <c r="B11" s="4" t="s">
        <v>20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7" t="s">
        <v>19</v>
      </c>
      <c r="B12" s="4" t="s">
        <v>21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7.25" x14ac:dyDescent="0.35">
      <c r="A13" s="4"/>
      <c r="B13" s="4" t="s">
        <v>22</v>
      </c>
      <c r="C13" s="4"/>
      <c r="D13" s="4"/>
      <c r="E13" s="4"/>
      <c r="F13" s="18">
        <v>250817400</v>
      </c>
      <c r="G13" s="18">
        <v>250817400</v>
      </c>
      <c r="H13" s="21">
        <v>0</v>
      </c>
      <c r="I13" s="4"/>
      <c r="J13" s="4"/>
      <c r="K13" s="4"/>
      <c r="L13" s="4"/>
      <c r="M13" s="4"/>
    </row>
    <row r="14" spans="1:13" ht="17.25" x14ac:dyDescent="0.35">
      <c r="A14" s="4"/>
      <c r="B14" s="19" t="s">
        <v>23</v>
      </c>
      <c r="C14" s="19"/>
      <c r="D14" s="19"/>
      <c r="E14" s="19"/>
      <c r="F14" s="18">
        <f>SUM(F13:F13)</f>
        <v>250817400</v>
      </c>
      <c r="G14" s="18">
        <f>SUM(G13:G13)</f>
        <v>250817400</v>
      </c>
      <c r="H14" s="21">
        <v>0</v>
      </c>
      <c r="I14" s="19"/>
      <c r="J14" s="19"/>
      <c r="K14" s="19"/>
      <c r="L14" s="19"/>
      <c r="M14" s="19"/>
    </row>
    <row r="15" spans="1:13" ht="17.25" x14ac:dyDescent="0.35">
      <c r="A15" s="4"/>
      <c r="B15" s="19"/>
      <c r="C15" s="19"/>
      <c r="D15" s="19"/>
      <c r="E15" s="19"/>
      <c r="F15" s="18"/>
      <c r="G15" s="18"/>
      <c r="H15" s="21"/>
      <c r="I15" s="19"/>
      <c r="J15" s="19"/>
      <c r="K15" s="19"/>
      <c r="L15" s="19"/>
      <c r="M15" s="19"/>
    </row>
    <row r="16" spans="1:13" ht="16.5" x14ac:dyDescent="0.3">
      <c r="A16" s="4" t="s">
        <v>41</v>
      </c>
      <c r="B16" s="4" t="s">
        <v>29</v>
      </c>
      <c r="C16" s="4"/>
      <c r="D16" s="4"/>
      <c r="E16" s="4"/>
      <c r="F16" s="24"/>
      <c r="G16" s="24"/>
      <c r="H16" s="25"/>
      <c r="I16" s="4"/>
      <c r="J16" s="4"/>
      <c r="K16" s="4"/>
      <c r="L16" s="4"/>
      <c r="M16" s="4"/>
    </row>
    <row r="17" spans="1:14" ht="16.5" x14ac:dyDescent="0.3">
      <c r="A17" s="4" t="s">
        <v>24</v>
      </c>
      <c r="B17" s="20" t="s">
        <v>51</v>
      </c>
      <c r="C17" s="4"/>
      <c r="D17" s="4"/>
      <c r="E17" s="4"/>
      <c r="F17" s="24"/>
      <c r="G17" s="24"/>
      <c r="H17" s="25"/>
      <c r="I17" s="4"/>
      <c r="J17" s="4"/>
      <c r="K17" s="4"/>
      <c r="L17" s="4"/>
      <c r="M17" s="4"/>
    </row>
    <row r="18" spans="1:14" ht="16.5" x14ac:dyDescent="0.3">
      <c r="A18" s="4" t="s">
        <v>25</v>
      </c>
      <c r="B18" s="27" t="s">
        <v>52</v>
      </c>
      <c r="C18" s="4"/>
      <c r="D18" s="4"/>
      <c r="E18" s="26"/>
      <c r="F18" s="24">
        <v>7000000</v>
      </c>
      <c r="G18" s="24"/>
      <c r="H18" s="15">
        <f>F18-G18</f>
        <v>7000000</v>
      </c>
      <c r="I18" s="16">
        <v>0</v>
      </c>
      <c r="J18" s="4"/>
      <c r="K18" s="4"/>
      <c r="L18" s="4"/>
      <c r="M18" s="4" t="s">
        <v>85</v>
      </c>
      <c r="N18">
        <f>G18/F18</f>
        <v>0</v>
      </c>
    </row>
    <row r="19" spans="1:14" ht="16.5" x14ac:dyDescent="0.3">
      <c r="A19" s="4" t="s">
        <v>83</v>
      </c>
      <c r="B19" s="27" t="s">
        <v>84</v>
      </c>
      <c r="C19" s="4"/>
      <c r="D19" s="4"/>
      <c r="E19" s="26"/>
      <c r="F19" s="24">
        <v>10450000</v>
      </c>
      <c r="G19" s="24"/>
      <c r="H19" s="15">
        <f>F19-G19</f>
        <v>10450000</v>
      </c>
      <c r="I19" s="16">
        <v>0</v>
      </c>
      <c r="J19" s="4"/>
      <c r="K19" s="4"/>
      <c r="L19" s="4"/>
      <c r="M19" s="4" t="s">
        <v>85</v>
      </c>
      <c r="N19">
        <f>G19/F19</f>
        <v>0</v>
      </c>
    </row>
    <row r="20" spans="1:14" x14ac:dyDescent="0.25">
      <c r="A20" s="4" t="s">
        <v>32</v>
      </c>
      <c r="B20" s="4" t="s">
        <v>30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4" ht="16.5" x14ac:dyDescent="0.3">
      <c r="A21" s="4" t="s">
        <v>42</v>
      </c>
      <c r="B21" s="27" t="s">
        <v>31</v>
      </c>
      <c r="C21" s="4"/>
      <c r="D21" s="4"/>
      <c r="E21" s="4"/>
      <c r="F21" s="13"/>
      <c r="G21" s="13"/>
      <c r="H21" s="15"/>
      <c r="I21" s="16"/>
      <c r="J21" s="4"/>
      <c r="K21" s="4"/>
      <c r="L21" s="4"/>
      <c r="M21" s="4"/>
    </row>
    <row r="22" spans="1:14" ht="16.5" x14ac:dyDescent="0.3">
      <c r="A22" s="37" t="s">
        <v>34</v>
      </c>
      <c r="B22" s="38" t="s">
        <v>53</v>
      </c>
      <c r="C22" s="29"/>
      <c r="D22" s="39"/>
      <c r="E22" s="40"/>
      <c r="F22" s="14">
        <v>4500000</v>
      </c>
      <c r="G22" s="14">
        <v>4500000</v>
      </c>
      <c r="H22" s="15">
        <f t="shared" ref="H22:H28" si="0">F22-G22</f>
        <v>0</v>
      </c>
      <c r="I22" s="16">
        <v>1</v>
      </c>
      <c r="J22" s="4"/>
      <c r="K22" s="4"/>
      <c r="L22" s="17"/>
      <c r="M22" s="4" t="s">
        <v>85</v>
      </c>
      <c r="N22">
        <f t="shared" ref="N22:N28" si="1">G22/F22*100</f>
        <v>100</v>
      </c>
    </row>
    <row r="23" spans="1:14" ht="16.5" x14ac:dyDescent="0.3">
      <c r="A23" s="37" t="s">
        <v>39</v>
      </c>
      <c r="B23" s="38" t="s">
        <v>54</v>
      </c>
      <c r="C23" s="30"/>
      <c r="D23" s="39"/>
      <c r="E23" s="40"/>
      <c r="F23" s="14">
        <v>5625000</v>
      </c>
      <c r="G23" s="14">
        <v>5625000</v>
      </c>
      <c r="H23" s="15">
        <f t="shared" si="0"/>
        <v>0</v>
      </c>
      <c r="I23" s="16">
        <v>1</v>
      </c>
      <c r="J23" s="4"/>
      <c r="K23" s="4"/>
      <c r="L23" s="17"/>
      <c r="M23" s="4" t="s">
        <v>85</v>
      </c>
      <c r="N23">
        <f t="shared" si="1"/>
        <v>100</v>
      </c>
    </row>
    <row r="24" spans="1:14" ht="16.5" x14ac:dyDescent="0.3">
      <c r="A24" s="37" t="s">
        <v>50</v>
      </c>
      <c r="B24" s="38" t="s">
        <v>86</v>
      </c>
      <c r="C24" s="30"/>
      <c r="D24" s="39"/>
      <c r="E24" s="40"/>
      <c r="F24" s="14">
        <v>3260000</v>
      </c>
      <c r="G24" s="14">
        <v>3260000</v>
      </c>
      <c r="H24" s="15">
        <f>F24-G24</f>
        <v>0</v>
      </c>
      <c r="I24" s="16">
        <v>1</v>
      </c>
      <c r="J24" s="4"/>
      <c r="K24" s="4"/>
      <c r="L24" s="17"/>
      <c r="M24" s="4" t="s">
        <v>85</v>
      </c>
      <c r="N24">
        <f>G24/F24*100</f>
        <v>100</v>
      </c>
    </row>
    <row r="25" spans="1:14" ht="16.5" x14ac:dyDescent="0.3">
      <c r="A25" s="37" t="s">
        <v>57</v>
      </c>
      <c r="B25" s="41" t="s">
        <v>56</v>
      </c>
      <c r="C25" s="31"/>
      <c r="D25" s="39"/>
      <c r="E25" s="40"/>
      <c r="F25" s="14">
        <v>1000000</v>
      </c>
      <c r="G25" s="14">
        <v>1000000</v>
      </c>
      <c r="H25" s="15">
        <f t="shared" si="0"/>
        <v>0</v>
      </c>
      <c r="I25" s="16">
        <v>1</v>
      </c>
      <c r="J25" s="4"/>
      <c r="K25" s="4"/>
      <c r="L25" s="17"/>
      <c r="M25" s="4" t="s">
        <v>85</v>
      </c>
      <c r="N25">
        <f t="shared" si="1"/>
        <v>100</v>
      </c>
    </row>
    <row r="26" spans="1:14" ht="16.5" x14ac:dyDescent="0.3">
      <c r="A26" s="37" t="s">
        <v>59</v>
      </c>
      <c r="B26" s="41" t="s">
        <v>58</v>
      </c>
      <c r="C26" s="31"/>
      <c r="D26" s="39"/>
      <c r="E26" s="40"/>
      <c r="F26" s="14">
        <v>625000</v>
      </c>
      <c r="G26" s="14">
        <v>625000</v>
      </c>
      <c r="H26" s="15">
        <f t="shared" si="0"/>
        <v>0</v>
      </c>
      <c r="I26" s="16">
        <v>1</v>
      </c>
      <c r="J26" s="4"/>
      <c r="K26" s="4"/>
      <c r="L26" s="17"/>
      <c r="M26" s="4" t="s">
        <v>85</v>
      </c>
      <c r="N26">
        <f t="shared" si="1"/>
        <v>100</v>
      </c>
    </row>
    <row r="27" spans="1:14" ht="16.5" x14ac:dyDescent="0.3">
      <c r="A27" s="37" t="s">
        <v>62</v>
      </c>
      <c r="B27" s="41" t="s">
        <v>60</v>
      </c>
      <c r="C27" s="31"/>
      <c r="D27" s="39"/>
      <c r="E27" s="40"/>
      <c r="F27" s="14">
        <v>750000</v>
      </c>
      <c r="G27" s="14">
        <v>750000</v>
      </c>
      <c r="H27" s="15">
        <f t="shared" si="0"/>
        <v>0</v>
      </c>
      <c r="I27" s="16">
        <v>1</v>
      </c>
      <c r="J27" s="4"/>
      <c r="K27" s="4"/>
      <c r="L27" s="17"/>
      <c r="M27" s="4" t="s">
        <v>85</v>
      </c>
      <c r="N27">
        <f t="shared" si="1"/>
        <v>100</v>
      </c>
    </row>
    <row r="28" spans="1:14" ht="16.5" x14ac:dyDescent="0.3">
      <c r="A28" s="37" t="s">
        <v>65</v>
      </c>
      <c r="B28" s="41" t="s">
        <v>61</v>
      </c>
      <c r="C28" s="31"/>
      <c r="D28" s="39"/>
      <c r="E28" s="40"/>
      <c r="F28" s="14">
        <v>4000000</v>
      </c>
      <c r="G28" s="14">
        <v>4000000</v>
      </c>
      <c r="H28" s="15">
        <f t="shared" si="0"/>
        <v>0</v>
      </c>
      <c r="I28" s="16">
        <v>1</v>
      </c>
      <c r="J28" s="4"/>
      <c r="K28" s="4"/>
      <c r="L28" s="17"/>
      <c r="M28" s="4" t="s">
        <v>85</v>
      </c>
      <c r="N28">
        <f t="shared" si="1"/>
        <v>100</v>
      </c>
    </row>
    <row r="29" spans="1:14" ht="16.5" x14ac:dyDescent="0.3">
      <c r="A29" s="37" t="s">
        <v>64</v>
      </c>
      <c r="B29" s="41" t="s">
        <v>88</v>
      </c>
      <c r="C29" s="32"/>
      <c r="D29" s="39"/>
      <c r="E29" s="40"/>
      <c r="F29" s="14">
        <v>3840000</v>
      </c>
      <c r="G29" s="14">
        <v>3840000</v>
      </c>
      <c r="H29" s="15">
        <f>F29-G29</f>
        <v>0</v>
      </c>
      <c r="I29" s="16">
        <v>1</v>
      </c>
      <c r="J29" s="4"/>
      <c r="K29" s="4"/>
      <c r="L29" s="17"/>
      <c r="M29" s="4" t="s">
        <v>85</v>
      </c>
      <c r="N29">
        <f>G29/F29*100</f>
        <v>100</v>
      </c>
    </row>
    <row r="30" spans="1:14" ht="16.5" x14ac:dyDescent="0.3">
      <c r="A30" s="37" t="s">
        <v>67</v>
      </c>
      <c r="B30" s="41" t="s">
        <v>90</v>
      </c>
      <c r="C30" s="32"/>
      <c r="D30" s="39"/>
      <c r="E30" s="40"/>
      <c r="F30" s="14">
        <v>69447000</v>
      </c>
      <c r="G30" s="14"/>
      <c r="H30" s="15">
        <f>F30-G30</f>
        <v>69447000</v>
      </c>
      <c r="I30" s="16">
        <v>0</v>
      </c>
      <c r="J30" s="4"/>
      <c r="K30" s="4"/>
      <c r="L30" s="17"/>
      <c r="M30" s="4" t="s">
        <v>85</v>
      </c>
      <c r="N30">
        <f>G30/F30*100</f>
        <v>0</v>
      </c>
    </row>
    <row r="31" spans="1:14" ht="16.5" x14ac:dyDescent="0.3">
      <c r="A31" s="37" t="s">
        <v>69</v>
      </c>
      <c r="B31" s="41" t="s">
        <v>92</v>
      </c>
      <c r="C31" s="32"/>
      <c r="D31" s="39"/>
      <c r="E31" s="40"/>
      <c r="F31" s="14">
        <v>28076500</v>
      </c>
      <c r="G31" s="14"/>
      <c r="H31" s="15">
        <f>F31-G31</f>
        <v>28076500</v>
      </c>
      <c r="I31" s="16">
        <v>0</v>
      </c>
      <c r="J31" s="42"/>
      <c r="K31" s="42"/>
      <c r="L31" s="17"/>
      <c r="M31" s="4" t="s">
        <v>85</v>
      </c>
      <c r="N31">
        <f>G31/F31*100</f>
        <v>0</v>
      </c>
    </row>
    <row r="32" spans="1:14" ht="16.5" x14ac:dyDescent="0.3">
      <c r="A32" s="37" t="s">
        <v>87</v>
      </c>
      <c r="B32" s="41" t="s">
        <v>94</v>
      </c>
      <c r="C32" s="32"/>
      <c r="D32" s="39"/>
      <c r="E32" s="40"/>
      <c r="F32" s="14">
        <v>12754500</v>
      </c>
      <c r="G32" s="14"/>
      <c r="H32" s="15">
        <f>F32-G32</f>
        <v>12754500</v>
      </c>
      <c r="I32" s="16">
        <v>0</v>
      </c>
      <c r="J32" s="42"/>
      <c r="K32" s="42"/>
      <c r="L32" s="17"/>
      <c r="M32" s="4" t="s">
        <v>85</v>
      </c>
      <c r="N32">
        <f>G32/F32*100</f>
        <v>0</v>
      </c>
    </row>
    <row r="33" spans="1:14" ht="16.5" x14ac:dyDescent="0.3">
      <c r="A33" s="37" t="s">
        <v>35</v>
      </c>
      <c r="B33" s="43" t="s">
        <v>33</v>
      </c>
      <c r="C33" s="32"/>
      <c r="D33" s="39"/>
      <c r="E33" s="40"/>
      <c r="F33" s="14"/>
      <c r="G33" s="14"/>
      <c r="H33" s="15"/>
      <c r="I33" s="16"/>
      <c r="J33" s="4"/>
      <c r="K33" s="4"/>
      <c r="L33" s="17"/>
      <c r="M33" s="4"/>
    </row>
    <row r="34" spans="1:14" ht="16.5" x14ac:dyDescent="0.3">
      <c r="A34" s="37" t="s">
        <v>37</v>
      </c>
      <c r="B34" s="41" t="s">
        <v>96</v>
      </c>
      <c r="C34" s="32"/>
      <c r="D34" s="39"/>
      <c r="E34" s="40"/>
      <c r="F34" s="14">
        <v>13400000</v>
      </c>
      <c r="G34" s="14">
        <v>13400000</v>
      </c>
      <c r="H34" s="15">
        <f>F34-G34</f>
        <v>0</v>
      </c>
      <c r="I34" s="16">
        <v>1</v>
      </c>
      <c r="J34" s="4"/>
      <c r="K34" s="4"/>
      <c r="L34" s="17"/>
      <c r="M34" s="4" t="s">
        <v>85</v>
      </c>
      <c r="N34">
        <f t="shared" ref="N34:N37" si="2">G34/F34*100</f>
        <v>100</v>
      </c>
    </row>
    <row r="35" spans="1:14" ht="16.5" x14ac:dyDescent="0.3">
      <c r="A35" s="37" t="s">
        <v>44</v>
      </c>
      <c r="B35" s="41" t="s">
        <v>97</v>
      </c>
      <c r="C35" s="32"/>
      <c r="D35" s="39"/>
      <c r="E35" s="40"/>
      <c r="F35" s="14">
        <v>3780000</v>
      </c>
      <c r="G35" s="14">
        <v>3780000</v>
      </c>
      <c r="H35" s="15">
        <f>F35-G35</f>
        <v>0</v>
      </c>
      <c r="I35" s="16">
        <v>1</v>
      </c>
      <c r="J35" s="4"/>
      <c r="K35" s="4"/>
      <c r="L35" s="17"/>
      <c r="M35" s="4" t="s">
        <v>85</v>
      </c>
      <c r="N35">
        <f t="shared" si="2"/>
        <v>100</v>
      </c>
    </row>
    <row r="36" spans="1:14" ht="16.5" x14ac:dyDescent="0.3">
      <c r="A36" s="37" t="s">
        <v>47</v>
      </c>
      <c r="B36" s="41" t="s">
        <v>98</v>
      </c>
      <c r="C36" s="32"/>
      <c r="D36" s="39"/>
      <c r="E36" s="40"/>
      <c r="F36" s="14">
        <v>4240000</v>
      </c>
      <c r="G36" s="14"/>
      <c r="H36" s="15">
        <f>F36-G36</f>
        <v>4240000</v>
      </c>
      <c r="I36" s="16">
        <v>0</v>
      </c>
      <c r="J36" s="4"/>
      <c r="K36" s="4"/>
      <c r="L36" s="17"/>
      <c r="M36" s="4" t="s">
        <v>85</v>
      </c>
      <c r="N36">
        <f t="shared" si="2"/>
        <v>0</v>
      </c>
    </row>
    <row r="37" spans="1:14" ht="16.5" x14ac:dyDescent="0.3">
      <c r="A37" s="37" t="s">
        <v>48</v>
      </c>
      <c r="B37" s="41" t="s">
        <v>99</v>
      </c>
      <c r="C37" s="32"/>
      <c r="D37" s="39"/>
      <c r="E37" s="40"/>
      <c r="F37" s="14">
        <v>74002500</v>
      </c>
      <c r="G37" s="14">
        <v>21524500</v>
      </c>
      <c r="H37" s="15">
        <f>F37-G37</f>
        <v>52478000</v>
      </c>
      <c r="I37" s="16">
        <v>0.28999999999999998</v>
      </c>
      <c r="J37" s="4"/>
      <c r="K37" s="4"/>
      <c r="L37" s="17"/>
      <c r="M37" s="4" t="s">
        <v>85</v>
      </c>
      <c r="N37">
        <f t="shared" si="2"/>
        <v>29.08617952096213</v>
      </c>
    </row>
    <row r="38" spans="1:14" ht="16.5" x14ac:dyDescent="0.3">
      <c r="A38" s="37" t="s">
        <v>46</v>
      </c>
      <c r="B38" s="41" t="s">
        <v>76</v>
      </c>
      <c r="C38" s="32"/>
      <c r="D38" s="39"/>
      <c r="E38" s="40"/>
      <c r="F38" s="14">
        <v>4066900</v>
      </c>
      <c r="G38" s="14"/>
      <c r="H38" s="15">
        <f t="shared" ref="H38" si="3">F38-G38</f>
        <v>4066900</v>
      </c>
      <c r="I38" s="16">
        <v>0</v>
      </c>
      <c r="J38" s="4"/>
      <c r="K38" s="4"/>
      <c r="L38" s="17"/>
      <c r="M38" s="4" t="s">
        <v>85</v>
      </c>
      <c r="N38">
        <f>G38/F38*100</f>
        <v>0</v>
      </c>
    </row>
    <row r="39" spans="1:14" ht="16.5" x14ac:dyDescent="0.3">
      <c r="A39" s="29"/>
      <c r="B39" s="41"/>
      <c r="C39" s="32"/>
      <c r="D39" s="39"/>
      <c r="E39" s="40"/>
      <c r="F39" s="14"/>
      <c r="G39" s="14"/>
      <c r="H39" s="15"/>
      <c r="I39" s="16"/>
      <c r="J39" s="4"/>
      <c r="K39" s="4"/>
      <c r="L39" s="17"/>
      <c r="M39" s="4"/>
      <c r="N39" s="28"/>
    </row>
    <row r="40" spans="1:14" x14ac:dyDescent="0.25">
      <c r="A40" s="4"/>
      <c r="B40" s="19" t="s">
        <v>28</v>
      </c>
      <c r="C40" s="45"/>
      <c r="D40" s="19"/>
      <c r="E40" s="19"/>
      <c r="F40" s="46">
        <f>SUM(F18:F38)</f>
        <v>250817400</v>
      </c>
      <c r="G40" s="47">
        <f>SUM(G18:G38)</f>
        <v>62304500</v>
      </c>
      <c r="H40" s="48">
        <f>SUM(H18:H38)</f>
        <v>188512900</v>
      </c>
      <c r="I40" s="49">
        <v>0.24</v>
      </c>
      <c r="J40" s="50"/>
      <c r="K40" s="50"/>
      <c r="L40" s="46"/>
      <c r="M40" s="19"/>
      <c r="N40" s="11">
        <f>G40/F40*100</f>
        <v>24.840581235592108</v>
      </c>
    </row>
    <row r="41" spans="1:14" x14ac:dyDescent="0.25">
      <c r="D41" s="11"/>
      <c r="F41" s="22"/>
      <c r="G41" s="11"/>
      <c r="H41" s="12"/>
      <c r="N41" s="11"/>
    </row>
    <row r="42" spans="1:14" x14ac:dyDescent="0.25">
      <c r="G42" s="11"/>
      <c r="H42" s="12"/>
      <c r="K42" s="68" t="s">
        <v>104</v>
      </c>
      <c r="L42" s="68"/>
      <c r="M42" s="68"/>
    </row>
    <row r="43" spans="1:14" x14ac:dyDescent="0.25">
      <c r="F43" s="11"/>
      <c r="G43" s="28"/>
      <c r="H43" s="12"/>
    </row>
    <row r="44" spans="1:14" x14ac:dyDescent="0.25">
      <c r="F44" s="11"/>
      <c r="H44" s="12"/>
    </row>
    <row r="45" spans="1:14" x14ac:dyDescent="0.25">
      <c r="F45" s="11"/>
      <c r="G45" s="11"/>
      <c r="H45" s="12"/>
    </row>
    <row r="46" spans="1:14" x14ac:dyDescent="0.25">
      <c r="K46" s="69" t="s">
        <v>105</v>
      </c>
      <c r="L46" s="69"/>
      <c r="M46" s="69"/>
    </row>
    <row r="47" spans="1:14" x14ac:dyDescent="0.25">
      <c r="I47" s="12"/>
      <c r="K47" s="68" t="s">
        <v>106</v>
      </c>
      <c r="L47" s="68"/>
      <c r="M47" s="68"/>
    </row>
  </sheetData>
  <mergeCells count="16">
    <mergeCell ref="K47:M47"/>
    <mergeCell ref="M7:M8"/>
    <mergeCell ref="K42:M42"/>
    <mergeCell ref="K46:M46"/>
    <mergeCell ref="A7:A8"/>
    <mergeCell ref="B7:B8"/>
    <mergeCell ref="C7:C8"/>
    <mergeCell ref="D7:D8"/>
    <mergeCell ref="E7:E8"/>
    <mergeCell ref="I7:I8"/>
    <mergeCell ref="A6:B6"/>
    <mergeCell ref="A1:M1"/>
    <mergeCell ref="A2:M2"/>
    <mergeCell ref="A3:M3"/>
    <mergeCell ref="A4:M4"/>
    <mergeCell ref="A5:M5"/>
  </mergeCells>
  <pageMargins left="2.8740157480314963" right="0.78740157480314965" top="0.74803149606299213" bottom="0.35433070866141736" header="0.31496062992125984" footer="0.31496062992125984"/>
  <pageSetup paperSize="5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1"/>
  <sheetViews>
    <sheetView tabSelected="1" topLeftCell="A34" zoomScale="80" zoomScaleNormal="80" workbookViewId="0">
      <selection activeCell="B38" sqref="B38"/>
    </sheetView>
  </sheetViews>
  <sheetFormatPr defaultRowHeight="15" x14ac:dyDescent="0.25"/>
  <cols>
    <col min="1" max="1" width="6.5703125" customWidth="1"/>
    <col min="2" max="2" width="69.140625" customWidth="1"/>
    <col min="3" max="3" width="11.140625" customWidth="1"/>
    <col min="4" max="4" width="10.140625" customWidth="1"/>
    <col min="5" max="5" width="11.5703125" customWidth="1"/>
    <col min="6" max="6" width="14.7109375" customWidth="1"/>
    <col min="7" max="7" width="16" customWidth="1"/>
    <col min="8" max="8" width="11.85546875" customWidth="1"/>
    <col min="9" max="9" width="10.7109375" customWidth="1"/>
    <col min="10" max="10" width="9.5703125" customWidth="1"/>
    <col min="11" max="11" width="8" customWidth="1"/>
    <col min="12" max="12" width="14.85546875" customWidth="1"/>
    <col min="13" max="13" width="10.28515625" customWidth="1"/>
  </cols>
  <sheetData>
    <row r="1" spans="1:13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ht="15.75" x14ac:dyDescent="0.25">
      <c r="A2" s="73" t="s">
        <v>80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5.75" x14ac:dyDescent="0.25">
      <c r="A3" s="73" t="s">
        <v>26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5.75" x14ac:dyDescent="0.25">
      <c r="A4" s="73" t="s">
        <v>27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15.75" x14ac:dyDescent="0.25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5.75" thickBot="1" x14ac:dyDescent="0.3">
      <c r="A6" s="72" t="s">
        <v>79</v>
      </c>
      <c r="B6" s="7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39.75" customHeight="1" thickBot="1" x14ac:dyDescent="0.3">
      <c r="A7" s="67" t="s">
        <v>2</v>
      </c>
      <c r="B7" s="70"/>
      <c r="C7" s="75" t="s">
        <v>3</v>
      </c>
      <c r="D7" s="75" t="s">
        <v>40</v>
      </c>
      <c r="E7" s="75" t="s">
        <v>4</v>
      </c>
      <c r="F7" s="33" t="s">
        <v>5</v>
      </c>
      <c r="G7" s="33" t="s">
        <v>7</v>
      </c>
      <c r="H7" s="33" t="s">
        <v>8</v>
      </c>
      <c r="I7" s="75" t="s">
        <v>9</v>
      </c>
      <c r="J7" s="34" t="s">
        <v>10</v>
      </c>
      <c r="K7" s="33" t="s">
        <v>12</v>
      </c>
      <c r="L7" s="33" t="s">
        <v>14</v>
      </c>
      <c r="M7" s="74" t="s">
        <v>15</v>
      </c>
    </row>
    <row r="8" spans="1:13" ht="15.75" thickBot="1" x14ac:dyDescent="0.3">
      <c r="A8" s="67"/>
      <c r="B8" s="70"/>
      <c r="C8" s="75"/>
      <c r="D8" s="75"/>
      <c r="E8" s="75"/>
      <c r="F8" s="23" t="s">
        <v>6</v>
      </c>
      <c r="G8" s="23" t="s">
        <v>6</v>
      </c>
      <c r="H8" s="23" t="s">
        <v>6</v>
      </c>
      <c r="I8" s="75"/>
      <c r="J8" s="23" t="s">
        <v>11</v>
      </c>
      <c r="K8" s="23" t="s">
        <v>13</v>
      </c>
      <c r="L8" s="23" t="s">
        <v>6</v>
      </c>
      <c r="M8" s="74"/>
    </row>
    <row r="9" spans="1:13" s="10" customFormat="1" ht="10.5" customHeight="1" thickBot="1" x14ac:dyDescent="0.25">
      <c r="A9" s="8">
        <v>1</v>
      </c>
      <c r="B9" s="8">
        <v>2</v>
      </c>
      <c r="C9" s="8">
        <v>3</v>
      </c>
      <c r="D9" s="8">
        <v>4</v>
      </c>
      <c r="E9" s="9">
        <v>5</v>
      </c>
      <c r="F9" s="9">
        <v>6</v>
      </c>
      <c r="G9" s="8">
        <v>7</v>
      </c>
      <c r="H9" s="8">
        <v>8</v>
      </c>
      <c r="I9" s="8">
        <v>9</v>
      </c>
      <c r="J9" s="8">
        <v>10</v>
      </c>
      <c r="K9" s="9">
        <v>11</v>
      </c>
      <c r="L9" s="9">
        <v>12</v>
      </c>
      <c r="M9" s="9">
        <v>13</v>
      </c>
    </row>
    <row r="10" spans="1:13" x14ac:dyDescent="0.25">
      <c r="A10" s="5" t="s">
        <v>17</v>
      </c>
      <c r="B10" s="6" t="s">
        <v>16</v>
      </c>
      <c r="C10" s="2"/>
      <c r="D10" s="2"/>
      <c r="E10" s="3"/>
      <c r="F10" s="3"/>
      <c r="G10" s="2"/>
      <c r="H10" s="2"/>
      <c r="I10" s="2"/>
      <c r="J10" s="2"/>
      <c r="K10" s="3"/>
      <c r="L10" s="3"/>
      <c r="M10" s="3"/>
    </row>
    <row r="11" spans="1:13" x14ac:dyDescent="0.25">
      <c r="A11" s="7" t="s">
        <v>18</v>
      </c>
      <c r="B11" s="4" t="s">
        <v>20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7" t="s">
        <v>19</v>
      </c>
      <c r="B12" s="4" t="s">
        <v>21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7.25" x14ac:dyDescent="0.35">
      <c r="A13" s="4"/>
      <c r="B13" s="4" t="s">
        <v>22</v>
      </c>
      <c r="C13" s="4"/>
      <c r="D13" s="4"/>
      <c r="E13" s="4"/>
      <c r="F13" s="18">
        <v>250817400</v>
      </c>
      <c r="G13" s="18">
        <v>250817400</v>
      </c>
      <c r="H13" s="21">
        <v>0</v>
      </c>
      <c r="I13" s="4"/>
      <c r="J13" s="4"/>
      <c r="K13" s="4"/>
      <c r="L13" s="4"/>
      <c r="M13" s="4"/>
    </row>
    <row r="14" spans="1:13" ht="17.25" x14ac:dyDescent="0.35">
      <c r="A14" s="4"/>
      <c r="B14" s="4" t="s">
        <v>81</v>
      </c>
      <c r="C14" s="4"/>
      <c r="D14" s="4"/>
      <c r="E14" s="4"/>
      <c r="F14" s="18">
        <v>250817400</v>
      </c>
      <c r="G14" s="18">
        <v>250817400</v>
      </c>
      <c r="H14" s="21">
        <v>0</v>
      </c>
      <c r="I14" s="4"/>
      <c r="J14" s="4"/>
      <c r="K14" s="4"/>
      <c r="L14" s="4"/>
      <c r="M14" s="4"/>
    </row>
    <row r="15" spans="1:13" ht="17.25" x14ac:dyDescent="0.35">
      <c r="A15" s="4"/>
      <c r="B15" s="4"/>
      <c r="C15" s="4"/>
      <c r="D15" s="4"/>
      <c r="E15" s="4"/>
      <c r="F15" s="18"/>
      <c r="G15" s="18"/>
      <c r="H15" s="21"/>
      <c r="I15" s="4"/>
      <c r="J15" s="4"/>
      <c r="K15" s="4"/>
      <c r="L15" s="4"/>
      <c r="M15" s="4"/>
    </row>
    <row r="16" spans="1:13" ht="17.25" x14ac:dyDescent="0.35">
      <c r="A16" s="4"/>
      <c r="B16" s="19" t="s">
        <v>23</v>
      </c>
      <c r="C16" s="19"/>
      <c r="D16" s="19"/>
      <c r="E16" s="19"/>
      <c r="F16" s="18">
        <f>SUM(F13:F15)</f>
        <v>501634800</v>
      </c>
      <c r="G16" s="18">
        <f>SUM(G13:G15)</f>
        <v>501634800</v>
      </c>
      <c r="H16" s="21">
        <v>0</v>
      </c>
      <c r="I16" s="19"/>
      <c r="J16" s="19"/>
      <c r="K16" s="19"/>
      <c r="L16" s="19"/>
      <c r="M16" s="19"/>
    </row>
    <row r="17" spans="1:14" ht="17.25" x14ac:dyDescent="0.35">
      <c r="A17" s="4"/>
      <c r="B17" s="19"/>
      <c r="C17" s="19"/>
      <c r="D17" s="19"/>
      <c r="E17" s="19"/>
      <c r="F17" s="18"/>
      <c r="G17" s="18"/>
      <c r="H17" s="21"/>
      <c r="I17" s="19"/>
      <c r="J17" s="19"/>
      <c r="K17" s="19"/>
      <c r="L17" s="19"/>
      <c r="M17" s="19"/>
    </row>
    <row r="18" spans="1:14" ht="16.5" x14ac:dyDescent="0.3">
      <c r="A18" s="4" t="s">
        <v>41</v>
      </c>
      <c r="B18" s="4" t="s">
        <v>29</v>
      </c>
      <c r="C18" s="4"/>
      <c r="D18" s="4"/>
      <c r="E18" s="4"/>
      <c r="F18" s="24"/>
      <c r="G18" s="24"/>
      <c r="H18" s="25"/>
      <c r="I18" s="4"/>
      <c r="J18" s="4"/>
      <c r="K18" s="4"/>
      <c r="L18" s="4"/>
      <c r="M18" s="4"/>
    </row>
    <row r="19" spans="1:14" ht="16.5" x14ac:dyDescent="0.3">
      <c r="A19" s="4" t="s">
        <v>24</v>
      </c>
      <c r="B19" s="20" t="s">
        <v>51</v>
      </c>
      <c r="C19" s="4"/>
      <c r="D19" s="4"/>
      <c r="E19" s="4"/>
      <c r="F19" s="24"/>
      <c r="G19" s="24"/>
      <c r="H19" s="25"/>
      <c r="I19" s="4"/>
      <c r="J19" s="4"/>
      <c r="K19" s="4"/>
      <c r="L19" s="4"/>
      <c r="M19" s="4"/>
    </row>
    <row r="20" spans="1:14" ht="16.5" x14ac:dyDescent="0.3">
      <c r="A20" s="4" t="s">
        <v>25</v>
      </c>
      <c r="B20" s="27" t="s">
        <v>52</v>
      </c>
      <c r="C20" s="4"/>
      <c r="D20" s="4"/>
      <c r="E20" s="26"/>
      <c r="F20" s="24">
        <v>14000000</v>
      </c>
      <c r="G20" s="24">
        <v>7000000</v>
      </c>
      <c r="H20" s="15">
        <f>F20-G20</f>
        <v>7000000</v>
      </c>
      <c r="I20" s="16">
        <v>0.5</v>
      </c>
      <c r="J20" s="4"/>
      <c r="K20" s="4"/>
      <c r="L20" s="4"/>
      <c r="M20" s="4" t="s">
        <v>82</v>
      </c>
      <c r="N20">
        <f>G20/F20*100</f>
        <v>50</v>
      </c>
    </row>
    <row r="21" spans="1:14" ht="16.5" x14ac:dyDescent="0.3">
      <c r="A21" s="4" t="s">
        <v>83</v>
      </c>
      <c r="B21" s="27" t="s">
        <v>84</v>
      </c>
      <c r="C21" s="4"/>
      <c r="D21" s="4"/>
      <c r="E21" s="26"/>
      <c r="F21" s="24">
        <v>10450000</v>
      </c>
      <c r="G21" s="24"/>
      <c r="H21" s="15">
        <f>F21-G21</f>
        <v>10450000</v>
      </c>
      <c r="I21" s="16">
        <v>0</v>
      </c>
      <c r="J21" s="4"/>
      <c r="K21" s="4"/>
      <c r="L21" s="4"/>
      <c r="M21" s="4" t="s">
        <v>85</v>
      </c>
      <c r="N21">
        <f>G21/F21</f>
        <v>0</v>
      </c>
    </row>
    <row r="22" spans="1:14" x14ac:dyDescent="0.25">
      <c r="A22" s="4" t="s">
        <v>32</v>
      </c>
      <c r="B22" s="4" t="s">
        <v>30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4" ht="16.5" x14ac:dyDescent="0.3">
      <c r="A23" s="4" t="s">
        <v>42</v>
      </c>
      <c r="B23" s="27" t="s">
        <v>31</v>
      </c>
      <c r="C23" s="4"/>
      <c r="D23" s="4"/>
      <c r="E23" s="4"/>
      <c r="F23" s="13"/>
      <c r="G23" s="13"/>
      <c r="H23" s="15"/>
      <c r="I23" s="16"/>
      <c r="J23" s="4"/>
      <c r="K23" s="4"/>
      <c r="L23" s="4"/>
      <c r="M23" s="4"/>
    </row>
    <row r="24" spans="1:14" ht="16.5" x14ac:dyDescent="0.3">
      <c r="A24" s="37" t="s">
        <v>34</v>
      </c>
      <c r="B24" s="38" t="s">
        <v>53</v>
      </c>
      <c r="C24" s="29"/>
      <c r="D24" s="39"/>
      <c r="E24" s="40"/>
      <c r="F24" s="14">
        <v>9000000</v>
      </c>
      <c r="G24" s="14">
        <v>9000000</v>
      </c>
      <c r="H24" s="15">
        <f t="shared" ref="H24:H39" si="0">F24-G24</f>
        <v>0</v>
      </c>
      <c r="I24" s="16">
        <v>1</v>
      </c>
      <c r="J24" s="4"/>
      <c r="K24" s="4"/>
      <c r="L24" s="17"/>
      <c r="M24" s="4" t="s">
        <v>82</v>
      </c>
      <c r="N24">
        <f t="shared" ref="N24:N39" si="1">G24/F24*100</f>
        <v>100</v>
      </c>
    </row>
    <row r="25" spans="1:14" ht="16.5" x14ac:dyDescent="0.3">
      <c r="A25" s="37" t="s">
        <v>39</v>
      </c>
      <c r="B25" s="38" t="s">
        <v>54</v>
      </c>
      <c r="C25" s="30"/>
      <c r="D25" s="39"/>
      <c r="E25" s="40"/>
      <c r="F25" s="14">
        <v>11250000</v>
      </c>
      <c r="G25" s="14">
        <v>11250000</v>
      </c>
      <c r="H25" s="15">
        <f t="shared" si="0"/>
        <v>0</v>
      </c>
      <c r="I25" s="16">
        <v>1</v>
      </c>
      <c r="J25" s="4"/>
      <c r="K25" s="4"/>
      <c r="L25" s="17"/>
      <c r="M25" s="4" t="s">
        <v>82</v>
      </c>
      <c r="N25">
        <f t="shared" si="1"/>
        <v>100</v>
      </c>
    </row>
    <row r="26" spans="1:14" ht="16.5" x14ac:dyDescent="0.3">
      <c r="A26" s="37" t="s">
        <v>43</v>
      </c>
      <c r="B26" s="38" t="s">
        <v>55</v>
      </c>
      <c r="C26" s="30"/>
      <c r="D26" s="39"/>
      <c r="E26" s="40"/>
      <c r="F26" s="14">
        <v>6000000</v>
      </c>
      <c r="G26" s="14">
        <v>6000000</v>
      </c>
      <c r="H26" s="15">
        <f t="shared" si="0"/>
        <v>0</v>
      </c>
      <c r="I26" s="16">
        <v>1</v>
      </c>
      <c r="J26" s="4"/>
      <c r="K26" s="4"/>
      <c r="L26" s="17"/>
      <c r="M26" s="4" t="s">
        <v>38</v>
      </c>
      <c r="N26">
        <f t="shared" si="1"/>
        <v>100</v>
      </c>
    </row>
    <row r="27" spans="1:14" ht="16.5" x14ac:dyDescent="0.3">
      <c r="A27" s="37" t="s">
        <v>50</v>
      </c>
      <c r="B27" s="38" t="s">
        <v>86</v>
      </c>
      <c r="C27" s="30"/>
      <c r="D27" s="39"/>
      <c r="E27" s="40"/>
      <c r="F27" s="14">
        <v>3260000</v>
      </c>
      <c r="G27" s="14">
        <v>3260000</v>
      </c>
      <c r="H27" s="15">
        <f>F27-G27</f>
        <v>0</v>
      </c>
      <c r="I27" s="16">
        <v>1</v>
      </c>
      <c r="J27" s="4"/>
      <c r="K27" s="4"/>
      <c r="L27" s="17"/>
      <c r="M27" s="4" t="s">
        <v>85</v>
      </c>
      <c r="N27">
        <f>G27/F27*100</f>
        <v>100</v>
      </c>
    </row>
    <row r="28" spans="1:14" ht="16.5" x14ac:dyDescent="0.3">
      <c r="A28" s="37" t="s">
        <v>57</v>
      </c>
      <c r="B28" s="41" t="s">
        <v>56</v>
      </c>
      <c r="C28" s="31"/>
      <c r="D28" s="39"/>
      <c r="E28" s="40"/>
      <c r="F28" s="14">
        <v>2000000</v>
      </c>
      <c r="G28" s="14">
        <v>2000000</v>
      </c>
      <c r="H28" s="15">
        <f t="shared" si="0"/>
        <v>0</v>
      </c>
      <c r="I28" s="16">
        <v>1</v>
      </c>
      <c r="J28" s="4"/>
      <c r="K28" s="4"/>
      <c r="L28" s="17"/>
      <c r="M28" s="4" t="s">
        <v>82</v>
      </c>
      <c r="N28">
        <f t="shared" si="1"/>
        <v>100</v>
      </c>
    </row>
    <row r="29" spans="1:14" ht="16.5" x14ac:dyDescent="0.3">
      <c r="A29" s="37" t="s">
        <v>59</v>
      </c>
      <c r="B29" s="41" t="s">
        <v>58</v>
      </c>
      <c r="C29" s="31"/>
      <c r="D29" s="39"/>
      <c r="E29" s="40"/>
      <c r="F29" s="14">
        <v>1250000</v>
      </c>
      <c r="G29" s="14">
        <v>1250000</v>
      </c>
      <c r="H29" s="15">
        <f t="shared" si="0"/>
        <v>0</v>
      </c>
      <c r="I29" s="16">
        <v>1</v>
      </c>
      <c r="J29" s="4"/>
      <c r="K29" s="4"/>
      <c r="L29" s="17"/>
      <c r="M29" s="4" t="s">
        <v>82</v>
      </c>
      <c r="N29">
        <f t="shared" si="1"/>
        <v>100</v>
      </c>
    </row>
    <row r="30" spans="1:14" ht="16.5" x14ac:dyDescent="0.3">
      <c r="A30" s="37" t="s">
        <v>62</v>
      </c>
      <c r="B30" s="41" t="s">
        <v>60</v>
      </c>
      <c r="C30" s="31"/>
      <c r="D30" s="39"/>
      <c r="E30" s="40"/>
      <c r="F30" s="14">
        <v>1500000</v>
      </c>
      <c r="G30" s="14">
        <v>1500000</v>
      </c>
      <c r="H30" s="15">
        <f t="shared" si="0"/>
        <v>0</v>
      </c>
      <c r="I30" s="16">
        <v>1</v>
      </c>
      <c r="J30" s="4"/>
      <c r="K30" s="4"/>
      <c r="L30" s="17"/>
      <c r="M30" s="4" t="s">
        <v>82</v>
      </c>
      <c r="N30">
        <f t="shared" si="1"/>
        <v>100</v>
      </c>
    </row>
    <row r="31" spans="1:14" ht="16.5" x14ac:dyDescent="0.3">
      <c r="A31" s="37" t="s">
        <v>65</v>
      </c>
      <c r="B31" s="41" t="s">
        <v>61</v>
      </c>
      <c r="C31" s="31"/>
      <c r="D31" s="39"/>
      <c r="E31" s="40"/>
      <c r="F31" s="14">
        <v>8000000</v>
      </c>
      <c r="G31" s="14">
        <v>8000000</v>
      </c>
      <c r="H31" s="15">
        <f t="shared" si="0"/>
        <v>0</v>
      </c>
      <c r="I31" s="16">
        <v>1</v>
      </c>
      <c r="J31" s="4"/>
      <c r="K31" s="4"/>
      <c r="L31" s="17"/>
      <c r="M31" s="4" t="s">
        <v>82</v>
      </c>
      <c r="N31">
        <f t="shared" si="1"/>
        <v>100</v>
      </c>
    </row>
    <row r="32" spans="1:14" ht="16.5" x14ac:dyDescent="0.3">
      <c r="A32" s="37" t="s">
        <v>64</v>
      </c>
      <c r="B32" s="41" t="s">
        <v>63</v>
      </c>
      <c r="C32" s="32"/>
      <c r="D32" s="39"/>
      <c r="E32" s="40"/>
      <c r="F32" s="14">
        <v>4337900</v>
      </c>
      <c r="G32" s="14">
        <v>1100000</v>
      </c>
      <c r="H32" s="15">
        <f t="shared" si="0"/>
        <v>3237900</v>
      </c>
      <c r="I32" s="16">
        <v>0.25</v>
      </c>
      <c r="J32" s="4"/>
      <c r="K32" s="4"/>
      <c r="L32" s="17"/>
      <c r="M32" s="4" t="s">
        <v>38</v>
      </c>
      <c r="N32">
        <f t="shared" si="1"/>
        <v>25.35789206759031</v>
      </c>
    </row>
    <row r="33" spans="1:14" ht="16.5" x14ac:dyDescent="0.3">
      <c r="A33" s="37" t="s">
        <v>67</v>
      </c>
      <c r="B33" s="41" t="s">
        <v>88</v>
      </c>
      <c r="C33" s="32"/>
      <c r="D33" s="39"/>
      <c r="E33" s="40"/>
      <c r="F33" s="14">
        <v>3840000</v>
      </c>
      <c r="G33" s="14">
        <v>3840000</v>
      </c>
      <c r="H33" s="15">
        <f>F33-G33</f>
        <v>0</v>
      </c>
      <c r="I33" s="16">
        <v>1</v>
      </c>
      <c r="J33" s="4"/>
      <c r="K33" s="4"/>
      <c r="L33" s="17"/>
      <c r="M33" s="4" t="s">
        <v>85</v>
      </c>
      <c r="N33">
        <f>G33/F33*100</f>
        <v>100</v>
      </c>
    </row>
    <row r="34" spans="1:14" ht="16.5" x14ac:dyDescent="0.3">
      <c r="A34" s="37" t="s">
        <v>69</v>
      </c>
      <c r="B34" s="41" t="s">
        <v>90</v>
      </c>
      <c r="C34" s="32"/>
      <c r="D34" s="39"/>
      <c r="E34" s="40"/>
      <c r="F34" s="14">
        <v>69447000</v>
      </c>
      <c r="G34" s="14"/>
      <c r="H34" s="15">
        <f>F34-G34</f>
        <v>69447000</v>
      </c>
      <c r="I34" s="16">
        <v>0</v>
      </c>
      <c r="J34" s="4"/>
      <c r="K34" s="4"/>
      <c r="L34" s="17"/>
      <c r="M34" s="4" t="s">
        <v>85</v>
      </c>
      <c r="N34">
        <f>G34/F34*100</f>
        <v>0</v>
      </c>
    </row>
    <row r="35" spans="1:14" ht="16.5" x14ac:dyDescent="0.3">
      <c r="A35" s="37" t="s">
        <v>87</v>
      </c>
      <c r="B35" s="41" t="s">
        <v>66</v>
      </c>
      <c r="C35" s="32"/>
      <c r="D35" s="39"/>
      <c r="E35" s="40"/>
      <c r="F35" s="14">
        <v>19449300</v>
      </c>
      <c r="G35" s="14">
        <v>18619500</v>
      </c>
      <c r="H35" s="15">
        <f t="shared" si="0"/>
        <v>829800</v>
      </c>
      <c r="I35" s="16">
        <v>0.96</v>
      </c>
      <c r="J35" s="42">
        <v>10</v>
      </c>
      <c r="K35" s="42">
        <v>5</v>
      </c>
      <c r="L35" s="17">
        <v>3384000</v>
      </c>
      <c r="M35" s="4" t="s">
        <v>38</v>
      </c>
      <c r="N35">
        <f t="shared" si="1"/>
        <v>95.733522543227778</v>
      </c>
    </row>
    <row r="36" spans="1:14" ht="16.5" x14ac:dyDescent="0.3">
      <c r="A36" s="37" t="s">
        <v>89</v>
      </c>
      <c r="B36" s="41" t="s">
        <v>92</v>
      </c>
      <c r="C36" s="32"/>
      <c r="D36" s="39"/>
      <c r="E36" s="40"/>
      <c r="F36" s="14">
        <v>28076500</v>
      </c>
      <c r="G36" s="14"/>
      <c r="H36" s="15">
        <f>F36-G36</f>
        <v>28076500</v>
      </c>
      <c r="I36" s="16">
        <v>0</v>
      </c>
      <c r="J36" s="42"/>
      <c r="K36" s="42"/>
      <c r="L36" s="17"/>
      <c r="M36" s="4" t="s">
        <v>85</v>
      </c>
      <c r="N36">
        <f>G36/F36*100</f>
        <v>0</v>
      </c>
    </row>
    <row r="37" spans="1:14" ht="16.5" x14ac:dyDescent="0.3">
      <c r="A37" s="37" t="s">
        <v>91</v>
      </c>
      <c r="B37" s="41" t="s">
        <v>68</v>
      </c>
      <c r="C37" s="32"/>
      <c r="D37" s="39"/>
      <c r="E37" s="40"/>
      <c r="F37" s="14">
        <v>21459600</v>
      </c>
      <c r="G37" s="14">
        <v>20610000</v>
      </c>
      <c r="H37" s="15">
        <f t="shared" si="0"/>
        <v>849600</v>
      </c>
      <c r="I37" s="16">
        <v>0.96</v>
      </c>
      <c r="J37" s="42">
        <v>10</v>
      </c>
      <c r="K37" s="42">
        <v>5</v>
      </c>
      <c r="L37" s="17">
        <v>3712000</v>
      </c>
      <c r="M37" s="4" t="s">
        <v>38</v>
      </c>
      <c r="N37">
        <f t="shared" si="1"/>
        <v>96.040932729407814</v>
      </c>
    </row>
    <row r="38" spans="1:14" ht="16.5" x14ac:dyDescent="0.3">
      <c r="A38" s="37" t="s">
        <v>93</v>
      </c>
      <c r="B38" s="41" t="s">
        <v>94</v>
      </c>
      <c r="C38" s="32"/>
      <c r="D38" s="39"/>
      <c r="E38" s="40"/>
      <c r="F38" s="14">
        <v>12754500</v>
      </c>
      <c r="G38" s="14"/>
      <c r="H38" s="15">
        <f>F38-G38</f>
        <v>12754500</v>
      </c>
      <c r="I38" s="16">
        <v>0</v>
      </c>
      <c r="J38" s="42"/>
      <c r="K38" s="42"/>
      <c r="L38" s="17"/>
      <c r="M38" s="4" t="s">
        <v>85</v>
      </c>
      <c r="N38">
        <f>G38/F38*100</f>
        <v>0</v>
      </c>
    </row>
    <row r="39" spans="1:14" ht="16.5" x14ac:dyDescent="0.3">
      <c r="A39" s="37" t="s">
        <v>95</v>
      </c>
      <c r="B39" s="41" t="s">
        <v>70</v>
      </c>
      <c r="C39" s="32"/>
      <c r="D39" s="39"/>
      <c r="E39" s="40"/>
      <c r="F39" s="14">
        <v>25000000</v>
      </c>
      <c r="G39" s="14">
        <v>24948000</v>
      </c>
      <c r="H39" s="15">
        <f t="shared" si="0"/>
        <v>52000</v>
      </c>
      <c r="I39" s="16">
        <v>0.99</v>
      </c>
      <c r="J39" s="4"/>
      <c r="K39" s="4"/>
      <c r="L39" s="17"/>
      <c r="M39" s="4" t="s">
        <v>38</v>
      </c>
      <c r="N39">
        <f t="shared" si="1"/>
        <v>99.792000000000002</v>
      </c>
    </row>
    <row r="40" spans="1:14" ht="16.5" x14ac:dyDescent="0.3">
      <c r="A40" s="37" t="s">
        <v>35</v>
      </c>
      <c r="B40" s="43" t="s">
        <v>33</v>
      </c>
      <c r="C40" s="32"/>
      <c r="D40" s="39"/>
      <c r="E40" s="40"/>
      <c r="F40" s="14"/>
      <c r="G40" s="14"/>
      <c r="H40" s="15"/>
      <c r="I40" s="16"/>
      <c r="J40" s="4"/>
      <c r="K40" s="4"/>
      <c r="L40" s="17"/>
      <c r="M40" s="4"/>
    </row>
    <row r="41" spans="1:14" ht="16.5" x14ac:dyDescent="0.3">
      <c r="A41" s="37" t="s">
        <v>37</v>
      </c>
      <c r="B41" s="41" t="s">
        <v>96</v>
      </c>
      <c r="C41" s="32"/>
      <c r="D41" s="39"/>
      <c r="E41" s="40"/>
      <c r="F41" s="14">
        <v>13400000</v>
      </c>
      <c r="G41" s="14">
        <v>13400000</v>
      </c>
      <c r="H41" s="15">
        <f>F41-G41</f>
        <v>0</v>
      </c>
      <c r="I41" s="16">
        <v>1</v>
      </c>
      <c r="J41" s="4"/>
      <c r="K41" s="4"/>
      <c r="L41" s="17"/>
      <c r="M41" s="4" t="s">
        <v>85</v>
      </c>
      <c r="N41">
        <f t="shared" ref="N41:N49" si="2">G41/F41*100</f>
        <v>100</v>
      </c>
    </row>
    <row r="42" spans="1:14" ht="16.5" x14ac:dyDescent="0.3">
      <c r="A42" s="37" t="s">
        <v>44</v>
      </c>
      <c r="B42" s="41" t="s">
        <v>97</v>
      </c>
      <c r="C42" s="32"/>
      <c r="D42" s="39"/>
      <c r="E42" s="40"/>
      <c r="F42" s="14">
        <v>3780000</v>
      </c>
      <c r="G42" s="14">
        <v>3780000</v>
      </c>
      <c r="H42" s="15">
        <f>F42-G42</f>
        <v>0</v>
      </c>
      <c r="I42" s="16">
        <v>1</v>
      </c>
      <c r="J42" s="4"/>
      <c r="K42" s="4"/>
      <c r="L42" s="17"/>
      <c r="M42" s="4" t="s">
        <v>85</v>
      </c>
      <c r="N42">
        <f t="shared" si="2"/>
        <v>100</v>
      </c>
    </row>
    <row r="43" spans="1:14" ht="16.5" x14ac:dyDescent="0.3">
      <c r="A43" s="37" t="s">
        <v>47</v>
      </c>
      <c r="B43" s="41" t="s">
        <v>98</v>
      </c>
      <c r="C43" s="32"/>
      <c r="D43" s="39"/>
      <c r="E43" s="40"/>
      <c r="F43" s="14">
        <v>4240000</v>
      </c>
      <c r="G43" s="14"/>
      <c r="H43" s="15">
        <f>F43-G43</f>
        <v>4240000</v>
      </c>
      <c r="I43" s="16"/>
      <c r="J43" s="4"/>
      <c r="K43" s="4"/>
      <c r="L43" s="17"/>
      <c r="M43" s="4" t="s">
        <v>85</v>
      </c>
      <c r="N43">
        <f t="shared" si="2"/>
        <v>0</v>
      </c>
    </row>
    <row r="44" spans="1:14" ht="16.5" x14ac:dyDescent="0.3">
      <c r="A44" s="37" t="s">
        <v>48</v>
      </c>
      <c r="B44" s="41" t="s">
        <v>99</v>
      </c>
      <c r="C44" s="32"/>
      <c r="D44" s="39"/>
      <c r="E44" s="40"/>
      <c r="F44" s="14">
        <v>74002500</v>
      </c>
      <c r="G44" s="14">
        <v>21524500</v>
      </c>
      <c r="H44" s="15">
        <f>F44-G44</f>
        <v>52478000</v>
      </c>
      <c r="I44" s="16">
        <v>0.28999999999999998</v>
      </c>
      <c r="J44" s="4"/>
      <c r="K44" s="4"/>
      <c r="L44" s="17"/>
      <c r="M44" s="4" t="s">
        <v>85</v>
      </c>
      <c r="N44">
        <f t="shared" si="2"/>
        <v>29.08617952096213</v>
      </c>
    </row>
    <row r="45" spans="1:14" ht="16.5" x14ac:dyDescent="0.3">
      <c r="A45" s="37" t="s">
        <v>49</v>
      </c>
      <c r="B45" s="41" t="s">
        <v>71</v>
      </c>
      <c r="C45" s="32"/>
      <c r="D45" s="39"/>
      <c r="E45" s="40"/>
      <c r="F45" s="14">
        <v>97860100</v>
      </c>
      <c r="G45" s="14">
        <v>83874100</v>
      </c>
      <c r="H45" s="15">
        <f t="shared" ref="H45:H49" si="3">F45-G45</f>
        <v>13986000</v>
      </c>
      <c r="I45" s="16">
        <v>0.85</v>
      </c>
      <c r="J45" s="42">
        <v>16</v>
      </c>
      <c r="K45" s="42">
        <v>16</v>
      </c>
      <c r="L45" s="17">
        <v>19672000</v>
      </c>
      <c r="M45" s="4" t="s">
        <v>38</v>
      </c>
      <c r="N45">
        <f t="shared" si="2"/>
        <v>85.708169110802061</v>
      </c>
    </row>
    <row r="46" spans="1:14" ht="16.5" x14ac:dyDescent="0.3">
      <c r="A46" s="37" t="s">
        <v>100</v>
      </c>
      <c r="B46" s="41" t="s">
        <v>72</v>
      </c>
      <c r="C46" s="32"/>
      <c r="D46" s="39"/>
      <c r="E46" s="40"/>
      <c r="F46" s="14">
        <v>10000000</v>
      </c>
      <c r="G46" s="14">
        <v>10000000</v>
      </c>
      <c r="H46" s="15">
        <f t="shared" si="3"/>
        <v>0</v>
      </c>
      <c r="I46" s="16">
        <v>1</v>
      </c>
      <c r="J46" s="42"/>
      <c r="K46" s="44"/>
      <c r="L46" s="17"/>
      <c r="M46" s="4" t="s">
        <v>38</v>
      </c>
      <c r="N46">
        <f t="shared" si="2"/>
        <v>100</v>
      </c>
    </row>
    <row r="47" spans="1:14" ht="16.5" x14ac:dyDescent="0.3">
      <c r="A47" s="37" t="s">
        <v>101</v>
      </c>
      <c r="B47" s="41" t="s">
        <v>73</v>
      </c>
      <c r="C47" s="32"/>
      <c r="D47" s="39"/>
      <c r="E47" s="40"/>
      <c r="F47" s="14">
        <v>10000000</v>
      </c>
      <c r="G47" s="14">
        <v>9725000</v>
      </c>
      <c r="H47" s="15">
        <f t="shared" si="3"/>
        <v>275000</v>
      </c>
      <c r="I47" s="16">
        <v>0.97</v>
      </c>
      <c r="J47" s="42"/>
      <c r="K47" s="44"/>
      <c r="L47" s="17"/>
      <c r="M47" s="4" t="s">
        <v>38</v>
      </c>
      <c r="N47">
        <f t="shared" si="2"/>
        <v>97.25</v>
      </c>
    </row>
    <row r="48" spans="1:14" ht="16.5" x14ac:dyDescent="0.3">
      <c r="A48" s="37" t="s">
        <v>102</v>
      </c>
      <c r="B48" s="41" t="s">
        <v>74</v>
      </c>
      <c r="C48" s="32"/>
      <c r="D48" s="39"/>
      <c r="E48" s="40"/>
      <c r="F48" s="14">
        <v>6500000</v>
      </c>
      <c r="G48" s="14"/>
      <c r="H48" s="15">
        <f t="shared" si="3"/>
        <v>6500000</v>
      </c>
      <c r="I48" s="16">
        <v>0</v>
      </c>
      <c r="J48" s="42"/>
      <c r="K48" s="44"/>
      <c r="L48" s="17"/>
      <c r="M48" s="4" t="s">
        <v>38</v>
      </c>
      <c r="N48">
        <f t="shared" si="2"/>
        <v>0</v>
      </c>
    </row>
    <row r="49" spans="1:14" ht="16.5" x14ac:dyDescent="0.3">
      <c r="A49" s="37" t="s">
        <v>103</v>
      </c>
      <c r="B49" s="41" t="s">
        <v>75</v>
      </c>
      <c r="C49" s="32"/>
      <c r="D49" s="39"/>
      <c r="E49" s="40"/>
      <c r="F49" s="14">
        <v>15000000</v>
      </c>
      <c r="G49" s="14">
        <v>10000000</v>
      </c>
      <c r="H49" s="15">
        <f t="shared" si="3"/>
        <v>5000000</v>
      </c>
      <c r="I49" s="16">
        <v>0.66</v>
      </c>
      <c r="J49" s="42"/>
      <c r="K49" s="44"/>
      <c r="L49" s="17"/>
      <c r="M49" s="4" t="s">
        <v>38</v>
      </c>
      <c r="N49">
        <f t="shared" si="2"/>
        <v>66.666666666666657</v>
      </c>
    </row>
    <row r="50" spans="1:14" ht="16.5" x14ac:dyDescent="0.3">
      <c r="A50" s="37" t="s">
        <v>45</v>
      </c>
      <c r="B50" s="4" t="s">
        <v>36</v>
      </c>
      <c r="C50" s="32"/>
      <c r="D50" s="39"/>
      <c r="E50" s="40"/>
      <c r="F50" s="14"/>
      <c r="G50" s="14"/>
      <c r="H50" s="15"/>
      <c r="I50" s="16"/>
      <c r="J50" s="4"/>
      <c r="K50" s="4"/>
      <c r="L50" s="17"/>
      <c r="M50" s="4" t="s">
        <v>38</v>
      </c>
    </row>
    <row r="51" spans="1:14" ht="16.5" x14ac:dyDescent="0.3">
      <c r="A51" s="37" t="s">
        <v>46</v>
      </c>
      <c r="B51" s="41" t="s">
        <v>76</v>
      </c>
      <c r="C51" s="32"/>
      <c r="D51" s="39"/>
      <c r="E51" s="40"/>
      <c r="F51" s="14">
        <v>10777400</v>
      </c>
      <c r="G51" s="14"/>
      <c r="H51" s="15">
        <f t="shared" ref="H51:H52" si="4">F51-G51</f>
        <v>10777400</v>
      </c>
      <c r="I51" s="16">
        <v>0</v>
      </c>
      <c r="J51" s="4"/>
      <c r="K51" s="4"/>
      <c r="L51" s="17"/>
      <c r="M51" s="4" t="s">
        <v>82</v>
      </c>
      <c r="N51">
        <f>G51/F51*100</f>
        <v>0</v>
      </c>
    </row>
    <row r="52" spans="1:14" ht="16.5" x14ac:dyDescent="0.3">
      <c r="A52" s="37" t="s">
        <v>77</v>
      </c>
      <c r="B52" s="41" t="s">
        <v>78</v>
      </c>
      <c r="C52" s="32"/>
      <c r="D52" s="39"/>
      <c r="E52" s="40"/>
      <c r="F52" s="14">
        <v>5000000</v>
      </c>
      <c r="G52" s="14">
        <v>5000000</v>
      </c>
      <c r="H52" s="15">
        <f t="shared" si="4"/>
        <v>0</v>
      </c>
      <c r="I52" s="16">
        <f>G52/F52*100</f>
        <v>100</v>
      </c>
      <c r="J52" s="4"/>
      <c r="K52" s="4"/>
      <c r="L52" s="17"/>
      <c r="M52" s="4" t="s">
        <v>38</v>
      </c>
      <c r="N52">
        <f>G52/F52*100</f>
        <v>100</v>
      </c>
    </row>
    <row r="53" spans="1:14" ht="16.5" x14ac:dyDescent="0.3">
      <c r="A53" s="29"/>
      <c r="B53" s="41"/>
      <c r="C53" s="32"/>
      <c r="D53" s="39"/>
      <c r="E53" s="40"/>
      <c r="F53" s="14"/>
      <c r="G53" s="14"/>
      <c r="H53" s="15"/>
      <c r="I53" s="16"/>
      <c r="J53" s="4"/>
      <c r="K53" s="4"/>
      <c r="L53" s="17"/>
      <c r="M53" s="4"/>
      <c r="N53" s="28"/>
    </row>
    <row r="54" spans="1:14" x14ac:dyDescent="0.25">
      <c r="A54" s="4"/>
      <c r="B54" s="19" t="s">
        <v>28</v>
      </c>
      <c r="C54" s="45"/>
      <c r="D54" s="19"/>
      <c r="E54" s="19"/>
      <c r="F54" s="46">
        <f>SUM(F20:F52)</f>
        <v>501634800</v>
      </c>
      <c r="G54" s="47">
        <f>SUM(G20:G52)</f>
        <v>275681100</v>
      </c>
      <c r="H54" s="48">
        <f>SUM(H20:H52)</f>
        <v>225953700</v>
      </c>
      <c r="I54" s="49">
        <v>0.54</v>
      </c>
      <c r="J54" s="50">
        <f>SUM(J20:J52)</f>
        <v>36</v>
      </c>
      <c r="K54" s="50">
        <f>SUM(K20:K52)</f>
        <v>26</v>
      </c>
      <c r="L54" s="46">
        <f>SUM(L20:L52)</f>
        <v>26768000</v>
      </c>
      <c r="M54" s="19"/>
      <c r="N54" s="11">
        <f>G54/F54*100</f>
        <v>54.956534116054144</v>
      </c>
    </row>
    <row r="55" spans="1:14" x14ac:dyDescent="0.25">
      <c r="D55" s="11"/>
      <c r="F55" s="22"/>
      <c r="G55" s="11"/>
      <c r="H55" s="12"/>
      <c r="N55" s="11"/>
    </row>
    <row r="56" spans="1:14" x14ac:dyDescent="0.25">
      <c r="G56" s="11"/>
      <c r="H56" s="12"/>
      <c r="K56" s="68" t="s">
        <v>104</v>
      </c>
      <c r="L56" s="68"/>
      <c r="M56" s="68"/>
    </row>
    <row r="57" spans="1:14" x14ac:dyDescent="0.25">
      <c r="F57" s="11"/>
      <c r="G57" s="28"/>
      <c r="H57" s="12"/>
    </row>
    <row r="58" spans="1:14" x14ac:dyDescent="0.25">
      <c r="F58" s="11"/>
      <c r="H58" s="12"/>
    </row>
    <row r="59" spans="1:14" x14ac:dyDescent="0.25">
      <c r="F59" s="11"/>
      <c r="G59" s="11"/>
      <c r="H59" s="12"/>
    </row>
    <row r="60" spans="1:14" x14ac:dyDescent="0.25">
      <c r="K60" s="69" t="s">
        <v>105</v>
      </c>
      <c r="L60" s="69"/>
      <c r="M60" s="69"/>
    </row>
    <row r="61" spans="1:14" x14ac:dyDescent="0.25">
      <c r="I61" s="12"/>
      <c r="K61" s="68" t="s">
        <v>106</v>
      </c>
      <c r="L61" s="68"/>
      <c r="M61" s="68"/>
    </row>
  </sheetData>
  <mergeCells count="16">
    <mergeCell ref="A6:B6"/>
    <mergeCell ref="A1:M1"/>
    <mergeCell ref="A2:M2"/>
    <mergeCell ref="A3:M3"/>
    <mergeCell ref="A4:M4"/>
    <mergeCell ref="A5:M5"/>
    <mergeCell ref="M7:M8"/>
    <mergeCell ref="K56:M56"/>
    <mergeCell ref="K60:M60"/>
    <mergeCell ref="K61:M61"/>
    <mergeCell ref="A7:A8"/>
    <mergeCell ref="B7:B8"/>
    <mergeCell ref="C7:C8"/>
    <mergeCell ref="D7:D8"/>
    <mergeCell ref="E7:E8"/>
    <mergeCell ref="I7:I8"/>
  </mergeCells>
  <pageMargins left="2.8740157480314963" right="0.78740157480314965" top="0.74803149606299213" bottom="0.35433070866141736" header="0.31496062992125984" footer="0.31496062992125984"/>
  <pageSetup paperSize="5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 Capaian output 2023 TAHAP 1</vt:lpstr>
      <vt:lpstr> Capaian output 2023 TAHAP 2</vt:lpstr>
      <vt:lpstr> Capaian output 2023 TAHAP 1,2</vt:lpstr>
      <vt:lpstr>' Capaian output 2023 TAHAP 1'!Print_Area</vt:lpstr>
      <vt:lpstr>' Capaian output 2023 TAHAP 1,2'!Print_Area</vt:lpstr>
      <vt:lpstr>' Capaian output 2023 TAHAP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2023-06-26T02:06:29Z</cp:lastPrinted>
  <dcterms:created xsi:type="dcterms:W3CDTF">2018-03-20T06:47:33Z</dcterms:created>
  <dcterms:modified xsi:type="dcterms:W3CDTF">2024-01-24T03:38:28Z</dcterms:modified>
</cp:coreProperties>
</file>