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255" windowHeight="7935"/>
  </bookViews>
  <sheets>
    <sheet name="Peserta KB Aktiv" sheetId="5" r:id="rId1"/>
  </sheets>
  <calcPr calcId="144525"/>
</workbook>
</file>

<file path=xl/calcChain.xml><?xml version="1.0" encoding="utf-8"?>
<calcChain xmlns="http://schemas.openxmlformats.org/spreadsheetml/2006/main">
  <c r="K10" i="5" l="1"/>
  <c r="F19" i="5" l="1"/>
  <c r="K18" i="5"/>
  <c r="K8" i="5" l="1"/>
  <c r="K9" i="5"/>
  <c r="K11" i="5"/>
  <c r="K12" i="5"/>
  <c r="K13" i="5"/>
  <c r="K14" i="5"/>
  <c r="K15" i="5"/>
  <c r="K16" i="5"/>
  <c r="K17" i="5"/>
  <c r="K7" i="5"/>
  <c r="K19" i="5" l="1"/>
  <c r="Q8" i="5" l="1"/>
  <c r="C8" i="5" s="1"/>
  <c r="L8" i="5" s="1"/>
  <c r="Q9" i="5"/>
  <c r="C9" i="5" s="1"/>
  <c r="L9" i="5" s="1"/>
  <c r="Q10" i="5"/>
  <c r="Q11" i="5"/>
  <c r="C11" i="5" s="1"/>
  <c r="L11" i="5" s="1"/>
  <c r="Q12" i="5"/>
  <c r="C12" i="5" s="1"/>
  <c r="L12" i="5" s="1"/>
  <c r="Q13" i="5"/>
  <c r="C13" i="5" s="1"/>
  <c r="L13" i="5" s="1"/>
  <c r="Q14" i="5"/>
  <c r="C14" i="5" s="1"/>
  <c r="L14" i="5" s="1"/>
  <c r="Q15" i="5"/>
  <c r="C15" i="5" s="1"/>
  <c r="L15" i="5" s="1"/>
  <c r="Q16" i="5"/>
  <c r="C16" i="5" s="1"/>
  <c r="L16" i="5" s="1"/>
  <c r="Q17" i="5"/>
  <c r="C17" i="5" s="1"/>
  <c r="L17" i="5" s="1"/>
  <c r="Q18" i="5"/>
  <c r="C18" i="5" s="1"/>
  <c r="L18" i="5" s="1"/>
  <c r="Q7" i="5"/>
  <c r="C10" i="5" l="1"/>
  <c r="L10" i="5" s="1"/>
  <c r="C7" i="5"/>
  <c r="L7" i="5" s="1"/>
  <c r="Q19" i="5"/>
  <c r="P19" i="5" l="1"/>
  <c r="O19" i="5"/>
  <c r="N19" i="5"/>
  <c r="M19" i="5"/>
  <c r="J19" i="5"/>
  <c r="I19" i="5"/>
  <c r="H19" i="5"/>
  <c r="G19" i="5"/>
  <c r="E19" i="5"/>
  <c r="D19" i="5"/>
  <c r="C19" i="5"/>
  <c r="L19" i="5" l="1"/>
</calcChain>
</file>

<file path=xl/sharedStrings.xml><?xml version="1.0" encoding="utf-8"?>
<sst xmlns="http://schemas.openxmlformats.org/spreadsheetml/2006/main" count="35" uniqueCount="33">
  <si>
    <t>KABUPATEN : SUKOHARJO</t>
  </si>
  <si>
    <t>NO</t>
  </si>
  <si>
    <t>KECAMATAN</t>
  </si>
  <si>
    <t>PUS</t>
  </si>
  <si>
    <t>PESERTA KB</t>
  </si>
  <si>
    <t>IUD</t>
  </si>
  <si>
    <t>MOP</t>
  </si>
  <si>
    <t>MOW</t>
  </si>
  <si>
    <t>IMP</t>
  </si>
  <si>
    <t>STK</t>
  </si>
  <si>
    <t>KONDOM</t>
  </si>
  <si>
    <t>JUMLAH</t>
  </si>
  <si>
    <t>%</t>
  </si>
  <si>
    <t>HAMIL</t>
  </si>
  <si>
    <t>BUKAN PESERTA KB</t>
  </si>
  <si>
    <t>IAS</t>
  </si>
  <si>
    <t>IAT</t>
  </si>
  <si>
    <t>TIAL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</si>
  <si>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</si>
  <si>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</si>
  <si>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</si>
  <si>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</si>
  <si>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</si>
  <si>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</si>
  <si>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</si>
  <si>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</si>
  <si>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</si>
  <si>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 xml:space="preserve">GATAK </t>
  </si>
  <si>
    <t>KARTASURA</t>
  </si>
  <si>
    <t>BAKI</t>
  </si>
  <si>
    <t>PIL</t>
  </si>
  <si>
    <t>PESERTA KB AKTIF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</si>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</sst>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14" applyNumberFormat="0" applyFont="0" applyAlignment="0" applyProtection="0"/>
    <xf numFmtId="0" fontId="24" fillId="0" borderId="0"/>
    <xf numFmtId="0" fontId="1" fillId="9" borderId="14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</cellStyleXfs>
  <cellXfs count="32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20" fillId="2" borderId="0" xfId="0" applyFont="1" applyFill="1"/>
    <xf numFmtId="41" fontId="5" fillId="0" borderId="1" xfId="1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25" fillId="0" borderId="1" xfId="0" applyNumberFormat="1" applyFont="1" applyFill="1" applyBorder="1" applyAlignment="1">
      <alignment vertical="center"/>
    </xf>
    <xf numFmtId="2" fontId="25" fillId="0" borderId="1" xfId="2" applyNumberFormat="1" applyFont="1" applyFill="1" applyBorder="1" applyAlignment="1">
      <alignment vertical="center"/>
    </xf>
    <xf numFmtId="41" fontId="25" fillId="0" borderId="1" xfId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41" fontId="5" fillId="2" borderId="1" xfId="1" applyFont="1" applyFill="1" applyBorder="1"/>
    <xf numFmtId="41" fontId="7" fillId="2" borderId="1" xfId="1" applyFont="1" applyFill="1" applyBorder="1"/>
    <xf numFmtId="41" fontId="7" fillId="2" borderId="1" xfId="1" applyFont="1" applyFill="1" applyBorder="1" applyAlignment="1">
      <alignment horizontal="center"/>
    </xf>
    <xf numFmtId="2" fontId="7" fillId="2" borderId="1" xfId="2" applyNumberFormat="1" applyFont="1" applyFill="1" applyBorder="1"/>
    <xf numFmtId="41" fontId="7" fillId="0" borderId="1" xfId="1" applyFont="1" applyBorder="1"/>
    <xf numFmtId="0" fontId="0" fillId="2" borderId="1" xfId="0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41" fontId="5" fillId="2" borderId="1" xfId="1" applyFont="1" applyFill="1" applyBorder="1" applyAlignment="1">
      <alignment horizontal="center"/>
    </xf>
    <xf numFmtId="2" fontId="5" fillId="2" borderId="1" xfId="2" applyNumberFormat="1" applyFont="1" applyFill="1" applyBorder="1"/>
    <xf numFmtId="0" fontId="4" fillId="2" borderId="1" xfId="0" applyFont="1" applyFill="1" applyBorder="1" applyAlignment="1">
      <alignment horizontal="center" vertical="center"/>
    </xf>
  </cellXfs>
  <cellStyles count="60">
    <cellStyle name="20% - Accent1" xfId="20" builtinId="30" customBuiltin="1"/>
    <cellStyle name="20% - Accent1 2" xfId="47"/>
    <cellStyle name="20% - Accent2" xfId="24" builtinId="34" customBuiltin="1"/>
    <cellStyle name="20% - Accent2 2" xfId="49"/>
    <cellStyle name="20% - Accent3" xfId="28" builtinId="38" customBuiltin="1"/>
    <cellStyle name="20% - Accent3 2" xfId="51"/>
    <cellStyle name="20% - Accent4" xfId="32" builtinId="42" customBuiltin="1"/>
    <cellStyle name="20% - Accent4 2" xfId="53"/>
    <cellStyle name="20% - Accent5" xfId="36" builtinId="46" customBuiltin="1"/>
    <cellStyle name="20% - Accent5 2" xfId="55"/>
    <cellStyle name="20% - Accent6" xfId="40" builtinId="50" customBuiltin="1"/>
    <cellStyle name="20% - Accent6 2" xfId="57"/>
    <cellStyle name="40% - Accent1" xfId="21" builtinId="31" customBuiltin="1"/>
    <cellStyle name="40% - Accent1 2" xfId="48"/>
    <cellStyle name="40% - Accent2" xfId="25" builtinId="35" customBuiltin="1"/>
    <cellStyle name="40% - Accent2 2" xfId="50"/>
    <cellStyle name="40% - Accent3" xfId="29" builtinId="39" customBuiltin="1"/>
    <cellStyle name="40% - Accent3 2" xfId="52"/>
    <cellStyle name="40% - Accent4" xfId="33" builtinId="43" customBuiltin="1"/>
    <cellStyle name="40% - Accent4 2" xfId="54"/>
    <cellStyle name="40% - Accent5" xfId="37" builtinId="47" customBuiltin="1"/>
    <cellStyle name="40% - Accent5 2" xfId="56"/>
    <cellStyle name="40% - Accent6" xfId="41" builtinId="51" customBuiltin="1"/>
    <cellStyle name="40% - Accent6 2" xfId="58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[0]" xfId="1" builtinId="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/>
    <cellStyle name="Normal 2 2" xfId="59"/>
    <cellStyle name="Normal 3" xfId="43"/>
    <cellStyle name="Note 2" xfId="44"/>
    <cellStyle name="Note 3" xfId="46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H19" sqref="H19"/>
    </sheetView>
  </sheetViews>
  <sheetFormatPr defaultRowHeight="15" x14ac:dyDescent="0.25"/>
  <cols>
    <col min="1" max="1" width="3.42578125" customWidth="1"/>
    <col min="2" max="2" width="13.85546875" bestFit="1" customWidth="1"/>
    <col min="3" max="3" width="10.5703125" customWidth="1"/>
    <col min="4" max="4" width="9.28515625" customWidth="1"/>
    <col min="5" max="5" width="8.85546875" customWidth="1"/>
    <col min="6" max="6" width="8.42578125" customWidth="1"/>
    <col min="7" max="7" width="10.28515625" customWidth="1"/>
    <col min="8" max="9" width="9.28515625" customWidth="1"/>
    <col min="10" max="10" width="8.42578125" customWidth="1"/>
    <col min="11" max="11" width="9.28515625" customWidth="1"/>
    <col min="12" max="12" width="8.5703125" customWidth="1"/>
    <col min="13" max="13" width="7.7109375" bestFit="1" customWidth="1"/>
    <col min="14" max="14" width="8.7109375" bestFit="1" customWidth="1"/>
    <col min="15" max="15" width="9.28515625" customWidth="1"/>
    <col min="16" max="16" width="8.7109375" bestFit="1" customWidth="1"/>
    <col min="17" max="17" width="9.28515625" customWidth="1"/>
  </cols>
  <sheetData>
    <row r="1" spans="1:17" ht="15.75" x14ac:dyDescent="0.25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.75" x14ac:dyDescent="0.25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7" t="s">
        <v>1</v>
      </c>
      <c r="B5" s="7" t="s">
        <v>2</v>
      </c>
      <c r="C5" s="7" t="s">
        <v>3</v>
      </c>
      <c r="D5" s="9" t="s">
        <v>4</v>
      </c>
      <c r="E5" s="9"/>
      <c r="F5" s="9"/>
      <c r="G5" s="9"/>
      <c r="H5" s="9"/>
      <c r="I5" s="9"/>
      <c r="J5" s="9"/>
      <c r="K5" s="9"/>
      <c r="L5" s="9"/>
      <c r="M5" s="10" t="s">
        <v>14</v>
      </c>
      <c r="N5" s="11"/>
      <c r="O5" s="11"/>
      <c r="P5" s="11"/>
      <c r="Q5" s="12"/>
    </row>
    <row r="6" spans="1:17" ht="15.75" x14ac:dyDescent="0.25">
      <c r="A6" s="8"/>
      <c r="B6" s="8"/>
      <c r="C6" s="8"/>
      <c r="D6" s="2" t="s">
        <v>5</v>
      </c>
      <c r="E6" s="2" t="s">
        <v>7</v>
      </c>
      <c r="F6" s="2" t="s">
        <v>6</v>
      </c>
      <c r="G6" s="2" t="s">
        <v>10</v>
      </c>
      <c r="H6" s="2" t="s">
        <v>8</v>
      </c>
      <c r="I6" s="2" t="s">
        <v>9</v>
      </c>
      <c r="J6" s="2" t="s">
        <v>30</v>
      </c>
      <c r="K6" s="2" t="s">
        <v>11</v>
      </c>
      <c r="L6" s="2" t="s">
        <v>12</v>
      </c>
      <c r="M6" s="2" t="s">
        <v>13</v>
      </c>
      <c r="N6" s="2" t="s">
        <v>15</v>
      </c>
      <c r="O6" s="2" t="s">
        <v>16</v>
      </c>
      <c r="P6" s="2" t="s">
        <v>17</v>
      </c>
      <c r="Q6" s="2" t="s">
        <v>11</v>
      </c>
    </row>
    <row r="7" spans="1:17" s="3" customFormat="1" ht="15.75" x14ac:dyDescent="0.25">
      <c r="A7" s="19">
        <v>1</v>
      </c>
      <c r="B7" s="20" t="s">
        <v>18</v>
      </c>
      <c r="C7" s="21">
        <f>K7+Q7</f>
        <v>8797</v>
      </c>
      <c r="D7" s="22">
        <v>664</v>
      </c>
      <c r="E7" s="22">
        <v>427</v>
      </c>
      <c r="F7" s="23">
        <v>10</v>
      </c>
      <c r="G7" s="22">
        <v>169</v>
      </c>
      <c r="H7" s="22">
        <v>1288</v>
      </c>
      <c r="I7" s="22">
        <v>2843</v>
      </c>
      <c r="J7" s="22">
        <v>664</v>
      </c>
      <c r="K7" s="22">
        <f>SUM(D7:J7)</f>
        <v>6065</v>
      </c>
      <c r="L7" s="24">
        <f>K7/C7*100</f>
        <v>68.943958167557113</v>
      </c>
      <c r="M7" s="22">
        <v>477</v>
      </c>
      <c r="N7" s="22">
        <v>1450</v>
      </c>
      <c r="O7" s="22">
        <v>435</v>
      </c>
      <c r="P7" s="22">
        <v>370</v>
      </c>
      <c r="Q7" s="22">
        <f>SUM(M7:P7)</f>
        <v>2732</v>
      </c>
    </row>
    <row r="8" spans="1:17" s="3" customFormat="1" ht="15.75" x14ac:dyDescent="0.25">
      <c r="A8" s="19">
        <v>2</v>
      </c>
      <c r="B8" s="20" t="s">
        <v>19</v>
      </c>
      <c r="C8" s="21">
        <f t="shared" ref="C8:C18" si="0">K8+Q8</f>
        <v>5445</v>
      </c>
      <c r="D8" s="22">
        <v>401</v>
      </c>
      <c r="E8" s="22">
        <v>159</v>
      </c>
      <c r="F8" s="23">
        <v>17</v>
      </c>
      <c r="G8" s="22">
        <v>96</v>
      </c>
      <c r="H8" s="22">
        <v>489</v>
      </c>
      <c r="I8" s="22">
        <v>2217</v>
      </c>
      <c r="J8" s="22">
        <v>367</v>
      </c>
      <c r="K8" s="22">
        <f t="shared" ref="K8:K18" si="1">SUM(D8:J8)</f>
        <v>3746</v>
      </c>
      <c r="L8" s="24">
        <f t="shared" ref="L8:L18" si="2">K8/C8*100</f>
        <v>68.797061524334254</v>
      </c>
      <c r="M8" s="25">
        <v>304</v>
      </c>
      <c r="N8" s="22">
        <v>438</v>
      </c>
      <c r="O8" s="22">
        <v>481</v>
      </c>
      <c r="P8" s="22">
        <v>476</v>
      </c>
      <c r="Q8" s="22">
        <f t="shared" ref="Q8:Q18" si="3">SUM(M8:P8)</f>
        <v>1699</v>
      </c>
    </row>
    <row r="9" spans="1:17" s="3" customFormat="1" ht="15.75" x14ac:dyDescent="0.25">
      <c r="A9" s="19">
        <v>3</v>
      </c>
      <c r="B9" s="20" t="s">
        <v>20</v>
      </c>
      <c r="C9" s="21">
        <f t="shared" si="0"/>
        <v>8563</v>
      </c>
      <c r="D9" s="26">
        <v>367</v>
      </c>
      <c r="E9" s="22">
        <v>280</v>
      </c>
      <c r="F9" s="23">
        <v>12</v>
      </c>
      <c r="G9" s="22">
        <v>130</v>
      </c>
      <c r="H9" s="22">
        <v>578</v>
      </c>
      <c r="I9" s="22">
        <v>4564</v>
      </c>
      <c r="J9" s="22">
        <v>834</v>
      </c>
      <c r="K9" s="22">
        <f t="shared" si="1"/>
        <v>6765</v>
      </c>
      <c r="L9" s="24">
        <f t="shared" si="2"/>
        <v>79.002685974541635</v>
      </c>
      <c r="M9" s="25">
        <v>257</v>
      </c>
      <c r="N9" s="22">
        <v>626</v>
      </c>
      <c r="O9" s="22">
        <v>601</v>
      </c>
      <c r="P9" s="22">
        <v>314</v>
      </c>
      <c r="Q9" s="22">
        <f t="shared" si="3"/>
        <v>1798</v>
      </c>
    </row>
    <row r="10" spans="1:17" s="4" customFormat="1" ht="15.75" x14ac:dyDescent="0.25">
      <c r="A10" s="27">
        <v>4</v>
      </c>
      <c r="B10" s="28" t="s">
        <v>21</v>
      </c>
      <c r="C10" s="21">
        <f>K10+Q10</f>
        <v>14294</v>
      </c>
      <c r="D10" s="21">
        <v>952</v>
      </c>
      <c r="E10" s="21">
        <v>931</v>
      </c>
      <c r="F10" s="29">
        <v>42</v>
      </c>
      <c r="G10" s="21">
        <v>256</v>
      </c>
      <c r="H10" s="21">
        <v>918</v>
      </c>
      <c r="I10" s="21">
        <v>5126</v>
      </c>
      <c r="J10" s="21">
        <v>1402</v>
      </c>
      <c r="K10" s="21">
        <f>SUM(D10:J10)</f>
        <v>9627</v>
      </c>
      <c r="L10" s="30">
        <f t="shared" si="2"/>
        <v>67.34993703651881</v>
      </c>
      <c r="M10" s="5">
        <v>555</v>
      </c>
      <c r="N10" s="21">
        <v>2167</v>
      </c>
      <c r="O10" s="21">
        <v>87</v>
      </c>
      <c r="P10" s="21">
        <v>1858</v>
      </c>
      <c r="Q10" s="21">
        <f t="shared" si="3"/>
        <v>4667</v>
      </c>
    </row>
    <row r="11" spans="1:17" s="3" customFormat="1" ht="15.75" x14ac:dyDescent="0.25">
      <c r="A11" s="19">
        <v>5</v>
      </c>
      <c r="B11" s="20" t="s">
        <v>22</v>
      </c>
      <c r="C11" s="21">
        <f t="shared" si="0"/>
        <v>8760</v>
      </c>
      <c r="D11" s="22">
        <v>538</v>
      </c>
      <c r="E11" s="22">
        <v>372</v>
      </c>
      <c r="F11" s="23">
        <v>5</v>
      </c>
      <c r="G11" s="22">
        <v>23</v>
      </c>
      <c r="H11" s="22">
        <v>521</v>
      </c>
      <c r="I11" s="22">
        <v>3551</v>
      </c>
      <c r="J11" s="22">
        <v>977</v>
      </c>
      <c r="K11" s="22">
        <f t="shared" si="1"/>
        <v>5987</v>
      </c>
      <c r="L11" s="24">
        <f t="shared" si="2"/>
        <v>68.344748858447488</v>
      </c>
      <c r="M11" s="22">
        <v>229</v>
      </c>
      <c r="N11" s="22">
        <v>953</v>
      </c>
      <c r="O11" s="22">
        <v>790</v>
      </c>
      <c r="P11" s="22">
        <v>801</v>
      </c>
      <c r="Q11" s="22">
        <f t="shared" si="3"/>
        <v>2773</v>
      </c>
    </row>
    <row r="12" spans="1:17" ht="15.75" x14ac:dyDescent="0.25">
      <c r="A12" s="19">
        <v>6</v>
      </c>
      <c r="B12" s="20" t="s">
        <v>23</v>
      </c>
      <c r="C12" s="21">
        <f t="shared" si="0"/>
        <v>9821</v>
      </c>
      <c r="D12" s="25">
        <v>681</v>
      </c>
      <c r="E12" s="25">
        <v>217</v>
      </c>
      <c r="F12" s="23">
        <v>13</v>
      </c>
      <c r="G12" s="25">
        <v>115</v>
      </c>
      <c r="H12" s="25">
        <v>454</v>
      </c>
      <c r="I12" s="25">
        <v>4394</v>
      </c>
      <c r="J12" s="25">
        <v>974</v>
      </c>
      <c r="K12" s="22">
        <f t="shared" si="1"/>
        <v>6848</v>
      </c>
      <c r="L12" s="24">
        <f t="shared" si="2"/>
        <v>69.728133591283978</v>
      </c>
      <c r="M12" s="22">
        <v>337</v>
      </c>
      <c r="N12" s="25">
        <v>1205</v>
      </c>
      <c r="O12" s="25">
        <v>656</v>
      </c>
      <c r="P12" s="22">
        <v>775</v>
      </c>
      <c r="Q12" s="22">
        <f t="shared" si="3"/>
        <v>2973</v>
      </c>
    </row>
    <row r="13" spans="1:17" ht="15.75" x14ac:dyDescent="0.25">
      <c r="A13" s="19">
        <v>7</v>
      </c>
      <c r="B13" s="20" t="s">
        <v>24</v>
      </c>
      <c r="C13" s="21">
        <f t="shared" si="0"/>
        <v>14231</v>
      </c>
      <c r="D13" s="25">
        <v>1092</v>
      </c>
      <c r="E13" s="25">
        <v>798</v>
      </c>
      <c r="F13" s="23">
        <v>14</v>
      </c>
      <c r="G13" s="25">
        <v>127</v>
      </c>
      <c r="H13" s="25">
        <v>1961</v>
      </c>
      <c r="I13" s="25">
        <v>4875</v>
      </c>
      <c r="J13" s="25">
        <v>917</v>
      </c>
      <c r="K13" s="22">
        <f t="shared" si="1"/>
        <v>9784</v>
      </c>
      <c r="L13" s="24">
        <f t="shared" si="2"/>
        <v>68.751317546201946</v>
      </c>
      <c r="M13" s="22">
        <v>507</v>
      </c>
      <c r="N13" s="25">
        <v>1240</v>
      </c>
      <c r="O13" s="25">
        <v>1078</v>
      </c>
      <c r="P13" s="22">
        <v>1622</v>
      </c>
      <c r="Q13" s="22">
        <f t="shared" si="3"/>
        <v>4447</v>
      </c>
    </row>
    <row r="14" spans="1:17" ht="15.75" x14ac:dyDescent="0.25">
      <c r="A14" s="19">
        <v>8</v>
      </c>
      <c r="B14" s="20" t="s">
        <v>25</v>
      </c>
      <c r="C14" s="21">
        <f t="shared" si="0"/>
        <v>15841</v>
      </c>
      <c r="D14" s="25">
        <v>1335</v>
      </c>
      <c r="E14" s="25">
        <v>838</v>
      </c>
      <c r="F14" s="23">
        <v>25</v>
      </c>
      <c r="G14" s="25">
        <v>225</v>
      </c>
      <c r="H14" s="25">
        <v>778</v>
      </c>
      <c r="I14" s="25">
        <v>6168</v>
      </c>
      <c r="J14" s="25">
        <v>956</v>
      </c>
      <c r="K14" s="22">
        <f t="shared" si="1"/>
        <v>10325</v>
      </c>
      <c r="L14" s="24">
        <f t="shared" si="2"/>
        <v>65.1789659743703</v>
      </c>
      <c r="M14" s="22">
        <v>590</v>
      </c>
      <c r="N14" s="25">
        <v>2408</v>
      </c>
      <c r="O14" s="25">
        <v>1241</v>
      </c>
      <c r="P14" s="22">
        <v>1277</v>
      </c>
      <c r="Q14" s="22">
        <f t="shared" si="3"/>
        <v>5516</v>
      </c>
    </row>
    <row r="15" spans="1:17" ht="15.75" x14ac:dyDescent="0.25">
      <c r="A15" s="19">
        <v>9</v>
      </c>
      <c r="B15" s="20" t="s">
        <v>26</v>
      </c>
      <c r="C15" s="21">
        <f t="shared" si="0"/>
        <v>16357</v>
      </c>
      <c r="D15" s="25">
        <v>1728</v>
      </c>
      <c r="E15" s="25">
        <v>770</v>
      </c>
      <c r="F15" s="23">
        <v>42</v>
      </c>
      <c r="G15" s="25">
        <v>317</v>
      </c>
      <c r="H15" s="25">
        <v>502</v>
      </c>
      <c r="I15" s="25">
        <v>6389</v>
      </c>
      <c r="J15" s="22">
        <v>1112</v>
      </c>
      <c r="K15" s="22">
        <f t="shared" si="1"/>
        <v>10860</v>
      </c>
      <c r="L15" s="24">
        <f t="shared" si="2"/>
        <v>66.393592957143738</v>
      </c>
      <c r="M15" s="22">
        <v>496</v>
      </c>
      <c r="N15" s="25">
        <v>3439</v>
      </c>
      <c r="O15" s="25">
        <v>921</v>
      </c>
      <c r="P15" s="22">
        <v>641</v>
      </c>
      <c r="Q15" s="22">
        <f t="shared" si="3"/>
        <v>5497</v>
      </c>
    </row>
    <row r="16" spans="1:17" s="3" customFormat="1" ht="15.75" x14ac:dyDescent="0.25">
      <c r="A16" s="19">
        <v>10</v>
      </c>
      <c r="B16" s="20" t="s">
        <v>29</v>
      </c>
      <c r="C16" s="21">
        <f t="shared" si="0"/>
        <v>12344</v>
      </c>
      <c r="D16" s="22">
        <v>1442</v>
      </c>
      <c r="E16" s="22">
        <v>306</v>
      </c>
      <c r="F16" s="23">
        <v>18</v>
      </c>
      <c r="G16" s="22">
        <v>36</v>
      </c>
      <c r="H16" s="22">
        <v>989</v>
      </c>
      <c r="I16" s="22">
        <v>5116</v>
      </c>
      <c r="J16" s="22">
        <v>482</v>
      </c>
      <c r="K16" s="22">
        <f t="shared" si="1"/>
        <v>8389</v>
      </c>
      <c r="L16" s="24">
        <f t="shared" si="2"/>
        <v>67.960142579390791</v>
      </c>
      <c r="M16" s="22">
        <v>547</v>
      </c>
      <c r="N16" s="22">
        <v>1577</v>
      </c>
      <c r="O16" s="22">
        <v>1192</v>
      </c>
      <c r="P16" s="22">
        <v>639</v>
      </c>
      <c r="Q16" s="22">
        <f t="shared" si="3"/>
        <v>3955</v>
      </c>
    </row>
    <row r="17" spans="1:18" ht="15.75" x14ac:dyDescent="0.25">
      <c r="A17" s="19">
        <v>11</v>
      </c>
      <c r="B17" s="20" t="s">
        <v>27</v>
      </c>
      <c r="C17" s="21">
        <f t="shared" si="0"/>
        <v>8469</v>
      </c>
      <c r="D17" s="25">
        <v>949</v>
      </c>
      <c r="E17" s="25">
        <v>674</v>
      </c>
      <c r="F17" s="23">
        <v>57</v>
      </c>
      <c r="G17" s="25">
        <v>98</v>
      </c>
      <c r="H17" s="25">
        <v>455</v>
      </c>
      <c r="I17" s="25">
        <v>3214</v>
      </c>
      <c r="J17" s="25">
        <v>489</v>
      </c>
      <c r="K17" s="22">
        <f t="shared" si="1"/>
        <v>5936</v>
      </c>
      <c r="L17" s="24">
        <f t="shared" si="2"/>
        <v>70.09091982524501</v>
      </c>
      <c r="M17" s="22">
        <v>258</v>
      </c>
      <c r="N17" s="25">
        <v>1101</v>
      </c>
      <c r="O17" s="25">
        <v>632</v>
      </c>
      <c r="P17" s="22">
        <v>542</v>
      </c>
      <c r="Q17" s="22">
        <f t="shared" si="3"/>
        <v>2533</v>
      </c>
    </row>
    <row r="18" spans="1:18" ht="15.75" x14ac:dyDescent="0.25">
      <c r="A18" s="19">
        <v>12</v>
      </c>
      <c r="B18" s="20" t="s">
        <v>28</v>
      </c>
      <c r="C18" s="21">
        <f t="shared" si="0"/>
        <v>17943</v>
      </c>
      <c r="D18" s="25">
        <v>3653</v>
      </c>
      <c r="E18" s="25">
        <v>797</v>
      </c>
      <c r="F18" s="23">
        <v>52</v>
      </c>
      <c r="G18" s="25">
        <v>223</v>
      </c>
      <c r="H18" s="25">
        <v>391</v>
      </c>
      <c r="I18" s="25">
        <v>4797</v>
      </c>
      <c r="J18" s="25">
        <v>2322</v>
      </c>
      <c r="K18" s="22">
        <f t="shared" si="1"/>
        <v>12235</v>
      </c>
      <c r="L18" s="24">
        <f t="shared" si="2"/>
        <v>68.188151368221597</v>
      </c>
      <c r="M18" s="25">
        <v>857</v>
      </c>
      <c r="N18" s="25">
        <v>1528</v>
      </c>
      <c r="O18" s="25">
        <v>1577</v>
      </c>
      <c r="P18" s="22">
        <v>1746</v>
      </c>
      <c r="Q18" s="22">
        <f t="shared" si="3"/>
        <v>5708</v>
      </c>
    </row>
    <row r="19" spans="1:18" s="18" customFormat="1" ht="25.5" customHeight="1" x14ac:dyDescent="0.25">
      <c r="A19" s="31" t="s">
        <v>11</v>
      </c>
      <c r="B19" s="31"/>
      <c r="C19" s="13">
        <f>SUM(C7:C18)</f>
        <v>140865</v>
      </c>
      <c r="D19" s="14">
        <f t="shared" ref="D19:M19" si="4">SUM(D7:D18)</f>
        <v>13802</v>
      </c>
      <c r="E19" s="14">
        <f t="shared" si="4"/>
        <v>6569</v>
      </c>
      <c r="F19" s="14">
        <f t="shared" si="4"/>
        <v>307</v>
      </c>
      <c r="G19" s="14">
        <f t="shared" si="4"/>
        <v>1815</v>
      </c>
      <c r="H19" s="14">
        <f t="shared" si="4"/>
        <v>9324</v>
      </c>
      <c r="I19" s="14">
        <f t="shared" si="4"/>
        <v>53254</v>
      </c>
      <c r="J19" s="14">
        <f t="shared" si="4"/>
        <v>11496</v>
      </c>
      <c r="K19" s="14">
        <f>SUM(K7:K18)</f>
        <v>96567</v>
      </c>
      <c r="L19" s="15">
        <f>K19/C19*100</f>
        <v>68.552869768927692</v>
      </c>
      <c r="M19" s="14">
        <f t="shared" si="4"/>
        <v>5414</v>
      </c>
      <c r="N19" s="14">
        <f>SUM(N7:N18)</f>
        <v>18132</v>
      </c>
      <c r="O19" s="14">
        <f>SUM(O7:O18)</f>
        <v>9691</v>
      </c>
      <c r="P19" s="14">
        <f>SUM(P7:P18)</f>
        <v>11061</v>
      </c>
      <c r="Q19" s="16">
        <f>SUM(Q7:Q18)</f>
        <v>44298</v>
      </c>
      <c r="R19" s="17"/>
    </row>
  </sheetData>
  <mergeCells count="9">
    <mergeCell ref="A19:B19"/>
    <mergeCell ref="A1:Q1"/>
    <mergeCell ref="A2:Q2"/>
    <mergeCell ref="A3:Q3"/>
    <mergeCell ref="A5:A6"/>
    <mergeCell ref="B5:B6"/>
    <mergeCell ref="C5:C6"/>
    <mergeCell ref="D5:L5"/>
    <mergeCell ref="M5:Q5"/>
  </mergeCells>
  <printOptions horizontalCentered="1"/>
  <pageMargins left="0.15748031496062992" right="0.98425196850393704" top="0.74803149606299213" bottom="0.74803149606299213" header="0.31496062992125984" footer="0.31496062992125984"/>
  <pageSetup paperSize="5" scale="105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Peserta KB Aktiv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PC</dc:creator>
  <cp:lastModifiedBy>KB</cp:lastModifiedBy>
  <cp:lastPrinted>2020-02-27T03:10:26Z</cp:lastPrinted>
  <dcterms:created xsi:type="dcterms:W3CDTF">2016-01-26T06:55:35Z</dcterms:created>
  <dcterms:modified xsi:type="dcterms:W3CDTF">2022-10-07T03:37:49Z</dcterms:modified>
</cp:coreProperties>
</file>