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J:\Data DKB 2023\Olahant\"/>
    </mc:Choice>
  </mc:AlternateContent>
  <xr:revisionPtr revIDLastSave="0" documentId="13_ncr:1_{5FCBB01C-8C73-4253-9BCD-2167DED582E1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KAB SUKOHARJO" sheetId="15" r:id="rId1"/>
    <sheet name="WERU" sheetId="4" r:id="rId2"/>
    <sheet name="BULU" sheetId="7" r:id="rId3"/>
    <sheet name="TAWANGSARI" sheetId="8" r:id="rId4"/>
    <sheet name="SUKOHARJO" sheetId="9" r:id="rId5"/>
    <sheet name="NGUTER" sheetId="11" r:id="rId6"/>
    <sheet name="BENDOSARI" sheetId="12" r:id="rId7"/>
    <sheet name="POLOKARTO" sheetId="13" r:id="rId8"/>
    <sheet name="MOJOLABAN" sheetId="14" r:id="rId9"/>
    <sheet name="GROGOL" sheetId="16" r:id="rId10"/>
    <sheet name="BAKI" sheetId="17" r:id="rId11"/>
    <sheet name="GATAK" sheetId="18" r:id="rId12"/>
    <sheet name="KARTASURA" sheetId="1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1" i="19" l="1"/>
  <c r="X21" i="19"/>
  <c r="U21" i="19"/>
  <c r="T21" i="19"/>
  <c r="Q21" i="19"/>
  <c r="P21" i="19"/>
  <c r="M21" i="19"/>
  <c r="L21" i="19"/>
  <c r="I21" i="19"/>
  <c r="H21" i="19"/>
  <c r="E21" i="19"/>
  <c r="D21" i="19"/>
  <c r="Z20" i="19"/>
  <c r="V20" i="19"/>
  <c r="R20" i="19"/>
  <c r="N20" i="19"/>
  <c r="J20" i="19"/>
  <c r="F20" i="19"/>
  <c r="Z19" i="19"/>
  <c r="V19" i="19"/>
  <c r="R19" i="19"/>
  <c r="N19" i="19"/>
  <c r="J19" i="19"/>
  <c r="F19" i="19"/>
  <c r="Z18" i="19"/>
  <c r="V18" i="19"/>
  <c r="R18" i="19"/>
  <c r="N18" i="19"/>
  <c r="J18" i="19"/>
  <c r="F18" i="19"/>
  <c r="Z17" i="19"/>
  <c r="V17" i="19"/>
  <c r="R17" i="19"/>
  <c r="N17" i="19"/>
  <c r="J17" i="19"/>
  <c r="F17" i="19"/>
  <c r="Z16" i="19"/>
  <c r="V16" i="19"/>
  <c r="R16" i="19"/>
  <c r="N16" i="19"/>
  <c r="J16" i="19"/>
  <c r="F16" i="19"/>
  <c r="Z15" i="19"/>
  <c r="V15" i="19"/>
  <c r="R15" i="19"/>
  <c r="N15" i="19"/>
  <c r="J15" i="19"/>
  <c r="F15" i="19"/>
  <c r="Z14" i="19"/>
  <c r="V14" i="19"/>
  <c r="R14" i="19"/>
  <c r="N14" i="19"/>
  <c r="J14" i="19"/>
  <c r="F14" i="19"/>
  <c r="Z13" i="19"/>
  <c r="V13" i="19"/>
  <c r="R13" i="19"/>
  <c r="N13" i="19"/>
  <c r="J13" i="19"/>
  <c r="F13" i="19"/>
  <c r="Z12" i="19"/>
  <c r="V12" i="19"/>
  <c r="R12" i="19"/>
  <c r="N12" i="19"/>
  <c r="J12" i="19"/>
  <c r="F12" i="19"/>
  <c r="Z11" i="19"/>
  <c r="V11" i="19"/>
  <c r="R11" i="19"/>
  <c r="N11" i="19"/>
  <c r="J11" i="19"/>
  <c r="F11" i="19"/>
  <c r="Z10" i="19"/>
  <c r="V10" i="19"/>
  <c r="R10" i="19"/>
  <c r="N10" i="19"/>
  <c r="J10" i="19"/>
  <c r="F10" i="19"/>
  <c r="Z9" i="19"/>
  <c r="V9" i="19"/>
  <c r="R9" i="19"/>
  <c r="N9" i="19"/>
  <c r="J9" i="19"/>
  <c r="F9" i="19"/>
  <c r="AB14" i="19" l="1"/>
  <c r="AB10" i="19"/>
  <c r="AB12" i="19"/>
  <c r="AB9" i="19"/>
  <c r="AB11" i="19"/>
  <c r="AB15" i="19"/>
  <c r="AB17" i="19"/>
  <c r="AB16" i="19"/>
  <c r="AB13" i="19"/>
  <c r="AB19" i="19"/>
  <c r="AB20" i="19"/>
  <c r="AB18" i="19"/>
  <c r="N21" i="19"/>
  <c r="O11" i="19" s="1"/>
  <c r="R21" i="19"/>
  <c r="S20" i="19" s="1"/>
  <c r="O17" i="19"/>
  <c r="O20" i="19"/>
  <c r="O12" i="19"/>
  <c r="O10" i="19"/>
  <c r="O13" i="19"/>
  <c r="O16" i="19"/>
  <c r="O19" i="19"/>
  <c r="J21" i="19"/>
  <c r="K16" i="19" s="1"/>
  <c r="V21" i="19"/>
  <c r="W19" i="19" s="1"/>
  <c r="Z21" i="19"/>
  <c r="AA11" i="19" s="1"/>
  <c r="F21" i="19"/>
  <c r="G20" i="19" s="1"/>
  <c r="AA14" i="19" l="1"/>
  <c r="O14" i="19"/>
  <c r="O18" i="19"/>
  <c r="S18" i="19"/>
  <c r="S12" i="19"/>
  <c r="S15" i="19"/>
  <c r="S9" i="19"/>
  <c r="S16" i="19"/>
  <c r="S14" i="19"/>
  <c r="S19" i="19"/>
  <c r="S17" i="19"/>
  <c r="S13" i="19"/>
  <c r="S10" i="19"/>
  <c r="S11" i="19"/>
  <c r="G9" i="19"/>
  <c r="K13" i="19"/>
  <c r="G19" i="19"/>
  <c r="AA16" i="19"/>
  <c r="O15" i="19"/>
  <c r="O9" i="19"/>
  <c r="K19" i="19"/>
  <c r="AB21" i="19"/>
  <c r="AC20" i="19" s="1"/>
  <c r="G16" i="19"/>
  <c r="G13" i="19"/>
  <c r="G12" i="19"/>
  <c r="G11" i="19"/>
  <c r="W15" i="19"/>
  <c r="W10" i="19"/>
  <c r="W12" i="19"/>
  <c r="G17" i="19"/>
  <c r="W11" i="19"/>
  <c r="K14" i="19"/>
  <c r="W16" i="19"/>
  <c r="AA20" i="19"/>
  <c r="AA13" i="19"/>
  <c r="AA12" i="19"/>
  <c r="G10" i="19"/>
  <c r="G14" i="19"/>
  <c r="W14" i="19"/>
  <c r="AA18" i="19"/>
  <c r="K18" i="19"/>
  <c r="G18" i="19"/>
  <c r="W18" i="19"/>
  <c r="AA9" i="19"/>
  <c r="K11" i="19"/>
  <c r="W9" i="19"/>
  <c r="K20" i="19"/>
  <c r="K10" i="19"/>
  <c r="AA17" i="19"/>
  <c r="K12" i="19"/>
  <c r="G15" i="19"/>
  <c r="AA15" i="19"/>
  <c r="K9" i="19"/>
  <c r="W20" i="19"/>
  <c r="AA10" i="19"/>
  <c r="W13" i="19"/>
  <c r="AA19" i="19"/>
  <c r="W17" i="19"/>
  <c r="K15" i="19"/>
  <c r="K17" i="19"/>
  <c r="AC15" i="19" l="1"/>
  <c r="AC16" i="19"/>
  <c r="AC12" i="19"/>
  <c r="AC9" i="19"/>
  <c r="AC13" i="19"/>
  <c r="AC19" i="19"/>
  <c r="AC18" i="19"/>
  <c r="AC17" i="19"/>
  <c r="AC10" i="19"/>
  <c r="AC14" i="19"/>
  <c r="AC11" i="19"/>
  <c r="Y23" i="18"/>
  <c r="X23" i="18"/>
  <c r="U23" i="18"/>
  <c r="T23" i="18"/>
  <c r="Q23" i="18"/>
  <c r="P23" i="18"/>
  <c r="M23" i="18"/>
  <c r="L23" i="18"/>
  <c r="I23" i="18"/>
  <c r="H23" i="18"/>
  <c r="E23" i="18"/>
  <c r="D23" i="18"/>
  <c r="Z22" i="18"/>
  <c r="V22" i="18"/>
  <c r="R22" i="18"/>
  <c r="N22" i="18"/>
  <c r="J22" i="18"/>
  <c r="F22" i="18"/>
  <c r="Z21" i="18"/>
  <c r="V21" i="18"/>
  <c r="R21" i="18"/>
  <c r="N21" i="18"/>
  <c r="J21" i="18"/>
  <c r="F21" i="18"/>
  <c r="Z20" i="18"/>
  <c r="V20" i="18"/>
  <c r="R20" i="18"/>
  <c r="N20" i="18"/>
  <c r="J20" i="18"/>
  <c r="F20" i="18"/>
  <c r="Z19" i="18"/>
  <c r="V19" i="18"/>
  <c r="R19" i="18"/>
  <c r="N19" i="18"/>
  <c r="J19" i="18"/>
  <c r="F19" i="18"/>
  <c r="Z18" i="18"/>
  <c r="V18" i="18"/>
  <c r="R18" i="18"/>
  <c r="N18" i="18"/>
  <c r="J18" i="18"/>
  <c r="F18" i="18"/>
  <c r="Z17" i="18"/>
  <c r="V17" i="18"/>
  <c r="R17" i="18"/>
  <c r="N17" i="18"/>
  <c r="J17" i="18"/>
  <c r="F17" i="18"/>
  <c r="Z16" i="18"/>
  <c r="V16" i="18"/>
  <c r="R16" i="18"/>
  <c r="N16" i="18"/>
  <c r="J16" i="18"/>
  <c r="F16" i="18"/>
  <c r="Z15" i="18"/>
  <c r="V15" i="18"/>
  <c r="R15" i="18"/>
  <c r="N15" i="18"/>
  <c r="J15" i="18"/>
  <c r="F15" i="18"/>
  <c r="Z14" i="18"/>
  <c r="V14" i="18"/>
  <c r="R14" i="18"/>
  <c r="N14" i="18"/>
  <c r="J14" i="18"/>
  <c r="F14" i="18"/>
  <c r="Z13" i="18"/>
  <c r="V13" i="18"/>
  <c r="R13" i="18"/>
  <c r="N13" i="18"/>
  <c r="J13" i="18"/>
  <c r="F13" i="18"/>
  <c r="Z12" i="18"/>
  <c r="V12" i="18"/>
  <c r="R12" i="18"/>
  <c r="N12" i="18"/>
  <c r="J12" i="18"/>
  <c r="F12" i="18"/>
  <c r="Z11" i="18"/>
  <c r="V11" i="18"/>
  <c r="R11" i="18"/>
  <c r="N11" i="18"/>
  <c r="J11" i="18"/>
  <c r="F11" i="18"/>
  <c r="Z10" i="18"/>
  <c r="V10" i="18"/>
  <c r="R10" i="18"/>
  <c r="N10" i="18"/>
  <c r="J10" i="18"/>
  <c r="F10" i="18"/>
  <c r="Z9" i="18"/>
  <c r="V9" i="18"/>
  <c r="R9" i="18"/>
  <c r="N9" i="18"/>
  <c r="J9" i="18"/>
  <c r="F9" i="18"/>
  <c r="Y23" i="17"/>
  <c r="X23" i="17"/>
  <c r="U23" i="17"/>
  <c r="T23" i="17"/>
  <c r="Q23" i="17"/>
  <c r="P23" i="17"/>
  <c r="M23" i="17"/>
  <c r="L23" i="17"/>
  <c r="I23" i="17"/>
  <c r="H23" i="17"/>
  <c r="E23" i="17"/>
  <c r="D23" i="17"/>
  <c r="Z22" i="17"/>
  <c r="V22" i="17"/>
  <c r="R22" i="17"/>
  <c r="N22" i="17"/>
  <c r="J22" i="17"/>
  <c r="F22" i="17"/>
  <c r="Z21" i="17"/>
  <c r="V21" i="17"/>
  <c r="R21" i="17"/>
  <c r="N21" i="17"/>
  <c r="J21" i="17"/>
  <c r="F21" i="17"/>
  <c r="Z20" i="17"/>
  <c r="V20" i="17"/>
  <c r="R20" i="17"/>
  <c r="N20" i="17"/>
  <c r="J20" i="17"/>
  <c r="F20" i="17"/>
  <c r="Z19" i="17"/>
  <c r="V19" i="17"/>
  <c r="R19" i="17"/>
  <c r="N19" i="17"/>
  <c r="J19" i="17"/>
  <c r="F19" i="17"/>
  <c r="Z18" i="17"/>
  <c r="V18" i="17"/>
  <c r="R18" i="17"/>
  <c r="N18" i="17"/>
  <c r="J18" i="17"/>
  <c r="F18" i="17"/>
  <c r="Z17" i="17"/>
  <c r="V17" i="17"/>
  <c r="R17" i="17"/>
  <c r="N17" i="17"/>
  <c r="J17" i="17"/>
  <c r="F17" i="17"/>
  <c r="Z16" i="17"/>
  <c r="V16" i="17"/>
  <c r="R16" i="17"/>
  <c r="N16" i="17"/>
  <c r="J16" i="17"/>
  <c r="F16" i="17"/>
  <c r="Z15" i="17"/>
  <c r="V15" i="17"/>
  <c r="R15" i="17"/>
  <c r="N15" i="17"/>
  <c r="J15" i="17"/>
  <c r="F15" i="17"/>
  <c r="Z14" i="17"/>
  <c r="V14" i="17"/>
  <c r="R14" i="17"/>
  <c r="N14" i="17"/>
  <c r="J14" i="17"/>
  <c r="F14" i="17"/>
  <c r="Z13" i="17"/>
  <c r="V13" i="17"/>
  <c r="R13" i="17"/>
  <c r="N13" i="17"/>
  <c r="J13" i="17"/>
  <c r="F13" i="17"/>
  <c r="Z12" i="17"/>
  <c r="V12" i="17"/>
  <c r="R12" i="17"/>
  <c r="N12" i="17"/>
  <c r="J12" i="17"/>
  <c r="F12" i="17"/>
  <c r="Z11" i="17"/>
  <c r="V11" i="17"/>
  <c r="R11" i="17"/>
  <c r="N11" i="17"/>
  <c r="J11" i="17"/>
  <c r="F11" i="17"/>
  <c r="Z10" i="17"/>
  <c r="V10" i="17"/>
  <c r="R10" i="17"/>
  <c r="N10" i="17"/>
  <c r="J10" i="17"/>
  <c r="F10" i="17"/>
  <c r="Z9" i="17"/>
  <c r="V9" i="17"/>
  <c r="R9" i="17"/>
  <c r="N9" i="17"/>
  <c r="J9" i="17"/>
  <c r="F9" i="17"/>
  <c r="Y23" i="16"/>
  <c r="X23" i="16"/>
  <c r="U23" i="16"/>
  <c r="T23" i="16"/>
  <c r="Q23" i="16"/>
  <c r="P23" i="16"/>
  <c r="M23" i="16"/>
  <c r="L23" i="16"/>
  <c r="I23" i="16"/>
  <c r="H23" i="16"/>
  <c r="E23" i="16"/>
  <c r="D23" i="16"/>
  <c r="Z22" i="16"/>
  <c r="V22" i="16"/>
  <c r="R22" i="16"/>
  <c r="N22" i="16"/>
  <c r="J22" i="16"/>
  <c r="F22" i="16"/>
  <c r="Z21" i="16"/>
  <c r="V21" i="16"/>
  <c r="R21" i="16"/>
  <c r="N21" i="16"/>
  <c r="J21" i="16"/>
  <c r="F21" i="16"/>
  <c r="Z20" i="16"/>
  <c r="V20" i="16"/>
  <c r="R20" i="16"/>
  <c r="N20" i="16"/>
  <c r="J20" i="16"/>
  <c r="F20" i="16"/>
  <c r="Z19" i="16"/>
  <c r="V19" i="16"/>
  <c r="R19" i="16"/>
  <c r="N19" i="16"/>
  <c r="J19" i="16"/>
  <c r="F19" i="16"/>
  <c r="Z18" i="16"/>
  <c r="V18" i="16"/>
  <c r="R18" i="16"/>
  <c r="N18" i="16"/>
  <c r="J18" i="16"/>
  <c r="F18" i="16"/>
  <c r="Z17" i="16"/>
  <c r="V17" i="16"/>
  <c r="R17" i="16"/>
  <c r="N17" i="16"/>
  <c r="J17" i="16"/>
  <c r="F17" i="16"/>
  <c r="Z16" i="16"/>
  <c r="V16" i="16"/>
  <c r="R16" i="16"/>
  <c r="N16" i="16"/>
  <c r="J16" i="16"/>
  <c r="F16" i="16"/>
  <c r="Z15" i="16"/>
  <c r="V15" i="16"/>
  <c r="R15" i="16"/>
  <c r="N15" i="16"/>
  <c r="J15" i="16"/>
  <c r="F15" i="16"/>
  <c r="Z14" i="16"/>
  <c r="V14" i="16"/>
  <c r="R14" i="16"/>
  <c r="N14" i="16"/>
  <c r="J14" i="16"/>
  <c r="F14" i="16"/>
  <c r="Z13" i="16"/>
  <c r="V13" i="16"/>
  <c r="R13" i="16"/>
  <c r="N13" i="16"/>
  <c r="J13" i="16"/>
  <c r="F13" i="16"/>
  <c r="Z12" i="16"/>
  <c r="V12" i="16"/>
  <c r="R12" i="16"/>
  <c r="N12" i="16"/>
  <c r="J12" i="16"/>
  <c r="F12" i="16"/>
  <c r="Z11" i="16"/>
  <c r="V11" i="16"/>
  <c r="R11" i="16"/>
  <c r="N11" i="16"/>
  <c r="J11" i="16"/>
  <c r="F11" i="16"/>
  <c r="Z10" i="16"/>
  <c r="V10" i="16"/>
  <c r="R10" i="16"/>
  <c r="N10" i="16"/>
  <c r="J10" i="16"/>
  <c r="F10" i="16"/>
  <c r="Z9" i="16"/>
  <c r="V9" i="16"/>
  <c r="R9" i="16"/>
  <c r="N9" i="16"/>
  <c r="J9" i="16"/>
  <c r="F9" i="16"/>
  <c r="F9" i="15"/>
  <c r="J9" i="15"/>
  <c r="N9" i="15"/>
  <c r="R9" i="15"/>
  <c r="V9" i="15"/>
  <c r="Z9" i="15"/>
  <c r="F10" i="15"/>
  <c r="AB10" i="15" s="1"/>
  <c r="J10" i="15"/>
  <c r="N10" i="15"/>
  <c r="R10" i="15"/>
  <c r="V10" i="15"/>
  <c r="Z10" i="15"/>
  <c r="F11" i="15"/>
  <c r="J11" i="15"/>
  <c r="N11" i="15"/>
  <c r="R11" i="15"/>
  <c r="V11" i="15"/>
  <c r="Z11" i="15"/>
  <c r="F12" i="15"/>
  <c r="AB12" i="15" s="1"/>
  <c r="J12" i="15"/>
  <c r="N12" i="15"/>
  <c r="R12" i="15"/>
  <c r="V12" i="15"/>
  <c r="Z12" i="15"/>
  <c r="F13" i="15"/>
  <c r="J13" i="15"/>
  <c r="N13" i="15"/>
  <c r="R13" i="15"/>
  <c r="V13" i="15"/>
  <c r="Z13" i="15"/>
  <c r="F14" i="15"/>
  <c r="AB14" i="15" s="1"/>
  <c r="J14" i="15"/>
  <c r="N14" i="15"/>
  <c r="R14" i="15"/>
  <c r="V14" i="15"/>
  <c r="Z14" i="15"/>
  <c r="F15" i="15"/>
  <c r="J15" i="15"/>
  <c r="N15" i="15"/>
  <c r="R15" i="15"/>
  <c r="V15" i="15"/>
  <c r="Z15" i="15"/>
  <c r="F16" i="15"/>
  <c r="AB16" i="15" s="1"/>
  <c r="J16" i="15"/>
  <c r="N16" i="15"/>
  <c r="R16" i="15"/>
  <c r="V16" i="15"/>
  <c r="Z16" i="15"/>
  <c r="F17" i="15"/>
  <c r="J17" i="15"/>
  <c r="N17" i="15"/>
  <c r="R17" i="15"/>
  <c r="V17" i="15"/>
  <c r="Z17" i="15"/>
  <c r="F18" i="15"/>
  <c r="J18" i="15"/>
  <c r="N18" i="15"/>
  <c r="R18" i="15"/>
  <c r="V18" i="15"/>
  <c r="Z18" i="15"/>
  <c r="F19" i="15"/>
  <c r="J19" i="15"/>
  <c r="N19" i="15"/>
  <c r="R19" i="15"/>
  <c r="V19" i="15"/>
  <c r="Z19" i="15"/>
  <c r="F20" i="15"/>
  <c r="AB20" i="15" s="1"/>
  <c r="J20" i="15"/>
  <c r="N20" i="15"/>
  <c r="R20" i="15"/>
  <c r="V20" i="15"/>
  <c r="Z20" i="15"/>
  <c r="D21" i="15"/>
  <c r="E21" i="15"/>
  <c r="H21" i="15"/>
  <c r="I21" i="15"/>
  <c r="L21" i="15"/>
  <c r="M21" i="15"/>
  <c r="P21" i="15"/>
  <c r="Q21" i="15"/>
  <c r="T21" i="15"/>
  <c r="U21" i="15"/>
  <c r="X21" i="15"/>
  <c r="Y21" i="15"/>
  <c r="Y24" i="14"/>
  <c r="X24" i="14"/>
  <c r="U24" i="14"/>
  <c r="T24" i="14"/>
  <c r="Q24" i="14"/>
  <c r="P24" i="14"/>
  <c r="M24" i="14"/>
  <c r="L24" i="14"/>
  <c r="I24" i="14"/>
  <c r="H24" i="14"/>
  <c r="E24" i="14"/>
  <c r="D24" i="14"/>
  <c r="Z23" i="14"/>
  <c r="V23" i="14"/>
  <c r="R23" i="14"/>
  <c r="N23" i="14"/>
  <c r="J23" i="14"/>
  <c r="F23" i="14"/>
  <c r="Z22" i="14"/>
  <c r="V22" i="14"/>
  <c r="R22" i="14"/>
  <c r="N22" i="14"/>
  <c r="J22" i="14"/>
  <c r="F22" i="14"/>
  <c r="Z21" i="14"/>
  <c r="V21" i="14"/>
  <c r="R21" i="14"/>
  <c r="N21" i="14"/>
  <c r="J21" i="14"/>
  <c r="F21" i="14"/>
  <c r="Z20" i="14"/>
  <c r="V20" i="14"/>
  <c r="R20" i="14"/>
  <c r="N20" i="14"/>
  <c r="J20" i="14"/>
  <c r="F20" i="14"/>
  <c r="Z19" i="14"/>
  <c r="V19" i="14"/>
  <c r="R19" i="14"/>
  <c r="N19" i="14"/>
  <c r="J19" i="14"/>
  <c r="F19" i="14"/>
  <c r="Z18" i="14"/>
  <c r="V18" i="14"/>
  <c r="R18" i="14"/>
  <c r="N18" i="14"/>
  <c r="J18" i="14"/>
  <c r="F18" i="14"/>
  <c r="Z17" i="14"/>
  <c r="V17" i="14"/>
  <c r="R17" i="14"/>
  <c r="N17" i="14"/>
  <c r="J17" i="14"/>
  <c r="F17" i="14"/>
  <c r="Z16" i="14"/>
  <c r="V16" i="14"/>
  <c r="R16" i="14"/>
  <c r="N16" i="14"/>
  <c r="J16" i="14"/>
  <c r="F16" i="14"/>
  <c r="Z15" i="14"/>
  <c r="V15" i="14"/>
  <c r="R15" i="14"/>
  <c r="N15" i="14"/>
  <c r="J15" i="14"/>
  <c r="F15" i="14"/>
  <c r="Z14" i="14"/>
  <c r="V14" i="14"/>
  <c r="R14" i="14"/>
  <c r="N14" i="14"/>
  <c r="J14" i="14"/>
  <c r="F14" i="14"/>
  <c r="Z13" i="14"/>
  <c r="V13" i="14"/>
  <c r="R13" i="14"/>
  <c r="N13" i="14"/>
  <c r="J13" i="14"/>
  <c r="F13" i="14"/>
  <c r="Z12" i="14"/>
  <c r="V12" i="14"/>
  <c r="R12" i="14"/>
  <c r="N12" i="14"/>
  <c r="J12" i="14"/>
  <c r="F12" i="14"/>
  <c r="Z11" i="14"/>
  <c r="V11" i="14"/>
  <c r="R11" i="14"/>
  <c r="N11" i="14"/>
  <c r="J11" i="14"/>
  <c r="F11" i="14"/>
  <c r="Z10" i="14"/>
  <c r="V10" i="14"/>
  <c r="R10" i="14"/>
  <c r="N10" i="14"/>
  <c r="J10" i="14"/>
  <c r="F10" i="14"/>
  <c r="Z9" i="14"/>
  <c r="V9" i="14"/>
  <c r="R9" i="14"/>
  <c r="N9" i="14"/>
  <c r="J9" i="14"/>
  <c r="F9" i="14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Y26" i="13"/>
  <c r="X26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U26" i="13"/>
  <c r="T26" i="13"/>
  <c r="Q26" i="13"/>
  <c r="P26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M26" i="13"/>
  <c r="L26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I26" i="13"/>
  <c r="H26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E26" i="13"/>
  <c r="D26" i="13"/>
  <c r="F10" i="13"/>
  <c r="F11" i="13"/>
  <c r="F12" i="13"/>
  <c r="F13" i="13"/>
  <c r="F14" i="13"/>
  <c r="F15" i="13"/>
  <c r="F16" i="13"/>
  <c r="F17" i="13"/>
  <c r="F18" i="13"/>
  <c r="AB18" i="13" s="1"/>
  <c r="F19" i="13"/>
  <c r="F20" i="13"/>
  <c r="F21" i="13"/>
  <c r="F22" i="13"/>
  <c r="F23" i="13"/>
  <c r="F24" i="13"/>
  <c r="F25" i="13"/>
  <c r="Z9" i="13"/>
  <c r="V9" i="13"/>
  <c r="R9" i="13"/>
  <c r="N9" i="13"/>
  <c r="J9" i="13"/>
  <c r="F9" i="13"/>
  <c r="Y23" i="12"/>
  <c r="X23" i="12"/>
  <c r="U23" i="12"/>
  <c r="T23" i="12"/>
  <c r="Q23" i="12"/>
  <c r="P23" i="12"/>
  <c r="M23" i="12"/>
  <c r="L23" i="12"/>
  <c r="I23" i="12"/>
  <c r="H23" i="12"/>
  <c r="E23" i="12"/>
  <c r="D23" i="12"/>
  <c r="Z22" i="12"/>
  <c r="V22" i="12"/>
  <c r="R22" i="12"/>
  <c r="N22" i="12"/>
  <c r="J22" i="12"/>
  <c r="F22" i="12"/>
  <c r="Z21" i="12"/>
  <c r="V21" i="12"/>
  <c r="R21" i="12"/>
  <c r="N21" i="12"/>
  <c r="J21" i="12"/>
  <c r="F21" i="12"/>
  <c r="Z20" i="12"/>
  <c r="V20" i="12"/>
  <c r="R20" i="12"/>
  <c r="N20" i="12"/>
  <c r="J20" i="12"/>
  <c r="F20" i="12"/>
  <c r="Z19" i="12"/>
  <c r="V19" i="12"/>
  <c r="R19" i="12"/>
  <c r="N19" i="12"/>
  <c r="J19" i="12"/>
  <c r="F19" i="12"/>
  <c r="Z18" i="12"/>
  <c r="V18" i="12"/>
  <c r="R18" i="12"/>
  <c r="N18" i="12"/>
  <c r="J18" i="12"/>
  <c r="F18" i="12"/>
  <c r="Z17" i="12"/>
  <c r="V17" i="12"/>
  <c r="R17" i="12"/>
  <c r="N17" i="12"/>
  <c r="J17" i="12"/>
  <c r="F17" i="12"/>
  <c r="Z16" i="12"/>
  <c r="V16" i="12"/>
  <c r="R16" i="12"/>
  <c r="N16" i="12"/>
  <c r="J16" i="12"/>
  <c r="F16" i="12"/>
  <c r="Z15" i="12"/>
  <c r="V15" i="12"/>
  <c r="R15" i="12"/>
  <c r="N15" i="12"/>
  <c r="J15" i="12"/>
  <c r="F15" i="12"/>
  <c r="Z14" i="12"/>
  <c r="V14" i="12"/>
  <c r="R14" i="12"/>
  <c r="N14" i="12"/>
  <c r="J14" i="12"/>
  <c r="F14" i="12"/>
  <c r="Z13" i="12"/>
  <c r="V13" i="12"/>
  <c r="R13" i="12"/>
  <c r="N13" i="12"/>
  <c r="J13" i="12"/>
  <c r="F13" i="12"/>
  <c r="Z12" i="12"/>
  <c r="V12" i="12"/>
  <c r="R12" i="12"/>
  <c r="N12" i="12"/>
  <c r="J12" i="12"/>
  <c r="F12" i="12"/>
  <c r="Z11" i="12"/>
  <c r="V11" i="12"/>
  <c r="R11" i="12"/>
  <c r="N11" i="12"/>
  <c r="J11" i="12"/>
  <c r="F11" i="12"/>
  <c r="Z10" i="12"/>
  <c r="V10" i="12"/>
  <c r="R10" i="12"/>
  <c r="N10" i="12"/>
  <c r="J10" i="12"/>
  <c r="F10" i="12"/>
  <c r="Z9" i="12"/>
  <c r="V9" i="12"/>
  <c r="R9" i="12"/>
  <c r="N9" i="12"/>
  <c r="J9" i="12"/>
  <c r="F9" i="12"/>
  <c r="Y25" i="11"/>
  <c r="X25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U25" i="11"/>
  <c r="T25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Q25" i="11"/>
  <c r="P25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M25" i="11"/>
  <c r="L25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I25" i="11"/>
  <c r="H25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E25" i="11"/>
  <c r="D25" i="11"/>
  <c r="F10" i="11"/>
  <c r="F11" i="11"/>
  <c r="F12" i="11"/>
  <c r="F13" i="11"/>
  <c r="F14" i="11"/>
  <c r="F15" i="11"/>
  <c r="F16" i="11"/>
  <c r="F17" i="11"/>
  <c r="F18" i="11"/>
  <c r="F19" i="11"/>
  <c r="AB19" i="11" s="1"/>
  <c r="F20" i="11"/>
  <c r="F21" i="11"/>
  <c r="F22" i="11"/>
  <c r="F23" i="11"/>
  <c r="F24" i="11"/>
  <c r="Z9" i="11"/>
  <c r="V9" i="11"/>
  <c r="R9" i="11"/>
  <c r="N9" i="11"/>
  <c r="J9" i="11"/>
  <c r="F9" i="11"/>
  <c r="Y23" i="9"/>
  <c r="X23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T23" i="9"/>
  <c r="U23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AB9" i="17" l="1"/>
  <c r="AB11" i="17"/>
  <c r="AB13" i="17"/>
  <c r="AB9" i="16"/>
  <c r="AB11" i="16"/>
  <c r="AB13" i="16"/>
  <c r="AB15" i="16"/>
  <c r="AB17" i="16"/>
  <c r="AB19" i="16"/>
  <c r="AB16" i="13"/>
  <c r="AB19" i="13"/>
  <c r="AB15" i="13"/>
  <c r="AB10" i="18"/>
  <c r="AB12" i="18"/>
  <c r="AB14" i="18"/>
  <c r="AB16" i="18"/>
  <c r="AB18" i="18"/>
  <c r="AB20" i="18"/>
  <c r="AB9" i="18"/>
  <c r="AB11" i="18"/>
  <c r="AB13" i="18"/>
  <c r="AB15" i="18"/>
  <c r="AB17" i="18"/>
  <c r="AB19" i="18"/>
  <c r="AB21" i="18"/>
  <c r="AB22" i="18"/>
  <c r="AB15" i="17"/>
  <c r="AB17" i="17"/>
  <c r="AB19" i="17"/>
  <c r="AB10" i="17"/>
  <c r="AB12" i="17"/>
  <c r="AB14" i="17"/>
  <c r="AB16" i="17"/>
  <c r="AB18" i="17"/>
  <c r="AB21" i="17"/>
  <c r="AB20" i="17"/>
  <c r="AB22" i="17"/>
  <c r="AB21" i="16"/>
  <c r="AB10" i="16"/>
  <c r="AB12" i="16"/>
  <c r="AB14" i="16"/>
  <c r="AB16" i="16"/>
  <c r="AB18" i="16"/>
  <c r="AB20" i="16"/>
  <c r="AB22" i="16"/>
  <c r="AB10" i="14"/>
  <c r="AB12" i="14"/>
  <c r="AB14" i="14"/>
  <c r="AB16" i="14"/>
  <c r="AB18" i="14"/>
  <c r="AB20" i="14"/>
  <c r="AB22" i="14"/>
  <c r="AB9" i="14"/>
  <c r="AB11" i="14"/>
  <c r="AB13" i="14"/>
  <c r="AB15" i="14"/>
  <c r="AB17" i="14"/>
  <c r="AB19" i="14"/>
  <c r="AB21" i="14"/>
  <c r="AB23" i="14"/>
  <c r="AB24" i="13"/>
  <c r="AB12" i="13"/>
  <c r="V26" i="13"/>
  <c r="W13" i="13" s="1"/>
  <c r="AB22" i="13"/>
  <c r="AB10" i="13"/>
  <c r="AB17" i="13"/>
  <c r="R26" i="13"/>
  <c r="S10" i="13" s="1"/>
  <c r="AB14" i="13"/>
  <c r="AB13" i="13"/>
  <c r="N26" i="13"/>
  <c r="O18" i="13" s="1"/>
  <c r="AB20" i="13"/>
  <c r="J26" i="13"/>
  <c r="K15" i="13" s="1"/>
  <c r="AB25" i="13"/>
  <c r="AB23" i="13"/>
  <c r="AB11" i="13"/>
  <c r="AB21" i="13"/>
  <c r="F26" i="13"/>
  <c r="G22" i="13" s="1"/>
  <c r="AB9" i="13"/>
  <c r="AB9" i="12"/>
  <c r="AB11" i="12"/>
  <c r="AB13" i="12"/>
  <c r="AB15" i="12"/>
  <c r="AB19" i="12"/>
  <c r="AB17" i="12"/>
  <c r="AB10" i="12"/>
  <c r="AB12" i="12"/>
  <c r="AB14" i="12"/>
  <c r="AB21" i="12"/>
  <c r="AB16" i="12"/>
  <c r="AB20" i="12"/>
  <c r="AB18" i="12"/>
  <c r="AB22" i="12"/>
  <c r="AB18" i="11"/>
  <c r="AB20" i="11"/>
  <c r="V25" i="11"/>
  <c r="W22" i="11" s="1"/>
  <c r="AB13" i="11"/>
  <c r="R25" i="11"/>
  <c r="S17" i="11" s="1"/>
  <c r="AB22" i="11"/>
  <c r="AB10" i="11"/>
  <c r="AB21" i="11"/>
  <c r="AB16" i="11"/>
  <c r="N25" i="11"/>
  <c r="O20" i="11" s="1"/>
  <c r="AB17" i="11"/>
  <c r="AB15" i="11"/>
  <c r="AB14" i="11"/>
  <c r="AB24" i="11"/>
  <c r="AB12" i="11"/>
  <c r="AB23" i="11"/>
  <c r="AB11" i="11"/>
  <c r="F25" i="11"/>
  <c r="G17" i="11" s="1"/>
  <c r="AB9" i="11"/>
  <c r="S24" i="11"/>
  <c r="G20" i="11"/>
  <c r="S20" i="11"/>
  <c r="O21" i="11"/>
  <c r="O18" i="11"/>
  <c r="S19" i="11"/>
  <c r="S16" i="11"/>
  <c r="S18" i="11"/>
  <c r="Z25" i="11"/>
  <c r="AA19" i="11" s="1"/>
  <c r="J25" i="11"/>
  <c r="K19" i="11" s="1"/>
  <c r="F23" i="12"/>
  <c r="G9" i="12" s="1"/>
  <c r="W24" i="13"/>
  <c r="Z26" i="13"/>
  <c r="AA15" i="13" s="1"/>
  <c r="AA12" i="13"/>
  <c r="AB18" i="15"/>
  <c r="AB19" i="15"/>
  <c r="AB17" i="15"/>
  <c r="AB15" i="15"/>
  <c r="AB13" i="15"/>
  <c r="AB11" i="15"/>
  <c r="AB9" i="15"/>
  <c r="R23" i="18"/>
  <c r="S16" i="18" s="1"/>
  <c r="N23" i="18"/>
  <c r="O14" i="18" s="1"/>
  <c r="F23" i="18"/>
  <c r="G16" i="18" s="1"/>
  <c r="J23" i="18"/>
  <c r="K18" i="18" s="1"/>
  <c r="V23" i="18"/>
  <c r="W21" i="18" s="1"/>
  <c r="Z23" i="18"/>
  <c r="AA16" i="18" s="1"/>
  <c r="Z23" i="17"/>
  <c r="AA13" i="17" s="1"/>
  <c r="R23" i="17"/>
  <c r="S14" i="17" s="1"/>
  <c r="N23" i="17"/>
  <c r="O12" i="17" s="1"/>
  <c r="J23" i="17"/>
  <c r="K13" i="17" s="1"/>
  <c r="V23" i="17"/>
  <c r="W11" i="17" s="1"/>
  <c r="F23" i="17"/>
  <c r="G15" i="17" s="1"/>
  <c r="F23" i="16"/>
  <c r="G11" i="16" s="1"/>
  <c r="R23" i="16"/>
  <c r="S11" i="16" s="1"/>
  <c r="V23" i="16"/>
  <c r="W10" i="16" s="1"/>
  <c r="N23" i="16"/>
  <c r="O15" i="16" s="1"/>
  <c r="Z23" i="16"/>
  <c r="AA20" i="16" s="1"/>
  <c r="J23" i="16"/>
  <c r="Z21" i="15"/>
  <c r="AA14" i="15" s="1"/>
  <c r="AA23" i="12" s="1"/>
  <c r="N21" i="15"/>
  <c r="O11" i="15" s="1"/>
  <c r="V21" i="15"/>
  <c r="W19" i="15" s="1"/>
  <c r="W23" i="18" s="1"/>
  <c r="J21" i="15"/>
  <c r="K10" i="15" s="1"/>
  <c r="R21" i="15"/>
  <c r="S9" i="15" s="1"/>
  <c r="F21" i="15"/>
  <c r="G9" i="15" s="1"/>
  <c r="V24" i="14"/>
  <c r="W16" i="14" s="1"/>
  <c r="Z24" i="14"/>
  <c r="AA13" i="14" s="1"/>
  <c r="N24" i="14"/>
  <c r="O17" i="14" s="1"/>
  <c r="O19" i="14"/>
  <c r="AA23" i="14"/>
  <c r="O16" i="14"/>
  <c r="F24" i="14"/>
  <c r="G19" i="14" s="1"/>
  <c r="J24" i="14"/>
  <c r="K15" i="14" s="1"/>
  <c r="R24" i="14"/>
  <c r="S10" i="14" s="1"/>
  <c r="S16" i="13"/>
  <c r="S15" i="13"/>
  <c r="S14" i="13"/>
  <c r="S25" i="13"/>
  <c r="S13" i="13"/>
  <c r="S23" i="13"/>
  <c r="S11" i="13"/>
  <c r="G23" i="13"/>
  <c r="G11" i="13"/>
  <c r="V23" i="12"/>
  <c r="W12" i="12" s="1"/>
  <c r="Z23" i="12"/>
  <c r="AA13" i="12" s="1"/>
  <c r="J23" i="12"/>
  <c r="K20" i="12" s="1"/>
  <c r="N23" i="12"/>
  <c r="O13" i="12" s="1"/>
  <c r="R23" i="12"/>
  <c r="S20" i="12" s="1"/>
  <c r="W11" i="11"/>
  <c r="S15" i="11"/>
  <c r="S14" i="11"/>
  <c r="S13" i="11"/>
  <c r="S12" i="11"/>
  <c r="S23" i="11"/>
  <c r="S11" i="11"/>
  <c r="S22" i="11"/>
  <c r="S10" i="11"/>
  <c r="S21" i="11"/>
  <c r="O16" i="11"/>
  <c r="O15" i="11"/>
  <c r="O11" i="11"/>
  <c r="O10" i="11"/>
  <c r="K22" i="11"/>
  <c r="K10" i="11"/>
  <c r="G11" i="11"/>
  <c r="G22" i="11"/>
  <c r="G10" i="11"/>
  <c r="G21" i="11"/>
  <c r="S13" i="18" l="1"/>
  <c r="S18" i="18"/>
  <c r="S12" i="18"/>
  <c r="O19" i="18"/>
  <c r="O11" i="18"/>
  <c r="O17" i="18"/>
  <c r="AA21" i="17"/>
  <c r="AA9" i="17"/>
  <c r="O10" i="17"/>
  <c r="O9" i="17"/>
  <c r="K15" i="17"/>
  <c r="S10" i="16"/>
  <c r="S9" i="16"/>
  <c r="S17" i="16"/>
  <c r="S16" i="16"/>
  <c r="G18" i="16"/>
  <c r="AA14" i="14"/>
  <c r="AA12" i="14"/>
  <c r="AA10" i="14"/>
  <c r="AA16" i="14"/>
  <c r="AA18" i="14"/>
  <c r="AA20" i="14"/>
  <c r="AA22" i="14"/>
  <c r="AA15" i="14"/>
  <c r="AA21" i="14"/>
  <c r="AA11" i="14"/>
  <c r="AA17" i="14"/>
  <c r="O12" i="14"/>
  <c r="AA19" i="13"/>
  <c r="AA25" i="13"/>
  <c r="AA20" i="13"/>
  <c r="W23" i="13"/>
  <c r="W14" i="13"/>
  <c r="W19" i="13"/>
  <c r="W18" i="13"/>
  <c r="W15" i="13"/>
  <c r="W20" i="13"/>
  <c r="W25" i="13"/>
  <c r="W16" i="13"/>
  <c r="W17" i="13"/>
  <c r="W21" i="13"/>
  <c r="W12" i="13"/>
  <c r="S22" i="13"/>
  <c r="S21" i="13"/>
  <c r="S19" i="13"/>
  <c r="S12" i="13"/>
  <c r="S24" i="13"/>
  <c r="O22" i="13"/>
  <c r="O23" i="13"/>
  <c r="O12" i="13"/>
  <c r="O24" i="13"/>
  <c r="O19" i="13"/>
  <c r="O14" i="13"/>
  <c r="O21" i="13"/>
  <c r="O10" i="13"/>
  <c r="O16" i="13"/>
  <c r="O11" i="13"/>
  <c r="O15" i="13"/>
  <c r="O13" i="13"/>
  <c r="O25" i="13"/>
  <c r="O17" i="13"/>
  <c r="O20" i="13"/>
  <c r="K11" i="13"/>
  <c r="K23" i="13"/>
  <c r="K17" i="13"/>
  <c r="K25" i="13"/>
  <c r="K16" i="13"/>
  <c r="K14" i="13"/>
  <c r="K24" i="13"/>
  <c r="K18" i="13"/>
  <c r="K21" i="13"/>
  <c r="K19" i="13"/>
  <c r="K10" i="13"/>
  <c r="K12" i="13"/>
  <c r="K20" i="13"/>
  <c r="K22" i="13"/>
  <c r="G25" i="13"/>
  <c r="G19" i="13"/>
  <c r="G17" i="13"/>
  <c r="G18" i="13"/>
  <c r="G12" i="13"/>
  <c r="G24" i="13"/>
  <c r="G20" i="13"/>
  <c r="G15" i="13"/>
  <c r="G14" i="13"/>
  <c r="G21" i="13"/>
  <c r="G16" i="13"/>
  <c r="G13" i="13"/>
  <c r="G10" i="13"/>
  <c r="AA11" i="11"/>
  <c r="AA16" i="11"/>
  <c r="AA15" i="11"/>
  <c r="AA20" i="11"/>
  <c r="O17" i="11"/>
  <c r="O23" i="11"/>
  <c r="O12" i="11"/>
  <c r="O24" i="11"/>
  <c r="O13" i="11"/>
  <c r="O14" i="11"/>
  <c r="O19" i="11"/>
  <c r="G19" i="11"/>
  <c r="G18" i="11"/>
  <c r="G23" i="11"/>
  <c r="G12" i="11"/>
  <c r="G24" i="11"/>
  <c r="G13" i="11"/>
  <c r="G14" i="11"/>
  <c r="G15" i="11"/>
  <c r="G16" i="11"/>
  <c r="O9" i="18"/>
  <c r="S19" i="17"/>
  <c r="S16" i="17"/>
  <c r="S18" i="17"/>
  <c r="S12" i="17"/>
  <c r="O19" i="17"/>
  <c r="O14" i="17"/>
  <c r="S22" i="16"/>
  <c r="S20" i="16"/>
  <c r="S21" i="16"/>
  <c r="G17" i="16"/>
  <c r="W22" i="14"/>
  <c r="AA21" i="13"/>
  <c r="AA14" i="13"/>
  <c r="AA24" i="13"/>
  <c r="AA16" i="13"/>
  <c r="AA13" i="13"/>
  <c r="W10" i="13"/>
  <c r="W11" i="13"/>
  <c r="W22" i="13"/>
  <c r="S20" i="13"/>
  <c r="AB26" i="13"/>
  <c r="AC10" i="13" s="1"/>
  <c r="S17" i="13"/>
  <c r="S18" i="13"/>
  <c r="K13" i="13"/>
  <c r="AA19" i="12"/>
  <c r="AA16" i="12"/>
  <c r="AA11" i="12"/>
  <c r="AA17" i="12"/>
  <c r="AB23" i="12"/>
  <c r="AC20" i="12" s="1"/>
  <c r="G18" i="12"/>
  <c r="AA17" i="11"/>
  <c r="W10" i="11"/>
  <c r="W19" i="11"/>
  <c r="W14" i="11"/>
  <c r="W24" i="11"/>
  <c r="W16" i="11"/>
  <c r="W13" i="11"/>
  <c r="W23" i="11"/>
  <c r="W17" i="11"/>
  <c r="W20" i="11"/>
  <c r="W21" i="11"/>
  <c r="W12" i="11"/>
  <c r="W18" i="11"/>
  <c r="W15" i="11"/>
  <c r="AB25" i="11"/>
  <c r="AC19" i="11" s="1"/>
  <c r="O22" i="11"/>
  <c r="K11" i="11"/>
  <c r="K23" i="11"/>
  <c r="AA21" i="11"/>
  <c r="AA18" i="11"/>
  <c r="K18" i="11"/>
  <c r="AA10" i="11"/>
  <c r="K20" i="11"/>
  <c r="K12" i="11"/>
  <c r="K24" i="11"/>
  <c r="AA22" i="11"/>
  <c r="K14" i="11"/>
  <c r="AA23" i="11"/>
  <c r="K15" i="11"/>
  <c r="AA12" i="11"/>
  <c r="AA24" i="11"/>
  <c r="K17" i="11"/>
  <c r="AA13" i="11"/>
  <c r="K13" i="11"/>
  <c r="K16" i="11"/>
  <c r="K21" i="11"/>
  <c r="AA14" i="11"/>
  <c r="S16" i="12"/>
  <c r="AA10" i="13"/>
  <c r="AA23" i="13"/>
  <c r="AA17" i="13"/>
  <c r="AA22" i="13"/>
  <c r="AA11" i="13"/>
  <c r="AA18" i="13"/>
  <c r="G20" i="16"/>
  <c r="G14" i="16"/>
  <c r="G21" i="16"/>
  <c r="G16" i="16"/>
  <c r="G19" i="16"/>
  <c r="G22" i="16"/>
  <c r="G13" i="16"/>
  <c r="G10" i="16"/>
  <c r="G15" i="16"/>
  <c r="G9" i="16"/>
  <c r="G12" i="16"/>
  <c r="O16" i="17"/>
  <c r="O20" i="17"/>
  <c r="O13" i="17"/>
  <c r="O17" i="17"/>
  <c r="O11" i="17"/>
  <c r="W13" i="17"/>
  <c r="O21" i="17"/>
  <c r="O18" i="17"/>
  <c r="O15" i="17"/>
  <c r="O22" i="17"/>
  <c r="W22" i="18"/>
  <c r="S21" i="18"/>
  <c r="K16" i="15"/>
  <c r="K24" i="14" s="1"/>
  <c r="S12" i="15"/>
  <c r="AA9" i="18"/>
  <c r="AA21" i="18"/>
  <c r="AA10" i="18"/>
  <c r="AA11" i="18"/>
  <c r="W18" i="18"/>
  <c r="W17" i="18"/>
  <c r="W16" i="18"/>
  <c r="W11" i="18"/>
  <c r="W15" i="18"/>
  <c r="W10" i="18"/>
  <c r="S20" i="18"/>
  <c r="S17" i="18"/>
  <c r="S14" i="18"/>
  <c r="S11" i="18"/>
  <c r="S19" i="18"/>
  <c r="S10" i="18"/>
  <c r="S15" i="18"/>
  <c r="S22" i="18"/>
  <c r="S9" i="18"/>
  <c r="O13" i="18"/>
  <c r="O18" i="18"/>
  <c r="O21" i="18"/>
  <c r="O15" i="18"/>
  <c r="O22" i="18"/>
  <c r="O10" i="18"/>
  <c r="O12" i="18"/>
  <c r="O20" i="18"/>
  <c r="O16" i="18"/>
  <c r="K21" i="18"/>
  <c r="K15" i="18"/>
  <c r="K17" i="18"/>
  <c r="K14" i="18"/>
  <c r="K12" i="18"/>
  <c r="K19" i="18"/>
  <c r="K11" i="18"/>
  <c r="K9" i="18"/>
  <c r="K13" i="18"/>
  <c r="G22" i="18"/>
  <c r="G15" i="18"/>
  <c r="G21" i="18"/>
  <c r="G11" i="18"/>
  <c r="G20" i="18"/>
  <c r="G9" i="18"/>
  <c r="G10" i="18"/>
  <c r="G18" i="18"/>
  <c r="G17" i="18"/>
  <c r="G12" i="18"/>
  <c r="G13" i="18"/>
  <c r="G14" i="18"/>
  <c r="G19" i="18"/>
  <c r="AA18" i="18"/>
  <c r="W20" i="18"/>
  <c r="AA15" i="18"/>
  <c r="AA17" i="18"/>
  <c r="W19" i="18"/>
  <c r="W13" i="18"/>
  <c r="W12" i="18"/>
  <c r="W14" i="18"/>
  <c r="AB23" i="18"/>
  <c r="AC18" i="18" s="1"/>
  <c r="AA20" i="18"/>
  <c r="AA14" i="18"/>
  <c r="K22" i="18"/>
  <c r="K16" i="18"/>
  <c r="K10" i="18"/>
  <c r="W9" i="18"/>
  <c r="AA12" i="18"/>
  <c r="AA19" i="18"/>
  <c r="AA22" i="18"/>
  <c r="AA13" i="18"/>
  <c r="K20" i="18"/>
  <c r="AA15" i="17"/>
  <c r="AA20" i="17"/>
  <c r="AA18" i="17"/>
  <c r="AA17" i="17"/>
  <c r="AA16" i="17"/>
  <c r="AA22" i="17"/>
  <c r="AA19" i="17"/>
  <c r="AA14" i="17"/>
  <c r="AA10" i="17"/>
  <c r="AA11" i="17"/>
  <c r="AA12" i="17"/>
  <c r="W10" i="17"/>
  <c r="W22" i="17"/>
  <c r="W20" i="17"/>
  <c r="W19" i="17"/>
  <c r="W18" i="17"/>
  <c r="W15" i="17"/>
  <c r="S13" i="17"/>
  <c r="S9" i="17"/>
  <c r="S10" i="17"/>
  <c r="S21" i="17"/>
  <c r="S22" i="17"/>
  <c r="S20" i="17"/>
  <c r="S17" i="17"/>
  <c r="S11" i="17"/>
  <c r="S15" i="17"/>
  <c r="K10" i="17"/>
  <c r="K19" i="17"/>
  <c r="K20" i="17"/>
  <c r="AB23" i="17"/>
  <c r="AC9" i="17" s="1"/>
  <c r="G16" i="17"/>
  <c r="K17" i="17"/>
  <c r="G20" i="17"/>
  <c r="G11" i="17"/>
  <c r="G21" i="17"/>
  <c r="G13" i="17"/>
  <c r="K21" i="17"/>
  <c r="K12" i="17"/>
  <c r="G14" i="17"/>
  <c r="G9" i="17"/>
  <c r="K16" i="17"/>
  <c r="W12" i="17"/>
  <c r="K14" i="17"/>
  <c r="G19" i="17"/>
  <c r="G22" i="17"/>
  <c r="G18" i="17"/>
  <c r="G17" i="17"/>
  <c r="W21" i="17"/>
  <c r="G10" i="17"/>
  <c r="W14" i="17"/>
  <c r="K9" i="17"/>
  <c r="G12" i="17"/>
  <c r="W16" i="17"/>
  <c r="W9" i="17"/>
  <c r="K18" i="17"/>
  <c r="W17" i="17"/>
  <c r="K11" i="17"/>
  <c r="K22" i="17"/>
  <c r="AA18" i="16"/>
  <c r="AA19" i="16"/>
  <c r="AA9" i="16"/>
  <c r="AA17" i="16"/>
  <c r="W13" i="16"/>
  <c r="W11" i="16"/>
  <c r="W22" i="16"/>
  <c r="W20" i="16"/>
  <c r="W19" i="16"/>
  <c r="W15" i="16"/>
  <c r="W14" i="16"/>
  <c r="W16" i="16"/>
  <c r="W17" i="16"/>
  <c r="W12" i="16"/>
  <c r="W9" i="16"/>
  <c r="W21" i="16"/>
  <c r="W18" i="16"/>
  <c r="S14" i="16"/>
  <c r="O21" i="16"/>
  <c r="O18" i="16"/>
  <c r="O17" i="16"/>
  <c r="O16" i="16"/>
  <c r="O10" i="16"/>
  <c r="S18" i="16"/>
  <c r="O14" i="16"/>
  <c r="S12" i="16"/>
  <c r="S19" i="16"/>
  <c r="S13" i="16"/>
  <c r="S15" i="16"/>
  <c r="O20" i="16"/>
  <c r="K18" i="16"/>
  <c r="K12" i="16"/>
  <c r="K21" i="16"/>
  <c r="K14" i="16"/>
  <c r="AA22" i="16"/>
  <c r="AA16" i="16"/>
  <c r="AA10" i="16"/>
  <c r="AA21" i="16"/>
  <c r="K15" i="16"/>
  <c r="K22" i="16"/>
  <c r="O19" i="16"/>
  <c r="O13" i="16"/>
  <c r="O11" i="16"/>
  <c r="AA14" i="16"/>
  <c r="K20" i="16"/>
  <c r="AA13" i="16"/>
  <c r="K19" i="16"/>
  <c r="K13" i="16"/>
  <c r="O12" i="16"/>
  <c r="AA11" i="16"/>
  <c r="K11" i="16"/>
  <c r="O22" i="16"/>
  <c r="AA12" i="16"/>
  <c r="AB23" i="16"/>
  <c r="AC9" i="16" s="1"/>
  <c r="K17" i="16"/>
  <c r="K16" i="16"/>
  <c r="K9" i="16"/>
  <c r="AA15" i="16"/>
  <c r="K10" i="16"/>
  <c r="O9" i="16"/>
  <c r="K12" i="15"/>
  <c r="K15" i="15"/>
  <c r="K14" i="15"/>
  <c r="K23" i="12" s="1"/>
  <c r="K20" i="15"/>
  <c r="K21" i="19" s="1"/>
  <c r="K13" i="15"/>
  <c r="K25" i="11" s="1"/>
  <c r="K19" i="15"/>
  <c r="K23" i="18" s="1"/>
  <c r="K18" i="15"/>
  <c r="K23" i="17" s="1"/>
  <c r="K11" i="15"/>
  <c r="K17" i="15"/>
  <c r="K23" i="16" s="1"/>
  <c r="AA10" i="15"/>
  <c r="AA16" i="15"/>
  <c r="AA24" i="14" s="1"/>
  <c r="AA13" i="15"/>
  <c r="AA25" i="11" s="1"/>
  <c r="AA12" i="15"/>
  <c r="AA18" i="15"/>
  <c r="AA23" i="17" s="1"/>
  <c r="AA11" i="15"/>
  <c r="AA17" i="15"/>
  <c r="AA23" i="16" s="1"/>
  <c r="AA9" i="15"/>
  <c r="AA15" i="15"/>
  <c r="K9" i="15"/>
  <c r="G14" i="15"/>
  <c r="G23" i="12" s="1"/>
  <c r="G11" i="15"/>
  <c r="G17" i="15"/>
  <c r="G23" i="16" s="1"/>
  <c r="G13" i="15"/>
  <c r="G25" i="11" s="1"/>
  <c r="G19" i="15"/>
  <c r="G23" i="18" s="1"/>
  <c r="G12" i="15"/>
  <c r="G18" i="15"/>
  <c r="G23" i="17" s="1"/>
  <c r="G10" i="15"/>
  <c r="G16" i="15"/>
  <c r="G24" i="14" s="1"/>
  <c r="G15" i="15"/>
  <c r="G26" i="13" s="1"/>
  <c r="AA19" i="15"/>
  <c r="AA23" i="18" s="1"/>
  <c r="O13" i="15"/>
  <c r="O25" i="11" s="1"/>
  <c r="O10" i="15"/>
  <c r="O16" i="15"/>
  <c r="O24" i="14" s="1"/>
  <c r="O19" i="15"/>
  <c r="O23" i="18" s="1"/>
  <c r="O15" i="15"/>
  <c r="O14" i="15"/>
  <c r="O23" i="12" s="1"/>
  <c r="O20" i="15"/>
  <c r="O21" i="19" s="1"/>
  <c r="O12" i="15"/>
  <c r="O18" i="15"/>
  <c r="O23" i="17" s="1"/>
  <c r="S14" i="15"/>
  <c r="S23" i="12" s="1"/>
  <c r="S20" i="15"/>
  <c r="S21" i="19" s="1"/>
  <c r="S11" i="15"/>
  <c r="S17" i="15"/>
  <c r="S23" i="16" s="1"/>
  <c r="S10" i="15"/>
  <c r="S16" i="15"/>
  <c r="S24" i="14" s="1"/>
  <c r="S15" i="15"/>
  <c r="S26" i="13" s="1"/>
  <c r="S13" i="15"/>
  <c r="S25" i="11" s="1"/>
  <c r="S19" i="15"/>
  <c r="S23" i="18" s="1"/>
  <c r="AA20" i="15"/>
  <c r="AA21" i="19" s="1"/>
  <c r="G20" i="15"/>
  <c r="G21" i="19" s="1"/>
  <c r="W15" i="15"/>
  <c r="W12" i="15"/>
  <c r="W18" i="15"/>
  <c r="W23" i="17" s="1"/>
  <c r="W11" i="15"/>
  <c r="W17" i="15"/>
  <c r="W23" i="16" s="1"/>
  <c r="W10" i="15"/>
  <c r="W16" i="15"/>
  <c r="W24" i="14" s="1"/>
  <c r="W9" i="15"/>
  <c r="W14" i="15"/>
  <c r="W23" i="12" s="1"/>
  <c r="W20" i="15"/>
  <c r="W21" i="19" s="1"/>
  <c r="AB21" i="15"/>
  <c r="AC18" i="15" s="1"/>
  <c r="AC23" i="17" s="1"/>
  <c r="W13" i="15"/>
  <c r="W25" i="11" s="1"/>
  <c r="O9" i="15"/>
  <c r="S18" i="15"/>
  <c r="S23" i="17" s="1"/>
  <c r="O17" i="15"/>
  <c r="O23" i="16" s="1"/>
  <c r="K26" i="13"/>
  <c r="AA9" i="14"/>
  <c r="AA19" i="14"/>
  <c r="W17" i="14"/>
  <c r="W13" i="14"/>
  <c r="W23" i="14"/>
  <c r="W9" i="14"/>
  <c r="W11" i="14"/>
  <c r="W15" i="14"/>
  <c r="W19" i="14"/>
  <c r="W21" i="14"/>
  <c r="W18" i="14"/>
  <c r="W14" i="14"/>
  <c r="W12" i="14"/>
  <c r="W10" i="14"/>
  <c r="W20" i="14"/>
  <c r="O11" i="14"/>
  <c r="O22" i="14"/>
  <c r="O18" i="14"/>
  <c r="O14" i="14"/>
  <c r="O10" i="14"/>
  <c r="O13" i="14"/>
  <c r="K9" i="14"/>
  <c r="K22" i="14"/>
  <c r="S18" i="14"/>
  <c r="K14" i="14"/>
  <c r="O21" i="14"/>
  <c r="G20" i="14"/>
  <c r="S12" i="14"/>
  <c r="S17" i="14"/>
  <c r="S11" i="14"/>
  <c r="O20" i="14"/>
  <c r="O15" i="14"/>
  <c r="G14" i="14"/>
  <c r="K10" i="14"/>
  <c r="O23" i="14"/>
  <c r="G15" i="14"/>
  <c r="O9" i="14"/>
  <c r="K19" i="14"/>
  <c r="K13" i="14"/>
  <c r="K23" i="14"/>
  <c r="K17" i="14"/>
  <c r="K11" i="14"/>
  <c r="K18" i="14"/>
  <c r="K12" i="14"/>
  <c r="G21" i="14"/>
  <c r="G9" i="14"/>
  <c r="AB24" i="14"/>
  <c r="AC9" i="14" s="1"/>
  <c r="S22" i="14"/>
  <c r="S23" i="14"/>
  <c r="G18" i="14"/>
  <c r="G12" i="14"/>
  <c r="G22" i="14"/>
  <c r="G16" i="14"/>
  <c r="G10" i="14"/>
  <c r="G23" i="14"/>
  <c r="G17" i="14"/>
  <c r="G11" i="14"/>
  <c r="K16" i="14"/>
  <c r="K21" i="14"/>
  <c r="K20" i="14"/>
  <c r="S21" i="14"/>
  <c r="S15" i="14"/>
  <c r="S9" i="14"/>
  <c r="S19" i="14"/>
  <c r="S13" i="14"/>
  <c r="S20" i="14"/>
  <c r="S14" i="14"/>
  <c r="S16" i="14"/>
  <c r="G13" i="14"/>
  <c r="AA9" i="13"/>
  <c r="K9" i="13"/>
  <c r="G9" i="13"/>
  <c r="S9" i="13"/>
  <c r="W9" i="13"/>
  <c r="O9" i="13"/>
  <c r="AA20" i="12"/>
  <c r="AA14" i="12"/>
  <c r="AA9" i="12"/>
  <c r="AA15" i="12"/>
  <c r="AA21" i="12"/>
  <c r="AA10" i="12"/>
  <c r="AA18" i="12"/>
  <c r="AA22" i="12"/>
  <c r="W13" i="12"/>
  <c r="W15" i="12"/>
  <c r="W16" i="12"/>
  <c r="W9" i="12"/>
  <c r="W20" i="12"/>
  <c r="K13" i="12"/>
  <c r="K18" i="12"/>
  <c r="W11" i="12"/>
  <c r="W21" i="12"/>
  <c r="W22" i="12"/>
  <c r="W18" i="12"/>
  <c r="G11" i="12"/>
  <c r="AA12" i="12"/>
  <c r="S9" i="12"/>
  <c r="W10" i="12"/>
  <c r="W19" i="12"/>
  <c r="W17" i="12"/>
  <c r="W14" i="12"/>
  <c r="K19" i="12"/>
  <c r="O20" i="12"/>
  <c r="K12" i="12"/>
  <c r="O19" i="12"/>
  <c r="S15" i="12"/>
  <c r="O14" i="12"/>
  <c r="G17" i="12"/>
  <c r="O18" i="12"/>
  <c r="O12" i="12"/>
  <c r="O17" i="12"/>
  <c r="O11" i="12"/>
  <c r="O9" i="12"/>
  <c r="O15" i="12"/>
  <c r="O22" i="12"/>
  <c r="O10" i="12"/>
  <c r="O16" i="12"/>
  <c r="O21" i="12"/>
  <c r="S19" i="12"/>
  <c r="S13" i="12"/>
  <c r="S18" i="12"/>
  <c r="S12" i="12"/>
  <c r="S10" i="12"/>
  <c r="S11" i="12"/>
  <c r="S17" i="12"/>
  <c r="G22" i="12"/>
  <c r="G16" i="12"/>
  <c r="G10" i="12"/>
  <c r="G21" i="12"/>
  <c r="G15" i="12"/>
  <c r="G13" i="12"/>
  <c r="G19" i="12"/>
  <c r="G14" i="12"/>
  <c r="G20" i="12"/>
  <c r="S22" i="12"/>
  <c r="K17" i="12"/>
  <c r="K11" i="12"/>
  <c r="K22" i="12"/>
  <c r="K16" i="12"/>
  <c r="K10" i="12"/>
  <c r="K14" i="12"/>
  <c r="K9" i="12"/>
  <c r="K15" i="12"/>
  <c r="K21" i="12"/>
  <c r="S21" i="12"/>
  <c r="S14" i="12"/>
  <c r="G12" i="12"/>
  <c r="S9" i="11"/>
  <c r="O9" i="11"/>
  <c r="K9" i="11"/>
  <c r="G9" i="11"/>
  <c r="W9" i="11"/>
  <c r="AA9" i="11"/>
  <c r="AC14" i="11" l="1"/>
  <c r="AC22" i="13"/>
  <c r="AC16" i="13"/>
  <c r="AC11" i="13"/>
  <c r="AC24" i="13"/>
  <c r="AC18" i="13"/>
  <c r="AC12" i="13"/>
  <c r="AC25" i="13"/>
  <c r="AC19" i="13"/>
  <c r="AC20" i="13"/>
  <c r="AC13" i="13"/>
  <c r="AC23" i="13"/>
  <c r="AC21" i="13"/>
  <c r="AC14" i="13"/>
  <c r="AC17" i="13"/>
  <c r="AC15" i="13"/>
  <c r="AC21" i="11"/>
  <c r="AC17" i="11"/>
  <c r="AC18" i="11"/>
  <c r="AC9" i="11"/>
  <c r="AC16" i="11"/>
  <c r="AC12" i="11"/>
  <c r="AC24" i="11"/>
  <c r="AC13" i="11"/>
  <c r="AC23" i="11"/>
  <c r="AC11" i="11"/>
  <c r="AC10" i="11"/>
  <c r="AC22" i="11"/>
  <c r="AC15" i="11"/>
  <c r="AC20" i="11"/>
  <c r="AC15" i="15"/>
  <c r="AA21" i="15"/>
  <c r="G21" i="15"/>
  <c r="AC15" i="18"/>
  <c r="AC16" i="18"/>
  <c r="AC20" i="18"/>
  <c r="AC19" i="18"/>
  <c r="AC11" i="18"/>
  <c r="AC10" i="18"/>
  <c r="AC9" i="18"/>
  <c r="AC22" i="18"/>
  <c r="AC14" i="18"/>
  <c r="AC13" i="18"/>
  <c r="AC17" i="18"/>
  <c r="AC21" i="18"/>
  <c r="AC12" i="18"/>
  <c r="AC12" i="17"/>
  <c r="AC18" i="17"/>
  <c r="AC20" i="17"/>
  <c r="AC19" i="17"/>
  <c r="AC17" i="17"/>
  <c r="AC10" i="17"/>
  <c r="AC15" i="17"/>
  <c r="AC13" i="17"/>
  <c r="AC22" i="17"/>
  <c r="AC21" i="17"/>
  <c r="AC14" i="17"/>
  <c r="AC11" i="17"/>
  <c r="AC16" i="17"/>
  <c r="AC17" i="16"/>
  <c r="AC19" i="16"/>
  <c r="AC22" i="16"/>
  <c r="AC11" i="16"/>
  <c r="AC18" i="16"/>
  <c r="AC10" i="16"/>
  <c r="AC16" i="16"/>
  <c r="AC14" i="16"/>
  <c r="AC20" i="16"/>
  <c r="AC15" i="16"/>
  <c r="AC13" i="16"/>
  <c r="AC21" i="16"/>
  <c r="AC12" i="16"/>
  <c r="W26" i="13"/>
  <c r="AC10" i="15"/>
  <c r="AC9" i="15"/>
  <c r="AC16" i="15"/>
  <c r="AC24" i="14" s="1"/>
  <c r="AC12" i="15"/>
  <c r="AC17" i="15"/>
  <c r="AC23" i="16" s="1"/>
  <c r="AC21" i="15"/>
  <c r="AC11" i="15"/>
  <c r="AC13" i="15"/>
  <c r="AC25" i="11" s="1"/>
  <c r="AC14" i="15"/>
  <c r="AC23" i="12" s="1"/>
  <c r="AC20" i="15"/>
  <c r="AC21" i="19" s="1"/>
  <c r="AC19" i="15"/>
  <c r="AC23" i="18" s="1"/>
  <c r="O21" i="15"/>
  <c r="K21" i="15"/>
  <c r="W21" i="15"/>
  <c r="O26" i="13"/>
  <c r="AA26" i="13"/>
  <c r="S21" i="15"/>
  <c r="AC23" i="14"/>
  <c r="AC15" i="14"/>
  <c r="AC11" i="14"/>
  <c r="AC12" i="14"/>
  <c r="AC16" i="14"/>
  <c r="AC22" i="14"/>
  <c r="AC19" i="14"/>
  <c r="AC10" i="14"/>
  <c r="AC14" i="14"/>
  <c r="AC18" i="14"/>
  <c r="AC13" i="14"/>
  <c r="AC21" i="14"/>
  <c r="AC20" i="14"/>
  <c r="AC17" i="14"/>
  <c r="AC9" i="13"/>
  <c r="AC21" i="12"/>
  <c r="AC22" i="12"/>
  <c r="AC19" i="12"/>
  <c r="AC9" i="12"/>
  <c r="AC14" i="12"/>
  <c r="AC15" i="12"/>
  <c r="AC13" i="12"/>
  <c r="AC18" i="12"/>
  <c r="AC10" i="12"/>
  <c r="AC16" i="12"/>
  <c r="AC11" i="12"/>
  <c r="AC17" i="12"/>
  <c r="AC12" i="12"/>
  <c r="Q23" i="9"/>
  <c r="P23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M23" i="9"/>
  <c r="L23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I23" i="9"/>
  <c r="H23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E23" i="9"/>
  <c r="D23" i="9"/>
  <c r="Z9" i="9"/>
  <c r="Z23" i="9" s="1"/>
  <c r="V9" i="9"/>
  <c r="V23" i="9" s="1"/>
  <c r="R9" i="9"/>
  <c r="N9" i="9"/>
  <c r="J9" i="9"/>
  <c r="F9" i="9"/>
  <c r="Y21" i="8"/>
  <c r="X21" i="8"/>
  <c r="U21" i="8"/>
  <c r="T21" i="8"/>
  <c r="Q21" i="8"/>
  <c r="P21" i="8"/>
  <c r="M21" i="8"/>
  <c r="L21" i="8"/>
  <c r="I21" i="8"/>
  <c r="H21" i="8"/>
  <c r="E21" i="8"/>
  <c r="D21" i="8"/>
  <c r="Z20" i="8"/>
  <c r="V20" i="8"/>
  <c r="R20" i="8"/>
  <c r="N20" i="8"/>
  <c r="J20" i="8"/>
  <c r="F20" i="8"/>
  <c r="Z19" i="8"/>
  <c r="V19" i="8"/>
  <c r="R19" i="8"/>
  <c r="N19" i="8"/>
  <c r="J19" i="8"/>
  <c r="F19" i="8"/>
  <c r="Z18" i="8"/>
  <c r="V18" i="8"/>
  <c r="R18" i="8"/>
  <c r="N18" i="8"/>
  <c r="J18" i="8"/>
  <c r="F18" i="8"/>
  <c r="Z17" i="8"/>
  <c r="V17" i="8"/>
  <c r="R17" i="8"/>
  <c r="N17" i="8"/>
  <c r="J17" i="8"/>
  <c r="F17" i="8"/>
  <c r="Z16" i="8"/>
  <c r="V16" i="8"/>
  <c r="R16" i="8"/>
  <c r="N16" i="8"/>
  <c r="J16" i="8"/>
  <c r="F16" i="8"/>
  <c r="Z15" i="8"/>
  <c r="V15" i="8"/>
  <c r="R15" i="8"/>
  <c r="N15" i="8"/>
  <c r="J15" i="8"/>
  <c r="F15" i="8"/>
  <c r="Z14" i="8"/>
  <c r="V14" i="8"/>
  <c r="R14" i="8"/>
  <c r="N14" i="8"/>
  <c r="J14" i="8"/>
  <c r="F14" i="8"/>
  <c r="Z13" i="8"/>
  <c r="V13" i="8"/>
  <c r="R13" i="8"/>
  <c r="N13" i="8"/>
  <c r="J13" i="8"/>
  <c r="F13" i="8"/>
  <c r="Z12" i="8"/>
  <c r="V12" i="8"/>
  <c r="R12" i="8"/>
  <c r="N12" i="8"/>
  <c r="J12" i="8"/>
  <c r="F12" i="8"/>
  <c r="Z11" i="8"/>
  <c r="V11" i="8"/>
  <c r="R11" i="8"/>
  <c r="N11" i="8"/>
  <c r="J11" i="8"/>
  <c r="F11" i="8"/>
  <c r="Z10" i="8"/>
  <c r="V10" i="8"/>
  <c r="R10" i="8"/>
  <c r="N10" i="8"/>
  <c r="J10" i="8"/>
  <c r="F10" i="8"/>
  <c r="Z9" i="8"/>
  <c r="V9" i="8"/>
  <c r="R9" i="8"/>
  <c r="N9" i="8"/>
  <c r="J9" i="8"/>
  <c r="F9" i="8"/>
  <c r="Y21" i="7"/>
  <c r="X21" i="7"/>
  <c r="U21" i="7"/>
  <c r="T21" i="7"/>
  <c r="Q21" i="7"/>
  <c r="P21" i="7"/>
  <c r="M21" i="7"/>
  <c r="L21" i="7"/>
  <c r="I21" i="7"/>
  <c r="H21" i="7"/>
  <c r="E21" i="7"/>
  <c r="D21" i="7"/>
  <c r="Z20" i="7"/>
  <c r="V20" i="7"/>
  <c r="R20" i="7"/>
  <c r="N20" i="7"/>
  <c r="J20" i="7"/>
  <c r="F20" i="7"/>
  <c r="Z19" i="7"/>
  <c r="V19" i="7"/>
  <c r="R19" i="7"/>
  <c r="N19" i="7"/>
  <c r="J19" i="7"/>
  <c r="F19" i="7"/>
  <c r="Z18" i="7"/>
  <c r="V18" i="7"/>
  <c r="R18" i="7"/>
  <c r="N18" i="7"/>
  <c r="J18" i="7"/>
  <c r="F18" i="7"/>
  <c r="Z17" i="7"/>
  <c r="V17" i="7"/>
  <c r="R17" i="7"/>
  <c r="N17" i="7"/>
  <c r="J17" i="7"/>
  <c r="F17" i="7"/>
  <c r="Z16" i="7"/>
  <c r="V16" i="7"/>
  <c r="R16" i="7"/>
  <c r="N16" i="7"/>
  <c r="J16" i="7"/>
  <c r="F16" i="7"/>
  <c r="Z15" i="7"/>
  <c r="V15" i="7"/>
  <c r="R15" i="7"/>
  <c r="N15" i="7"/>
  <c r="J15" i="7"/>
  <c r="F15" i="7"/>
  <c r="Z14" i="7"/>
  <c r="V14" i="7"/>
  <c r="R14" i="7"/>
  <c r="N14" i="7"/>
  <c r="J14" i="7"/>
  <c r="F14" i="7"/>
  <c r="Z13" i="7"/>
  <c r="V13" i="7"/>
  <c r="R13" i="7"/>
  <c r="N13" i="7"/>
  <c r="J13" i="7"/>
  <c r="F13" i="7"/>
  <c r="Z12" i="7"/>
  <c r="V12" i="7"/>
  <c r="R12" i="7"/>
  <c r="N12" i="7"/>
  <c r="J12" i="7"/>
  <c r="F12" i="7"/>
  <c r="Z11" i="7"/>
  <c r="V11" i="7"/>
  <c r="R11" i="7"/>
  <c r="N11" i="7"/>
  <c r="J11" i="7"/>
  <c r="F11" i="7"/>
  <c r="Z10" i="7"/>
  <c r="V10" i="7"/>
  <c r="R10" i="7"/>
  <c r="N10" i="7"/>
  <c r="J10" i="7"/>
  <c r="F10" i="7"/>
  <c r="Z9" i="7"/>
  <c r="V9" i="7"/>
  <c r="R9" i="7"/>
  <c r="N9" i="7"/>
  <c r="J9" i="7"/>
  <c r="F9" i="7"/>
  <c r="Z10" i="4"/>
  <c r="Z11" i="4"/>
  <c r="Z12" i="4"/>
  <c r="Z13" i="4"/>
  <c r="Z14" i="4"/>
  <c r="Z15" i="4"/>
  <c r="Z16" i="4"/>
  <c r="Z17" i="4"/>
  <c r="Z18" i="4"/>
  <c r="Z19" i="4"/>
  <c r="Z20" i="4"/>
  <c r="Z21" i="4"/>
  <c r="V10" i="4"/>
  <c r="V11" i="4"/>
  <c r="V12" i="4"/>
  <c r="V13" i="4"/>
  <c r="V14" i="4"/>
  <c r="V15" i="4"/>
  <c r="V16" i="4"/>
  <c r="V17" i="4"/>
  <c r="V18" i="4"/>
  <c r="V19" i="4"/>
  <c r="V20" i="4"/>
  <c r="V21" i="4"/>
  <c r="R10" i="4"/>
  <c r="R11" i="4"/>
  <c r="R12" i="4"/>
  <c r="R13" i="4"/>
  <c r="R14" i="4"/>
  <c r="R15" i="4"/>
  <c r="R16" i="4"/>
  <c r="R17" i="4"/>
  <c r="R18" i="4"/>
  <c r="R19" i="4"/>
  <c r="R20" i="4"/>
  <c r="R21" i="4"/>
  <c r="N10" i="4"/>
  <c r="N11" i="4"/>
  <c r="N12" i="4"/>
  <c r="N13" i="4"/>
  <c r="N14" i="4"/>
  <c r="N15" i="4"/>
  <c r="N16" i="4"/>
  <c r="N17" i="4"/>
  <c r="N18" i="4"/>
  <c r="N19" i="4"/>
  <c r="N20" i="4"/>
  <c r="N21" i="4"/>
  <c r="H22" i="4"/>
  <c r="I22" i="4"/>
  <c r="J10" i="4"/>
  <c r="J11" i="4"/>
  <c r="J12" i="4"/>
  <c r="J13" i="4"/>
  <c r="J14" i="4"/>
  <c r="J15" i="4"/>
  <c r="J16" i="4"/>
  <c r="J17" i="4"/>
  <c r="J18" i="4"/>
  <c r="J19" i="4"/>
  <c r="J20" i="4"/>
  <c r="J21" i="4"/>
  <c r="F21" i="4"/>
  <c r="F10" i="4"/>
  <c r="F11" i="4"/>
  <c r="F12" i="4"/>
  <c r="F13" i="4"/>
  <c r="F14" i="4"/>
  <c r="F15" i="4"/>
  <c r="F16" i="4"/>
  <c r="F17" i="4"/>
  <c r="F18" i="4"/>
  <c r="F19" i="4"/>
  <c r="F20" i="4"/>
  <c r="F9" i="4"/>
  <c r="E22" i="4"/>
  <c r="L22" i="4"/>
  <c r="M22" i="4"/>
  <c r="P22" i="4"/>
  <c r="Q22" i="4"/>
  <c r="T22" i="4"/>
  <c r="U22" i="4"/>
  <c r="X22" i="4"/>
  <c r="Y22" i="4"/>
  <c r="D22" i="4"/>
  <c r="Z9" i="4"/>
  <c r="V9" i="4"/>
  <c r="R9" i="4"/>
  <c r="N9" i="4"/>
  <c r="J9" i="4"/>
  <c r="AB20" i="9" l="1"/>
  <c r="AB18" i="9"/>
  <c r="AB17" i="9"/>
  <c r="AB9" i="8"/>
  <c r="AB13" i="8"/>
  <c r="AB9" i="9"/>
  <c r="AB19" i="9"/>
  <c r="AB15" i="9"/>
  <c r="AB16" i="9"/>
  <c r="AB14" i="9"/>
  <c r="AB12" i="9"/>
  <c r="AB13" i="9"/>
  <c r="AB11" i="9"/>
  <c r="AB22" i="9"/>
  <c r="AB10" i="9"/>
  <c r="AB21" i="9"/>
  <c r="AB19" i="8"/>
  <c r="AB15" i="8"/>
  <c r="AB14" i="8"/>
  <c r="AB12" i="8"/>
  <c r="AB17" i="8"/>
  <c r="AB11" i="8"/>
  <c r="AB10" i="8"/>
  <c r="AB16" i="8"/>
  <c r="AB18" i="8"/>
  <c r="AB20" i="8"/>
  <c r="AB13" i="7"/>
  <c r="AB9" i="7"/>
  <c r="AB11" i="7"/>
  <c r="AB15" i="7"/>
  <c r="AB12" i="7"/>
  <c r="AB16" i="7"/>
  <c r="AB10" i="7"/>
  <c r="AB14" i="7"/>
  <c r="AB17" i="7"/>
  <c r="AB19" i="7"/>
  <c r="AB18" i="7"/>
  <c r="AB20" i="7"/>
  <c r="AB12" i="4"/>
  <c r="AB10" i="4"/>
  <c r="AB13" i="4"/>
  <c r="AB11" i="4"/>
  <c r="AB21" i="4"/>
  <c r="AB9" i="4"/>
  <c r="AB20" i="4"/>
  <c r="AB19" i="4"/>
  <c r="AB18" i="4"/>
  <c r="AB17" i="4"/>
  <c r="AB16" i="4"/>
  <c r="AB15" i="4"/>
  <c r="AB14" i="4"/>
  <c r="N23" i="9"/>
  <c r="O11" i="9" s="1"/>
  <c r="R23" i="9"/>
  <c r="S18" i="9" s="1"/>
  <c r="W13" i="9"/>
  <c r="W12" i="9"/>
  <c r="W19" i="9"/>
  <c r="W10" i="9"/>
  <c r="W16" i="9"/>
  <c r="W22" i="9"/>
  <c r="W15" i="9"/>
  <c r="W14" i="9"/>
  <c r="W18" i="9"/>
  <c r="W21" i="9"/>
  <c r="W17" i="9"/>
  <c r="W20" i="9"/>
  <c r="W11" i="9"/>
  <c r="AA20" i="9"/>
  <c r="AA17" i="9"/>
  <c r="AA19" i="9"/>
  <c r="AA18" i="9"/>
  <c r="AA15" i="9"/>
  <c r="AA16" i="9"/>
  <c r="AA13" i="9"/>
  <c r="AA22" i="9"/>
  <c r="AA14" i="9"/>
  <c r="AA12" i="9"/>
  <c r="AA10" i="9"/>
  <c r="AA21" i="9"/>
  <c r="AA11" i="9"/>
  <c r="J22" i="4"/>
  <c r="K19" i="4" s="1"/>
  <c r="AC26" i="13"/>
  <c r="AA21" i="7"/>
  <c r="O21" i="8"/>
  <c r="O23" i="9"/>
  <c r="K23" i="9"/>
  <c r="K21" i="8"/>
  <c r="F23" i="9"/>
  <c r="G15" i="9" s="1"/>
  <c r="J23" i="9"/>
  <c r="K19" i="9" s="1"/>
  <c r="W9" i="9"/>
  <c r="O21" i="7"/>
  <c r="K21" i="7"/>
  <c r="R21" i="8"/>
  <c r="S12" i="8" s="1"/>
  <c r="J21" i="8"/>
  <c r="K16" i="8" s="1"/>
  <c r="F21" i="8"/>
  <c r="G16" i="8" s="1"/>
  <c r="V21" i="8"/>
  <c r="W10" i="8" s="1"/>
  <c r="Z21" i="8"/>
  <c r="AA14" i="8" s="1"/>
  <c r="N21" i="8"/>
  <c r="O13" i="8" s="1"/>
  <c r="V21" i="7"/>
  <c r="W14" i="7" s="1"/>
  <c r="R21" i="7"/>
  <c r="S12" i="7" s="1"/>
  <c r="N21" i="7"/>
  <c r="O9" i="7" s="1"/>
  <c r="J21" i="7"/>
  <c r="K14" i="7" s="1"/>
  <c r="Z21" i="7"/>
  <c r="AA16" i="7" s="1"/>
  <c r="F21" i="7"/>
  <c r="G9" i="7" s="1"/>
  <c r="F22" i="4"/>
  <c r="G12" i="4" s="1"/>
  <c r="Z22" i="4"/>
  <c r="AA13" i="4" s="1"/>
  <c r="R22" i="4"/>
  <c r="S17" i="4" s="1"/>
  <c r="V22" i="4"/>
  <c r="W14" i="4" s="1"/>
  <c r="N22" i="4"/>
  <c r="O15" i="4" s="1"/>
  <c r="S15" i="8" l="1"/>
  <c r="K19" i="8"/>
  <c r="K9" i="8"/>
  <c r="K11" i="8"/>
  <c r="AA12" i="7"/>
  <c r="W9" i="7"/>
  <c r="W19" i="7"/>
  <c r="W20" i="7"/>
  <c r="AB23" i="9"/>
  <c r="AC21" i="9" s="1"/>
  <c r="AB21" i="8"/>
  <c r="AC12" i="8" s="1"/>
  <c r="AB21" i="7"/>
  <c r="W12" i="7"/>
  <c r="W16" i="7"/>
  <c r="AA9" i="8"/>
  <c r="K10" i="8"/>
  <c r="K15" i="8"/>
  <c r="K20" i="8"/>
  <c r="AA10" i="8"/>
  <c r="K14" i="8"/>
  <c r="K13" i="8"/>
  <c r="G15" i="8"/>
  <c r="S22" i="9"/>
  <c r="AB22" i="4"/>
  <c r="AC10" i="4" s="1"/>
  <c r="AA9" i="9"/>
  <c r="AA21" i="8"/>
  <c r="AA23" i="9"/>
  <c r="K21" i="4"/>
  <c r="W10" i="7"/>
  <c r="W11" i="7"/>
  <c r="K18" i="8"/>
  <c r="AA13" i="8"/>
  <c r="K17" i="8"/>
  <c r="G13" i="9"/>
  <c r="W23" i="9"/>
  <c r="W13" i="7"/>
  <c r="W15" i="7"/>
  <c r="K12" i="8"/>
  <c r="G20" i="8"/>
  <c r="W17" i="7"/>
  <c r="AA19" i="8"/>
  <c r="G17" i="8"/>
  <c r="W18" i="7"/>
  <c r="G18" i="8"/>
  <c r="S23" i="9"/>
  <c r="S21" i="7"/>
  <c r="G23" i="9"/>
  <c r="G21" i="7"/>
  <c r="G21" i="8"/>
  <c r="S9" i="9"/>
  <c r="G10" i="9"/>
  <c r="S11" i="9"/>
  <c r="G11" i="9"/>
  <c r="S14" i="9"/>
  <c r="S20" i="9"/>
  <c r="G22" i="9"/>
  <c r="S13" i="9"/>
  <c r="S15" i="9"/>
  <c r="K22" i="9"/>
  <c r="S16" i="9"/>
  <c r="S12" i="9"/>
  <c r="S21" i="9"/>
  <c r="S17" i="9"/>
  <c r="S10" i="9"/>
  <c r="S19" i="9"/>
  <c r="O18" i="9"/>
  <c r="O19" i="9"/>
  <c r="K10" i="9"/>
  <c r="K20" i="9"/>
  <c r="O14" i="9"/>
  <c r="K11" i="9"/>
  <c r="O13" i="9"/>
  <c r="K21" i="9"/>
  <c r="G14" i="9"/>
  <c r="O10" i="9"/>
  <c r="G20" i="9"/>
  <c r="G19" i="9"/>
  <c r="O15" i="9"/>
  <c r="G16" i="9"/>
  <c r="O20" i="9"/>
  <c r="K17" i="9"/>
  <c r="O21" i="9"/>
  <c r="K15" i="9"/>
  <c r="K12" i="9"/>
  <c r="G21" i="9"/>
  <c r="K16" i="9"/>
  <c r="G17" i="9"/>
  <c r="G12" i="9"/>
  <c r="O16" i="9"/>
  <c r="O17" i="9"/>
  <c r="K18" i="9"/>
  <c r="O12" i="9"/>
  <c r="G18" i="9"/>
  <c r="K13" i="9"/>
  <c r="K14" i="9"/>
  <c r="O22" i="9"/>
  <c r="O9" i="9"/>
  <c r="K9" i="9"/>
  <c r="G9" i="9"/>
  <c r="W21" i="8"/>
  <c r="W21" i="7"/>
  <c r="S21" i="8"/>
  <c r="AA11" i="8"/>
  <c r="AA12" i="8"/>
  <c r="AA18" i="8"/>
  <c r="AA17" i="8"/>
  <c r="AA20" i="8"/>
  <c r="AA15" i="8"/>
  <c r="W14" i="8"/>
  <c r="W11" i="8"/>
  <c r="W18" i="8"/>
  <c r="W9" i="8"/>
  <c r="W15" i="8"/>
  <c r="W20" i="8"/>
  <c r="W16" i="8"/>
  <c r="S17" i="8"/>
  <c r="S18" i="8"/>
  <c r="S19" i="8"/>
  <c r="S13" i="8"/>
  <c r="S14" i="8"/>
  <c r="S9" i="8"/>
  <c r="S10" i="8"/>
  <c r="S20" i="8"/>
  <c r="S16" i="8"/>
  <c r="S11" i="8"/>
  <c r="O16" i="8"/>
  <c r="O11" i="8"/>
  <c r="O20" i="8"/>
  <c r="O12" i="8"/>
  <c r="O10" i="8"/>
  <c r="O15" i="8"/>
  <c r="O9" i="8"/>
  <c r="O18" i="8"/>
  <c r="O14" i="8"/>
  <c r="G9" i="8"/>
  <c r="G10" i="8"/>
  <c r="G19" i="8"/>
  <c r="W12" i="8"/>
  <c r="G12" i="8"/>
  <c r="W17" i="8"/>
  <c r="G13" i="8"/>
  <c r="O19" i="8"/>
  <c r="W19" i="8"/>
  <c r="G11" i="8"/>
  <c r="O17" i="8"/>
  <c r="AA16" i="8"/>
  <c r="G14" i="8"/>
  <c r="W13" i="8"/>
  <c r="AA10" i="7"/>
  <c r="AA18" i="7"/>
  <c r="AA14" i="7"/>
  <c r="S9" i="7"/>
  <c r="S17" i="7"/>
  <c r="S10" i="7"/>
  <c r="S18" i="7"/>
  <c r="S15" i="7"/>
  <c r="O11" i="7"/>
  <c r="S19" i="7"/>
  <c r="AA13" i="7"/>
  <c r="O10" i="7"/>
  <c r="AA9" i="7"/>
  <c r="S14" i="7"/>
  <c r="O15" i="7"/>
  <c r="S13" i="7"/>
  <c r="AA19" i="7"/>
  <c r="S16" i="7"/>
  <c r="S20" i="7"/>
  <c r="AA15" i="7"/>
  <c r="S11" i="7"/>
  <c r="O12" i="7"/>
  <c r="AA11" i="7"/>
  <c r="AA17" i="7"/>
  <c r="AA20" i="7"/>
  <c r="G12" i="7"/>
  <c r="G13" i="7"/>
  <c r="K16" i="7"/>
  <c r="K19" i="7"/>
  <c r="K15" i="7"/>
  <c r="O17" i="7"/>
  <c r="K18" i="7"/>
  <c r="O13" i="7"/>
  <c r="G18" i="7"/>
  <c r="G14" i="7"/>
  <c r="G16" i="7"/>
  <c r="O18" i="7"/>
  <c r="G19" i="7"/>
  <c r="O14" i="7"/>
  <c r="K17" i="7"/>
  <c r="G17" i="7"/>
  <c r="G10" i="7"/>
  <c r="G15" i="7"/>
  <c r="O19" i="7"/>
  <c r="O16" i="7"/>
  <c r="G11" i="7"/>
  <c r="G20" i="7"/>
  <c r="K10" i="7"/>
  <c r="O20" i="7"/>
  <c r="K20" i="7"/>
  <c r="K11" i="7"/>
  <c r="K12" i="7"/>
  <c r="K13" i="7"/>
  <c r="K9" i="7"/>
  <c r="G18" i="4"/>
  <c r="O12" i="4"/>
  <c r="W13" i="4"/>
  <c r="W9" i="4"/>
  <c r="W20" i="4"/>
  <c r="W15" i="4"/>
  <c r="W16" i="4"/>
  <c r="O19" i="4"/>
  <c r="G13" i="4"/>
  <c r="G15" i="4"/>
  <c r="AA16" i="4"/>
  <c r="AA15" i="4"/>
  <c r="AA18" i="4"/>
  <c r="AA19" i="4"/>
  <c r="K17" i="4"/>
  <c r="AA12" i="4"/>
  <c r="K18" i="4"/>
  <c r="K10" i="4"/>
  <c r="O10" i="4"/>
  <c r="G19" i="4"/>
  <c r="W11" i="4"/>
  <c r="W21" i="4"/>
  <c r="O20" i="4"/>
  <c r="G14" i="4"/>
  <c r="AA21" i="4"/>
  <c r="O13" i="4"/>
  <c r="K12" i="4"/>
  <c r="O17" i="4"/>
  <c r="G16" i="4"/>
  <c r="W12" i="4"/>
  <c r="W18" i="4"/>
  <c r="O11" i="4"/>
  <c r="G17" i="4"/>
  <c r="AA17" i="4"/>
  <c r="AA9" i="4"/>
  <c r="G21" i="4"/>
  <c r="AA20" i="4"/>
  <c r="AA11" i="4"/>
  <c r="AA14" i="4"/>
  <c r="K13" i="4"/>
  <c r="K14" i="4"/>
  <c r="K20" i="4"/>
  <c r="O9" i="4"/>
  <c r="O14" i="4"/>
  <c r="K16" i="4"/>
  <c r="G20" i="4"/>
  <c r="K11" i="4"/>
  <c r="W17" i="4"/>
  <c r="W19" i="4"/>
  <c r="O18" i="4"/>
  <c r="W10" i="4"/>
  <c r="G10" i="4"/>
  <c r="G11" i="4"/>
  <c r="O16" i="4"/>
  <c r="K15" i="4"/>
  <c r="AA10" i="4"/>
  <c r="O21" i="4"/>
  <c r="S14" i="4"/>
  <c r="S18" i="4"/>
  <c r="S19" i="4"/>
  <c r="S10" i="4"/>
  <c r="S12" i="4"/>
  <c r="S13" i="4"/>
  <c r="S15" i="4"/>
  <c r="S16" i="4"/>
  <c r="S21" i="4"/>
  <c r="S9" i="4"/>
  <c r="S11" i="4"/>
  <c r="S20" i="4"/>
  <c r="G9" i="4"/>
  <c r="K9" i="4"/>
  <c r="AC14" i="9" l="1"/>
  <c r="AC12" i="9"/>
  <c r="AC16" i="9"/>
  <c r="AC15" i="9"/>
  <c r="AC13" i="9"/>
  <c r="AC11" i="9"/>
  <c r="AC18" i="9"/>
  <c r="AC9" i="9"/>
  <c r="AC17" i="9"/>
  <c r="AC19" i="9"/>
  <c r="AC22" i="9"/>
  <c r="AC20" i="9"/>
  <c r="AC10" i="9"/>
  <c r="AC23" i="9"/>
  <c r="AC21" i="8"/>
  <c r="AC21" i="7"/>
  <c r="AC19" i="7"/>
  <c r="AC9" i="7"/>
  <c r="AC14" i="8"/>
  <c r="AC18" i="8"/>
  <c r="AC17" i="8"/>
  <c r="AC20" i="8"/>
  <c r="AC13" i="8"/>
  <c r="AC19" i="8"/>
  <c r="AC16" i="8"/>
  <c r="AC10" i="8"/>
  <c r="AC15" i="8"/>
  <c r="AC9" i="8"/>
  <c r="AC11" i="8"/>
  <c r="AC20" i="7"/>
  <c r="AC18" i="7"/>
  <c r="AC13" i="7"/>
  <c r="AC12" i="7"/>
  <c r="AC14" i="7"/>
  <c r="AC16" i="7"/>
  <c r="AC10" i="7"/>
  <c r="AC11" i="7"/>
  <c r="AC17" i="7"/>
  <c r="AC15" i="7"/>
  <c r="AC20" i="4"/>
  <c r="AC13" i="4"/>
  <c r="AC17" i="4"/>
  <c r="AC15" i="4"/>
  <c r="AC18" i="4"/>
  <c r="AC16" i="4"/>
  <c r="AC11" i="4"/>
  <c r="AC21" i="4"/>
  <c r="AC19" i="4"/>
  <c r="AC12" i="4"/>
  <c r="AC14" i="4"/>
  <c r="AC9" i="4"/>
  <c r="G22" i="4" l="1"/>
  <c r="S22" i="4" l="1"/>
  <c r="K22" i="4"/>
  <c r="O22" i="4"/>
  <c r="AA22" i="4"/>
  <c r="W22" i="4"/>
  <c r="AC22" i="4" l="1"/>
</calcChain>
</file>

<file path=xl/sharedStrings.xml><?xml version="1.0" encoding="utf-8"?>
<sst xmlns="http://schemas.openxmlformats.org/spreadsheetml/2006/main" count="723" uniqueCount="201">
  <si>
    <t>33.11.01</t>
  </si>
  <si>
    <t>33.11.02</t>
  </si>
  <si>
    <t>33.11.03</t>
  </si>
  <si>
    <t>33.11.04</t>
  </si>
  <si>
    <t>33.11.05</t>
  </si>
  <si>
    <t>33.11.06</t>
  </si>
  <si>
    <t>33.11.07</t>
  </si>
  <si>
    <t>33.11.08</t>
  </si>
  <si>
    <t>33.11.09</t>
  </si>
  <si>
    <t>33.11.10</t>
  </si>
  <si>
    <t>33.11.11</t>
  </si>
  <si>
    <t>33.11.12</t>
  </si>
  <si>
    <t>WERU</t>
  </si>
  <si>
    <t>GROGOL</t>
  </si>
  <si>
    <t>KARANGTENGAH</t>
  </si>
  <si>
    <t>KARANGWUNI</t>
  </si>
  <si>
    <t>KRAJAN</t>
  </si>
  <si>
    <t>JATINGARANG</t>
  </si>
  <si>
    <t>KARANGANYAR</t>
  </si>
  <si>
    <t>ALASOMBO</t>
  </si>
  <si>
    <t>KARANGMOJO</t>
  </si>
  <si>
    <t>KARAKAN</t>
  </si>
  <si>
    <t>TEGALSARI</t>
  </si>
  <si>
    <t>TAWANG</t>
  </si>
  <si>
    <t>NGRECO</t>
  </si>
  <si>
    <t>BULU</t>
  </si>
  <si>
    <t>TAWANGSARI</t>
  </si>
  <si>
    <t>SUKOHARJO</t>
  </si>
  <si>
    <t>NGUTER</t>
  </si>
  <si>
    <t>BENDOSARI</t>
  </si>
  <si>
    <t>POLOKARTO</t>
  </si>
  <si>
    <t>MOJOLABAN</t>
  </si>
  <si>
    <t>BAKI</t>
  </si>
  <si>
    <t>GATAK</t>
  </si>
  <si>
    <t>KARTASURA</t>
  </si>
  <si>
    <t>Pria</t>
  </si>
  <si>
    <t>Wanita</t>
  </si>
  <si>
    <t>Jumlah</t>
  </si>
  <si>
    <t>%</t>
  </si>
  <si>
    <t>Kecamatan</t>
  </si>
  <si>
    <t>SANGGANG</t>
  </si>
  <si>
    <t>KAMAL</t>
  </si>
  <si>
    <t>GENTAN</t>
  </si>
  <si>
    <t>KEDUNGSONO</t>
  </si>
  <si>
    <t>TIYARAN</t>
  </si>
  <si>
    <t>KARANGASEM</t>
  </si>
  <si>
    <t>KUNDEN</t>
  </si>
  <si>
    <t>PURON</t>
  </si>
  <si>
    <t>MALANGAN</t>
  </si>
  <si>
    <t>LENGKING</t>
  </si>
  <si>
    <t>NGASINAN</t>
  </si>
  <si>
    <t>Kode</t>
  </si>
  <si>
    <t>Nama</t>
  </si>
  <si>
    <t>No</t>
  </si>
  <si>
    <t xml:space="preserve">Kecamatan : 33.11.01 WERU </t>
  </si>
  <si>
    <t>Kabupaten/Kota : 33.11 SUKOHARJO</t>
  </si>
  <si>
    <t>Kecamatan : 33.11.02 BULU</t>
  </si>
  <si>
    <t>Kecamatan : 33.11.03 TAWANGSARI</t>
  </si>
  <si>
    <t>PUNDUNGREJO</t>
  </si>
  <si>
    <t>WATUBONANG</t>
  </si>
  <si>
    <t>KEDUNGJAMBAL</t>
  </si>
  <si>
    <t>GRAJEGAN</t>
  </si>
  <si>
    <t>LOROG</t>
  </si>
  <si>
    <t>KATEGUHAN</t>
  </si>
  <si>
    <t>DALANGAN</t>
  </si>
  <si>
    <t>POJOK</t>
  </si>
  <si>
    <t>TANGKISAN</t>
  </si>
  <si>
    <t>PONOWAREN</t>
  </si>
  <si>
    <t>MAJASTO</t>
  </si>
  <si>
    <t>TAMBAKBOYO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</si>
  <si>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</si>
  <si>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</si>
  <si>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</si>
  <si>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</si>
  <si>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</si>
  <si>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</si>
  <si>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</si>
  <si>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</si>
  <si>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</si>
  <si>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</si>
  <si>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</si>
  <si>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BULAKREJO</t>
  </si>
  <si>
    <t>SONOREJO</t>
  </si>
  <si>
    <t xml:space="preserve">Kecamatan : 33.11.04 SUKOHARJO </t>
  </si>
  <si>
    <t xml:space="preserve">Kecamatan : 33.11.05 NGUTER </t>
  </si>
  <si>
    <t>TANJUNGREJO</t>
  </si>
  <si>
    <t>JANGGLENGAN</t>
  </si>
  <si>
    <t>SERUT</t>
  </si>
  <si>
    <t>JURON</t>
  </si>
  <si>
    <t>CELEP</t>
  </si>
  <si>
    <t>PENGKOL</t>
  </si>
  <si>
    <t>GUPIT</t>
  </si>
  <si>
    <t>PLESAN</t>
  </si>
  <si>
    <t>KEDUNGWINONG</t>
  </si>
  <si>
    <t>BARAN</t>
  </si>
  <si>
    <t>DALEMAN</t>
  </si>
  <si>
    <t>LAWU</t>
  </si>
  <si>
    <t>TANJUNG</t>
  </si>
  <si>
    <t>PONDOK</t>
  </si>
  <si>
    <t>KEPUH</t>
  </si>
  <si>
    <t xml:space="preserve">Kecamatan : 33.11.06 BENDOSARI </t>
  </si>
  <si>
    <t>JOMBOR</t>
  </si>
  <si>
    <t>TORIYO</t>
  </si>
  <si>
    <t>MULUR</t>
  </si>
  <si>
    <t>JAGAN</t>
  </si>
  <si>
    <t>MANISHARJO</t>
  </si>
  <si>
    <t>CABEYAN</t>
  </si>
  <si>
    <t>PUHGOGOR</t>
  </si>
  <si>
    <t>PALUHOMBO</t>
  </si>
  <si>
    <t>MOJOREJO</t>
  </si>
  <si>
    <t>MERTAN</t>
  </si>
  <si>
    <t>SUGIHAN</t>
  </si>
  <si>
    <t>SIDOREJO</t>
  </si>
  <si>
    <t>Kecamatan : 33.11.07 POLOKARTO</t>
  </si>
  <si>
    <t>PRANAN</t>
  </si>
  <si>
    <t>BUGEL</t>
  </si>
  <si>
    <t>NGOMBAKAN</t>
  </si>
  <si>
    <t>BAKALAN</t>
  </si>
  <si>
    <t>GODOG</t>
  </si>
  <si>
    <t>KEMASAN</t>
  </si>
  <si>
    <t>KENOKOREJO</t>
  </si>
  <si>
    <t>TEPISARI</t>
  </si>
  <si>
    <t>REJOSARI</t>
  </si>
  <si>
    <t>MRANGGEN</t>
  </si>
  <si>
    <t>WONOREJO</t>
  </si>
  <si>
    <t>JATISOBO</t>
  </si>
  <si>
    <t>KAYUAPAK</t>
  </si>
  <si>
    <t>GENENGSARI</t>
  </si>
  <si>
    <t>LABAN</t>
  </si>
  <si>
    <t>TEGALMADE</t>
  </si>
  <si>
    <t>WIRUN</t>
  </si>
  <si>
    <t>BEKONANG</t>
  </si>
  <si>
    <t>CANGKOL</t>
  </si>
  <si>
    <t>KLUMPRIT</t>
  </si>
  <si>
    <t>KRAGILAN</t>
  </si>
  <si>
    <t>SAPEN</t>
  </si>
  <si>
    <t>DEMAKAN</t>
  </si>
  <si>
    <t>PLUMBON</t>
  </si>
  <si>
    <t>GADINGAN</t>
  </si>
  <si>
    <t>PALUR</t>
  </si>
  <si>
    <t>TRIYAGAN</t>
  </si>
  <si>
    <t>Kecamatan : 33.11.08 MOJOLABAN</t>
  </si>
  <si>
    <t>Kecamatan : 33.11.09 GROGOL</t>
  </si>
  <si>
    <t>PANDEYAN</t>
  </si>
  <si>
    <t>TELUKAN</t>
  </si>
  <si>
    <t>PARANGJORO</t>
  </si>
  <si>
    <t>LANGENHARJO</t>
  </si>
  <si>
    <t>GEDANGAN</t>
  </si>
  <si>
    <t>MADEGONDO</t>
  </si>
  <si>
    <t>KADOKAN</t>
  </si>
  <si>
    <t>KWARASAN</t>
  </si>
  <si>
    <t>SANGGRAHAN</t>
  </si>
  <si>
    <t>MANANG</t>
  </si>
  <si>
    <t>BANARAN</t>
  </si>
  <si>
    <t>CEMANI</t>
  </si>
  <si>
    <t>Kecamatan : 33.11.10 BAKI</t>
  </si>
  <si>
    <t>NGROMBO</t>
  </si>
  <si>
    <t>MANCASAN</t>
  </si>
  <si>
    <t>GEDONGAN</t>
  </si>
  <si>
    <t>BENTAKAN</t>
  </si>
  <si>
    <t>KUDU</t>
  </si>
  <si>
    <t>KADILANGU</t>
  </si>
  <si>
    <t>BAKIPANDEYAN</t>
  </si>
  <si>
    <t>MENURAN</t>
  </si>
  <si>
    <t>DUWET</t>
  </si>
  <si>
    <t>SIWAL</t>
  </si>
  <si>
    <t>WARU</t>
  </si>
  <si>
    <t>PURBAYAN</t>
  </si>
  <si>
    <t>Kecamatan : 33.11.11 GATAK</t>
  </si>
  <si>
    <t>SANGGUNG</t>
  </si>
  <si>
    <t>KAGOKAN</t>
  </si>
  <si>
    <t>BLIMBING</t>
  </si>
  <si>
    <t>GENENG</t>
  </si>
  <si>
    <t>JATI</t>
  </si>
  <si>
    <t>TROSEMI</t>
  </si>
  <si>
    <t>LUWANG</t>
  </si>
  <si>
    <t>KLASEMAN</t>
  </si>
  <si>
    <t>TEMPEL</t>
  </si>
  <si>
    <t>SRATEN</t>
  </si>
  <si>
    <t>WIRONANGGAN</t>
  </si>
  <si>
    <t>TRANGSAN</t>
  </si>
  <si>
    <t>MAYANG</t>
  </si>
  <si>
    <t>Kecamatan : 33.11.12 KARTASURA</t>
  </si>
  <si>
    <t>NGADIREJO</t>
  </si>
  <si>
    <t>PUCANGAN</t>
  </si>
  <si>
    <t>NGEMPLAK</t>
  </si>
  <si>
    <t>GUMPANG</t>
  </si>
  <si>
    <t>MAKAMHAJI</t>
  </si>
  <si>
    <t>PABELAN</t>
  </si>
  <si>
    <t>GONILAN</t>
  </si>
  <si>
    <t>SINGOPURAN</t>
  </si>
  <si>
    <t>NGABEYAN</t>
  </si>
  <si>
    <t>WIROGUNAN</t>
  </si>
  <si>
    <t>KERTONATAN</t>
  </si>
  <si>
    <t>Jumlah Penyandang Disabilitas di Kabupaten Sukoharjo Semester 1 Tahun 2023</t>
  </si>
  <si>
    <t>DISABILITAS FISIK</t>
  </si>
  <si>
    <t>DISABILITAS NETRA/BUTA</t>
  </si>
  <si>
    <t>DISABILITAS RUNGU/WICARA</t>
  </si>
  <si>
    <t>DISABILITAS MENTAL/JIWA</t>
  </si>
  <si>
    <t>DISABILITAS FISIK DAN MENTAL</t>
  </si>
  <si>
    <t>DISABILITAS LAINNYA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</si>
</sst>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#,##0_ ;\-#,##0\ "/>
  </numFmts>
  <fonts count="5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10" fontId="0" fillId="0" borderId="1" xfId="2" applyNumberFormat="1" applyFont="1" applyBorder="1"/>
    <xf numFmtId="10" fontId="0" fillId="0" borderId="0" xfId="2" applyNumberFormat="1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/>
    <xf numFmtId="0" fontId="4" fillId="2" borderId="0" xfId="0" applyFont="1" applyFill="1" applyAlignment="1">
      <alignment horizontal="center" vertical="center"/>
    </xf>
    <xf numFmtId="0" fontId="2" fillId="0" borderId="2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0" fontId="2" fillId="2" borderId="1" xfId="2" applyNumberFormat="1" applyFont="1" applyFill="1" applyBorder="1"/>
    <xf numFmtId="0" fontId="4" fillId="0" borderId="0" xfId="0" applyFont="1" applyFill="1" applyBorder="1" applyAlignment="1">
      <alignment vertical="center"/>
    </xf>
    <xf numFmtId="167" fontId="0" fillId="0" borderId="1" xfId="1" applyNumberFormat="1" applyFont="1" applyBorder="1"/>
    <xf numFmtId="167" fontId="2" fillId="3" borderId="1" xfId="1" applyNumberFormat="1" applyFont="1" applyFill="1" applyBorder="1"/>
    <xf numFmtId="167" fontId="2" fillId="2" borderId="1" xfId="1" applyNumberFormat="1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78884-25F4-4069-8DE9-E443579EAA32}">
  <dimension ref="A1:AC22"/>
  <sheetViews>
    <sheetView workbookViewId="0">
      <selection activeCell="G20" sqref="G20"/>
    </sheetView>
  </sheetViews>
  <sheetFormatPr defaultRowHeight="15" x14ac:dyDescent="0.25"/>
  <cols>
    <col min="1" max="1" width="4.28515625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28" width="11.140625" bestFit="1" customWidth="1"/>
  </cols>
  <sheetData>
    <row r="1" spans="1:29" ht="14.45" customHeight="1" x14ac:dyDescent="0.25">
      <c r="A1" s="12" t="s">
        <v>194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8"/>
      <c r="M1" s="18"/>
    </row>
    <row r="2" spans="1:29" ht="14.4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8"/>
      <c r="M2" s="18"/>
    </row>
    <row r="3" spans="1:29" ht="14.45" customHeight="1" x14ac:dyDescent="0.25">
      <c r="B3" s="10"/>
      <c r="C3" s="10"/>
      <c r="D3" s="10"/>
      <c r="E3" s="10"/>
      <c r="F3" s="10"/>
      <c r="G3" s="10"/>
      <c r="H3" s="10"/>
      <c r="I3" s="10"/>
      <c r="J3" s="10"/>
    </row>
    <row r="4" spans="1:29" ht="1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8"/>
      <c r="L4" s="8"/>
      <c r="M4" s="8"/>
    </row>
    <row r="5" spans="1:29" x14ac:dyDescent="0.25">
      <c r="A5" s="11" t="s">
        <v>55</v>
      </c>
      <c r="B5" s="11"/>
      <c r="C5" s="11"/>
      <c r="D5" s="11"/>
    </row>
    <row r="7" spans="1:29" s="7" customFormat="1" x14ac:dyDescent="0.25">
      <c r="A7" s="14" t="s">
        <v>53</v>
      </c>
      <c r="B7" s="15" t="s">
        <v>39</v>
      </c>
      <c r="C7" s="15"/>
      <c r="D7" s="15" t="s">
        <v>195</v>
      </c>
      <c r="E7" s="15"/>
      <c r="F7" s="15"/>
      <c r="G7" s="15"/>
      <c r="H7" s="15" t="s">
        <v>196</v>
      </c>
      <c r="I7" s="15"/>
      <c r="J7" s="15"/>
      <c r="K7" s="15"/>
      <c r="L7" s="15" t="s">
        <v>197</v>
      </c>
      <c r="M7" s="15"/>
      <c r="N7" s="15"/>
      <c r="O7" s="15"/>
      <c r="P7" s="15" t="s">
        <v>198</v>
      </c>
      <c r="Q7" s="15"/>
      <c r="R7" s="15"/>
      <c r="S7" s="15"/>
      <c r="T7" s="15" t="s">
        <v>199</v>
      </c>
      <c r="U7" s="15"/>
      <c r="V7" s="15"/>
      <c r="W7" s="15"/>
      <c r="X7" s="15" t="s">
        <v>200</v>
      </c>
      <c r="Y7" s="15"/>
      <c r="Z7" s="15"/>
      <c r="AA7" s="15"/>
      <c r="AB7" s="15" t="s">
        <v>37</v>
      </c>
      <c r="AC7" s="15"/>
    </row>
    <row r="8" spans="1:29" s="7" customFormat="1" x14ac:dyDescent="0.25">
      <c r="A8" s="14"/>
      <c r="B8" s="16" t="s">
        <v>51</v>
      </c>
      <c r="C8" s="16" t="s">
        <v>52</v>
      </c>
      <c r="D8" s="16" t="s">
        <v>35</v>
      </c>
      <c r="E8" s="16" t="s">
        <v>36</v>
      </c>
      <c r="F8" s="16" t="s">
        <v>37</v>
      </c>
      <c r="G8" s="16" t="s">
        <v>38</v>
      </c>
      <c r="H8" s="16" t="s">
        <v>35</v>
      </c>
      <c r="I8" s="16" t="s">
        <v>36</v>
      </c>
      <c r="J8" s="16" t="s">
        <v>37</v>
      </c>
      <c r="K8" s="16" t="s">
        <v>38</v>
      </c>
      <c r="L8" s="16" t="s">
        <v>35</v>
      </c>
      <c r="M8" s="16" t="s">
        <v>36</v>
      </c>
      <c r="N8" s="16" t="s">
        <v>37</v>
      </c>
      <c r="O8" s="16" t="s">
        <v>38</v>
      </c>
      <c r="P8" s="16" t="s">
        <v>35</v>
      </c>
      <c r="Q8" s="16" t="s">
        <v>36</v>
      </c>
      <c r="R8" s="16" t="s">
        <v>37</v>
      </c>
      <c r="S8" s="16" t="s">
        <v>38</v>
      </c>
      <c r="T8" s="16" t="s">
        <v>35</v>
      </c>
      <c r="U8" s="16" t="s">
        <v>36</v>
      </c>
      <c r="V8" s="16" t="s">
        <v>37</v>
      </c>
      <c r="W8" s="16" t="s">
        <v>38</v>
      </c>
      <c r="X8" s="16" t="s">
        <v>35</v>
      </c>
      <c r="Y8" s="16" t="s">
        <v>36</v>
      </c>
      <c r="Z8" s="16" t="s">
        <v>37</v>
      </c>
      <c r="AA8" s="16" t="s">
        <v>38</v>
      </c>
      <c r="AB8" s="16" t="s">
        <v>39</v>
      </c>
      <c r="AC8" s="16" t="s">
        <v>38</v>
      </c>
    </row>
    <row r="9" spans="1:29" x14ac:dyDescent="0.25">
      <c r="A9" s="4">
        <v>1</v>
      </c>
      <c r="B9" s="1" t="s">
        <v>0</v>
      </c>
      <c r="C9" s="1" t="s">
        <v>12</v>
      </c>
      <c r="D9" s="19">
        <v>99</v>
      </c>
      <c r="E9" s="19">
        <v>84</v>
      </c>
      <c r="F9" s="19">
        <f t="shared" ref="F9:F20" si="0">SUM(D9:E9)</f>
        <v>183</v>
      </c>
      <c r="G9" s="2">
        <f t="shared" ref="G9:G20" si="1">F9/$F$21</f>
        <v>0.16442048517520216</v>
      </c>
      <c r="H9" s="19">
        <v>28</v>
      </c>
      <c r="I9" s="19">
        <v>22</v>
      </c>
      <c r="J9" s="19">
        <f t="shared" ref="J9:J20" si="2">SUM(H9:I9)</f>
        <v>50</v>
      </c>
      <c r="K9" s="2">
        <f t="shared" ref="K9:K20" si="3">J9/$J$21</f>
        <v>0.21367521367521367</v>
      </c>
      <c r="L9" s="19">
        <v>30</v>
      </c>
      <c r="M9" s="19">
        <v>24</v>
      </c>
      <c r="N9" s="19">
        <f t="shared" ref="N9:N20" si="4">SUM(L9:M9)</f>
        <v>54</v>
      </c>
      <c r="O9" s="2">
        <f t="shared" ref="O9:O20" si="5">N9/$N$21</f>
        <v>9.2943201376936319E-2</v>
      </c>
      <c r="P9" s="19">
        <v>48</v>
      </c>
      <c r="Q9" s="19">
        <v>38</v>
      </c>
      <c r="R9" s="19">
        <f t="shared" ref="R9:R20" si="6">SUM(P9:Q9)</f>
        <v>86</v>
      </c>
      <c r="S9" s="2">
        <f t="shared" ref="S9:S20" si="7">R9/$R$21</f>
        <v>6.6666666666666666E-2</v>
      </c>
      <c r="T9" s="19">
        <v>9</v>
      </c>
      <c r="U9" s="19">
        <v>4</v>
      </c>
      <c r="V9" s="19">
        <f t="shared" ref="V9:V20" si="8">SUM(T9:U9)</f>
        <v>13</v>
      </c>
      <c r="W9" s="2">
        <f t="shared" ref="W9:W20" si="9">V9/$V$21</f>
        <v>6.9148936170212769E-2</v>
      </c>
      <c r="X9" s="19">
        <v>5</v>
      </c>
      <c r="Y9" s="19">
        <v>6</v>
      </c>
      <c r="Z9" s="19">
        <f t="shared" ref="Z9:Z20" si="10">SUM(X9:Y9)</f>
        <v>11</v>
      </c>
      <c r="AA9" s="2">
        <f t="shared" ref="AA9:AA20" si="11">Z9/$Z$21</f>
        <v>3.9426523297491037E-2</v>
      </c>
      <c r="AB9" s="19">
        <f>Z9+V9+R9+N9+J9+F9</f>
        <v>397</v>
      </c>
      <c r="AC9" s="2">
        <f t="shared" ref="AC9:AC21" si="12">AB9/$AB$21</f>
        <v>0.10773405698778833</v>
      </c>
    </row>
    <row r="10" spans="1:29" x14ac:dyDescent="0.25">
      <c r="A10" s="4">
        <v>2</v>
      </c>
      <c r="B10" s="1" t="s">
        <v>1</v>
      </c>
      <c r="C10" s="1" t="s">
        <v>25</v>
      </c>
      <c r="D10" s="19">
        <v>42</v>
      </c>
      <c r="E10" s="19">
        <v>48</v>
      </c>
      <c r="F10" s="19">
        <f t="shared" si="0"/>
        <v>90</v>
      </c>
      <c r="G10" s="2">
        <f t="shared" si="1"/>
        <v>8.0862533692722366E-2</v>
      </c>
      <c r="H10" s="19">
        <v>13</v>
      </c>
      <c r="I10" s="19">
        <v>13</v>
      </c>
      <c r="J10" s="19">
        <f t="shared" si="2"/>
        <v>26</v>
      </c>
      <c r="K10" s="2">
        <f t="shared" si="3"/>
        <v>0.1111111111111111</v>
      </c>
      <c r="L10" s="19">
        <v>30</v>
      </c>
      <c r="M10" s="19">
        <v>32</v>
      </c>
      <c r="N10" s="19">
        <f t="shared" si="4"/>
        <v>62</v>
      </c>
      <c r="O10" s="2">
        <f t="shared" si="5"/>
        <v>0.10671256454388985</v>
      </c>
      <c r="P10" s="19">
        <v>67</v>
      </c>
      <c r="Q10" s="19">
        <v>39</v>
      </c>
      <c r="R10" s="19">
        <f t="shared" si="6"/>
        <v>106</v>
      </c>
      <c r="S10" s="2">
        <f t="shared" si="7"/>
        <v>8.2170542635658914E-2</v>
      </c>
      <c r="T10" s="19">
        <v>12</v>
      </c>
      <c r="U10" s="19">
        <v>8</v>
      </c>
      <c r="V10" s="19">
        <f t="shared" si="8"/>
        <v>20</v>
      </c>
      <c r="W10" s="2">
        <f t="shared" si="9"/>
        <v>0.10638297872340426</v>
      </c>
      <c r="X10" s="19">
        <v>9</v>
      </c>
      <c r="Y10" s="19">
        <v>6</v>
      </c>
      <c r="Z10" s="19">
        <f t="shared" si="10"/>
        <v>15</v>
      </c>
      <c r="AA10" s="2">
        <f t="shared" si="11"/>
        <v>5.3763440860215055E-2</v>
      </c>
      <c r="AB10" s="19">
        <f t="shared" ref="AB10:AB20" si="13">Z10+V10+R10+N10+J10+F10</f>
        <v>319</v>
      </c>
      <c r="AC10" s="2">
        <f t="shared" si="12"/>
        <v>8.6567164179104483E-2</v>
      </c>
    </row>
    <row r="11" spans="1:29" x14ac:dyDescent="0.25">
      <c r="A11" s="4">
        <v>3</v>
      </c>
      <c r="B11" s="1" t="s">
        <v>2</v>
      </c>
      <c r="C11" s="1" t="s">
        <v>26</v>
      </c>
      <c r="D11" s="19">
        <v>76</v>
      </c>
      <c r="E11" s="19">
        <v>54</v>
      </c>
      <c r="F11" s="19">
        <f t="shared" si="0"/>
        <v>130</v>
      </c>
      <c r="G11" s="2">
        <f t="shared" si="1"/>
        <v>0.11680143755615453</v>
      </c>
      <c r="H11" s="19">
        <v>9</v>
      </c>
      <c r="I11" s="19">
        <v>9</v>
      </c>
      <c r="J11" s="19">
        <f t="shared" si="2"/>
        <v>18</v>
      </c>
      <c r="K11" s="2">
        <f t="shared" si="3"/>
        <v>7.6923076923076927E-2</v>
      </c>
      <c r="L11" s="19">
        <v>19</v>
      </c>
      <c r="M11" s="19">
        <v>24</v>
      </c>
      <c r="N11" s="19">
        <f t="shared" si="4"/>
        <v>43</v>
      </c>
      <c r="O11" s="2">
        <f t="shared" si="5"/>
        <v>7.4010327022375214E-2</v>
      </c>
      <c r="P11" s="19">
        <v>48</v>
      </c>
      <c r="Q11" s="19">
        <v>39</v>
      </c>
      <c r="R11" s="19">
        <f t="shared" si="6"/>
        <v>87</v>
      </c>
      <c r="S11" s="2">
        <f t="shared" si="7"/>
        <v>6.7441860465116285E-2</v>
      </c>
      <c r="T11" s="19">
        <v>17</v>
      </c>
      <c r="U11" s="19">
        <v>13</v>
      </c>
      <c r="V11" s="19">
        <f t="shared" si="8"/>
        <v>30</v>
      </c>
      <c r="W11" s="2">
        <f t="shared" si="9"/>
        <v>0.15957446808510639</v>
      </c>
      <c r="X11" s="19">
        <v>14</v>
      </c>
      <c r="Y11" s="19">
        <v>10</v>
      </c>
      <c r="Z11" s="19">
        <f t="shared" si="10"/>
        <v>24</v>
      </c>
      <c r="AA11" s="2">
        <f t="shared" si="11"/>
        <v>8.6021505376344093E-2</v>
      </c>
      <c r="AB11" s="19">
        <f t="shared" si="13"/>
        <v>332</v>
      </c>
      <c r="AC11" s="2">
        <f t="shared" si="12"/>
        <v>9.0094979647218451E-2</v>
      </c>
    </row>
    <row r="12" spans="1:29" x14ac:dyDescent="0.25">
      <c r="A12" s="4">
        <v>4</v>
      </c>
      <c r="B12" s="1" t="s">
        <v>3</v>
      </c>
      <c r="C12" s="1" t="s">
        <v>27</v>
      </c>
      <c r="D12" s="19">
        <v>42</v>
      </c>
      <c r="E12" s="19">
        <v>38</v>
      </c>
      <c r="F12" s="19">
        <f t="shared" si="0"/>
        <v>80</v>
      </c>
      <c r="G12" s="2">
        <f t="shared" si="1"/>
        <v>7.1877807726864335E-2</v>
      </c>
      <c r="H12" s="19">
        <v>7</v>
      </c>
      <c r="I12" s="19">
        <v>6</v>
      </c>
      <c r="J12" s="19">
        <f t="shared" si="2"/>
        <v>13</v>
      </c>
      <c r="K12" s="2">
        <f t="shared" si="3"/>
        <v>5.5555555555555552E-2</v>
      </c>
      <c r="L12" s="19">
        <v>24</v>
      </c>
      <c r="M12" s="19">
        <v>31</v>
      </c>
      <c r="N12" s="19">
        <f t="shared" si="4"/>
        <v>55</v>
      </c>
      <c r="O12" s="2">
        <f t="shared" si="5"/>
        <v>9.4664371772805511E-2</v>
      </c>
      <c r="P12" s="19">
        <v>79</v>
      </c>
      <c r="Q12" s="19">
        <v>49</v>
      </c>
      <c r="R12" s="19">
        <f t="shared" si="6"/>
        <v>128</v>
      </c>
      <c r="S12" s="2">
        <f t="shared" si="7"/>
        <v>9.9224806201550386E-2</v>
      </c>
      <c r="T12" s="19">
        <v>10</v>
      </c>
      <c r="U12" s="19">
        <v>7</v>
      </c>
      <c r="V12" s="19">
        <f t="shared" si="8"/>
        <v>17</v>
      </c>
      <c r="W12" s="2">
        <f t="shared" si="9"/>
        <v>9.0425531914893623E-2</v>
      </c>
      <c r="X12" s="19">
        <v>17</v>
      </c>
      <c r="Y12" s="19">
        <v>6</v>
      </c>
      <c r="Z12" s="19">
        <f t="shared" si="10"/>
        <v>23</v>
      </c>
      <c r="AA12" s="2">
        <f t="shared" si="11"/>
        <v>8.2437275985663083E-2</v>
      </c>
      <c r="AB12" s="19">
        <f t="shared" si="13"/>
        <v>316</v>
      </c>
      <c r="AC12" s="2">
        <f t="shared" si="12"/>
        <v>8.5753052917232023E-2</v>
      </c>
    </row>
    <row r="13" spans="1:29" x14ac:dyDescent="0.25">
      <c r="A13" s="4">
        <v>5</v>
      </c>
      <c r="B13" s="1" t="s">
        <v>4</v>
      </c>
      <c r="C13" s="1" t="s">
        <v>28</v>
      </c>
      <c r="D13" s="19">
        <v>57</v>
      </c>
      <c r="E13" s="19">
        <v>61</v>
      </c>
      <c r="F13" s="19">
        <f t="shared" si="0"/>
        <v>118</v>
      </c>
      <c r="G13" s="2">
        <f t="shared" si="1"/>
        <v>0.10601976639712489</v>
      </c>
      <c r="H13" s="19">
        <v>15</v>
      </c>
      <c r="I13" s="19">
        <v>11</v>
      </c>
      <c r="J13" s="19">
        <f t="shared" si="2"/>
        <v>26</v>
      </c>
      <c r="K13" s="2">
        <f t="shared" si="3"/>
        <v>0.1111111111111111</v>
      </c>
      <c r="L13" s="19">
        <v>28</v>
      </c>
      <c r="M13" s="19">
        <v>24</v>
      </c>
      <c r="N13" s="19">
        <f t="shared" si="4"/>
        <v>52</v>
      </c>
      <c r="O13" s="2">
        <f t="shared" si="5"/>
        <v>8.9500860585197933E-2</v>
      </c>
      <c r="P13" s="19">
        <v>77</v>
      </c>
      <c r="Q13" s="19">
        <v>32</v>
      </c>
      <c r="R13" s="19">
        <f t="shared" si="6"/>
        <v>109</v>
      </c>
      <c r="S13" s="2">
        <f t="shared" si="7"/>
        <v>8.4496124031007758E-2</v>
      </c>
      <c r="T13" s="19">
        <v>3</v>
      </c>
      <c r="U13" s="19">
        <v>7</v>
      </c>
      <c r="V13" s="19">
        <f t="shared" si="8"/>
        <v>10</v>
      </c>
      <c r="W13" s="2">
        <f t="shared" si="9"/>
        <v>5.3191489361702128E-2</v>
      </c>
      <c r="X13" s="19">
        <v>7</v>
      </c>
      <c r="Y13" s="19">
        <v>11</v>
      </c>
      <c r="Z13" s="19">
        <f t="shared" si="10"/>
        <v>18</v>
      </c>
      <c r="AA13" s="2">
        <f t="shared" si="11"/>
        <v>6.4516129032258063E-2</v>
      </c>
      <c r="AB13" s="19">
        <f t="shared" si="13"/>
        <v>333</v>
      </c>
      <c r="AC13" s="2">
        <f t="shared" si="12"/>
        <v>9.0366350067842605E-2</v>
      </c>
    </row>
    <row r="14" spans="1:29" x14ac:dyDescent="0.25">
      <c r="A14" s="4">
        <v>6</v>
      </c>
      <c r="B14" s="1" t="s">
        <v>5</v>
      </c>
      <c r="C14" s="1" t="s">
        <v>29</v>
      </c>
      <c r="D14" s="19">
        <v>58</v>
      </c>
      <c r="E14" s="19">
        <v>55</v>
      </c>
      <c r="F14" s="19">
        <f t="shared" si="0"/>
        <v>113</v>
      </c>
      <c r="G14" s="2">
        <f t="shared" si="1"/>
        <v>0.10152740341419586</v>
      </c>
      <c r="H14" s="19">
        <v>13</v>
      </c>
      <c r="I14" s="19">
        <v>8</v>
      </c>
      <c r="J14" s="19">
        <f t="shared" si="2"/>
        <v>21</v>
      </c>
      <c r="K14" s="2">
        <f t="shared" si="3"/>
        <v>8.9743589743589744E-2</v>
      </c>
      <c r="L14" s="19">
        <v>24</v>
      </c>
      <c r="M14" s="19">
        <v>19</v>
      </c>
      <c r="N14" s="19">
        <f t="shared" si="4"/>
        <v>43</v>
      </c>
      <c r="O14" s="2">
        <f t="shared" si="5"/>
        <v>7.4010327022375214E-2</v>
      </c>
      <c r="P14" s="19">
        <v>66</v>
      </c>
      <c r="Q14" s="19">
        <v>41</v>
      </c>
      <c r="R14" s="19">
        <f t="shared" si="6"/>
        <v>107</v>
      </c>
      <c r="S14" s="2">
        <f t="shared" si="7"/>
        <v>8.2945736434108533E-2</v>
      </c>
      <c r="T14" s="19">
        <v>12</v>
      </c>
      <c r="U14" s="19">
        <v>8</v>
      </c>
      <c r="V14" s="19">
        <f t="shared" si="8"/>
        <v>20</v>
      </c>
      <c r="W14" s="2">
        <f t="shared" si="9"/>
        <v>0.10638297872340426</v>
      </c>
      <c r="X14" s="19">
        <v>6</v>
      </c>
      <c r="Y14" s="19">
        <v>4</v>
      </c>
      <c r="Z14" s="19">
        <f t="shared" si="10"/>
        <v>10</v>
      </c>
      <c r="AA14" s="2">
        <f t="shared" si="11"/>
        <v>3.5842293906810034E-2</v>
      </c>
      <c r="AB14" s="19">
        <f t="shared" si="13"/>
        <v>314</v>
      </c>
      <c r="AC14" s="2">
        <f t="shared" si="12"/>
        <v>8.5210312075983716E-2</v>
      </c>
    </row>
    <row r="15" spans="1:29" x14ac:dyDescent="0.25">
      <c r="A15" s="4">
        <v>7</v>
      </c>
      <c r="B15" s="1" t="s">
        <v>6</v>
      </c>
      <c r="C15" s="1" t="s">
        <v>30</v>
      </c>
      <c r="D15" s="19">
        <v>48</v>
      </c>
      <c r="E15" s="19">
        <v>26</v>
      </c>
      <c r="F15" s="19">
        <f t="shared" si="0"/>
        <v>74</v>
      </c>
      <c r="G15" s="2">
        <f t="shared" si="1"/>
        <v>6.6486972147349499E-2</v>
      </c>
      <c r="H15" s="19">
        <v>9</v>
      </c>
      <c r="I15" s="19">
        <v>5</v>
      </c>
      <c r="J15" s="19">
        <f t="shared" si="2"/>
        <v>14</v>
      </c>
      <c r="K15" s="2">
        <f t="shared" si="3"/>
        <v>5.9829059829059832E-2</v>
      </c>
      <c r="L15" s="19">
        <v>21</v>
      </c>
      <c r="M15" s="19">
        <v>26</v>
      </c>
      <c r="N15" s="19">
        <f t="shared" si="4"/>
        <v>47</v>
      </c>
      <c r="O15" s="2">
        <f t="shared" si="5"/>
        <v>8.0895008605851984E-2</v>
      </c>
      <c r="P15" s="19">
        <v>70</v>
      </c>
      <c r="Q15" s="19">
        <v>39</v>
      </c>
      <c r="R15" s="19">
        <f t="shared" si="6"/>
        <v>109</v>
      </c>
      <c r="S15" s="2">
        <f t="shared" si="7"/>
        <v>8.4496124031007758E-2</v>
      </c>
      <c r="T15" s="19">
        <v>9</v>
      </c>
      <c r="U15" s="19">
        <v>15</v>
      </c>
      <c r="V15" s="19">
        <f t="shared" si="8"/>
        <v>24</v>
      </c>
      <c r="W15" s="2">
        <f t="shared" si="9"/>
        <v>0.1276595744680851</v>
      </c>
      <c r="X15" s="19">
        <v>14</v>
      </c>
      <c r="Y15" s="19">
        <v>19</v>
      </c>
      <c r="Z15" s="19">
        <f t="shared" si="10"/>
        <v>33</v>
      </c>
      <c r="AA15" s="2">
        <f t="shared" si="11"/>
        <v>0.11827956989247312</v>
      </c>
      <c r="AB15" s="19">
        <f t="shared" si="13"/>
        <v>301</v>
      </c>
      <c r="AC15" s="2">
        <f t="shared" si="12"/>
        <v>8.1682496607869748E-2</v>
      </c>
    </row>
    <row r="16" spans="1:29" x14ac:dyDescent="0.25">
      <c r="A16" s="4">
        <v>8</v>
      </c>
      <c r="B16" s="1" t="s">
        <v>7</v>
      </c>
      <c r="C16" s="1" t="s">
        <v>31</v>
      </c>
      <c r="D16" s="19">
        <v>39</v>
      </c>
      <c r="E16" s="19">
        <v>24</v>
      </c>
      <c r="F16" s="19">
        <f t="shared" si="0"/>
        <v>63</v>
      </c>
      <c r="G16" s="2">
        <f t="shared" si="1"/>
        <v>5.6603773584905662E-2</v>
      </c>
      <c r="H16" s="19">
        <v>9</v>
      </c>
      <c r="I16" s="19">
        <v>10</v>
      </c>
      <c r="J16" s="19">
        <f t="shared" si="2"/>
        <v>19</v>
      </c>
      <c r="K16" s="2">
        <f t="shared" si="3"/>
        <v>8.11965811965812E-2</v>
      </c>
      <c r="L16" s="19">
        <v>26</v>
      </c>
      <c r="M16" s="19">
        <v>37</v>
      </c>
      <c r="N16" s="19">
        <f t="shared" si="4"/>
        <v>63</v>
      </c>
      <c r="O16" s="2">
        <f t="shared" si="5"/>
        <v>0.10843373493975904</v>
      </c>
      <c r="P16" s="19">
        <v>68</v>
      </c>
      <c r="Q16" s="19">
        <v>39</v>
      </c>
      <c r="R16" s="19">
        <f t="shared" si="6"/>
        <v>107</v>
      </c>
      <c r="S16" s="2">
        <f t="shared" si="7"/>
        <v>8.2945736434108533E-2</v>
      </c>
      <c r="T16" s="19">
        <v>2</v>
      </c>
      <c r="U16" s="19">
        <v>9</v>
      </c>
      <c r="V16" s="19">
        <f t="shared" si="8"/>
        <v>11</v>
      </c>
      <c r="W16" s="2">
        <f t="shared" si="9"/>
        <v>5.8510638297872342E-2</v>
      </c>
      <c r="X16" s="19">
        <v>22</v>
      </c>
      <c r="Y16" s="19">
        <v>24</v>
      </c>
      <c r="Z16" s="19">
        <f t="shared" si="10"/>
        <v>46</v>
      </c>
      <c r="AA16" s="2">
        <f t="shared" si="11"/>
        <v>0.16487455197132617</v>
      </c>
      <c r="AB16" s="19">
        <f t="shared" si="13"/>
        <v>309</v>
      </c>
      <c r="AC16" s="2">
        <f t="shared" si="12"/>
        <v>8.3853459972862962E-2</v>
      </c>
    </row>
    <row r="17" spans="1:29" x14ac:dyDescent="0.25">
      <c r="A17" s="4">
        <v>9</v>
      </c>
      <c r="B17" s="1" t="s">
        <v>8</v>
      </c>
      <c r="C17" s="1" t="s">
        <v>13</v>
      </c>
      <c r="D17" s="19">
        <v>26</v>
      </c>
      <c r="E17" s="19">
        <v>16</v>
      </c>
      <c r="F17" s="19">
        <f t="shared" si="0"/>
        <v>42</v>
      </c>
      <c r="G17" s="2">
        <f t="shared" si="1"/>
        <v>3.7735849056603772E-2</v>
      </c>
      <c r="H17" s="19">
        <v>9</v>
      </c>
      <c r="I17" s="19">
        <v>4</v>
      </c>
      <c r="J17" s="19">
        <f t="shared" si="2"/>
        <v>13</v>
      </c>
      <c r="K17" s="2">
        <f t="shared" si="3"/>
        <v>5.5555555555555552E-2</v>
      </c>
      <c r="L17" s="19">
        <v>16</v>
      </c>
      <c r="M17" s="19">
        <v>21</v>
      </c>
      <c r="N17" s="19">
        <f t="shared" si="4"/>
        <v>37</v>
      </c>
      <c r="O17" s="2">
        <f t="shared" si="5"/>
        <v>6.3683304647160072E-2</v>
      </c>
      <c r="P17" s="19">
        <v>99</v>
      </c>
      <c r="Q17" s="19">
        <v>58</v>
      </c>
      <c r="R17" s="19">
        <f t="shared" si="6"/>
        <v>157</v>
      </c>
      <c r="S17" s="2">
        <f t="shared" si="7"/>
        <v>0.12170542635658915</v>
      </c>
      <c r="T17" s="19">
        <v>7</v>
      </c>
      <c r="U17" s="19">
        <v>6</v>
      </c>
      <c r="V17" s="19">
        <f t="shared" si="8"/>
        <v>13</v>
      </c>
      <c r="W17" s="2">
        <f t="shared" si="9"/>
        <v>6.9148936170212769E-2</v>
      </c>
      <c r="X17" s="19">
        <v>18</v>
      </c>
      <c r="Y17" s="19">
        <v>9</v>
      </c>
      <c r="Z17" s="19">
        <f t="shared" si="10"/>
        <v>27</v>
      </c>
      <c r="AA17" s="2">
        <f t="shared" si="11"/>
        <v>9.6774193548387094E-2</v>
      </c>
      <c r="AB17" s="19">
        <f t="shared" si="13"/>
        <v>289</v>
      </c>
      <c r="AC17" s="2">
        <f t="shared" si="12"/>
        <v>7.842605156037992E-2</v>
      </c>
    </row>
    <row r="18" spans="1:29" x14ac:dyDescent="0.25">
      <c r="A18" s="4">
        <v>10</v>
      </c>
      <c r="B18" s="1" t="s">
        <v>9</v>
      </c>
      <c r="C18" s="1" t="s">
        <v>32</v>
      </c>
      <c r="D18" s="19">
        <v>51</v>
      </c>
      <c r="E18" s="19">
        <v>36</v>
      </c>
      <c r="F18" s="19">
        <f t="shared" si="0"/>
        <v>87</v>
      </c>
      <c r="G18" s="2">
        <f t="shared" si="1"/>
        <v>7.8167115902964962E-2</v>
      </c>
      <c r="H18" s="19">
        <v>0</v>
      </c>
      <c r="I18" s="19">
        <v>9</v>
      </c>
      <c r="J18" s="19">
        <f t="shared" si="2"/>
        <v>9</v>
      </c>
      <c r="K18" s="2">
        <f t="shared" si="3"/>
        <v>3.8461538461538464E-2</v>
      </c>
      <c r="L18" s="19">
        <v>22</v>
      </c>
      <c r="M18" s="19">
        <v>18</v>
      </c>
      <c r="N18" s="19">
        <f t="shared" si="4"/>
        <v>40</v>
      </c>
      <c r="O18" s="2">
        <f t="shared" si="5"/>
        <v>6.8846815834767636E-2</v>
      </c>
      <c r="P18" s="19">
        <v>62</v>
      </c>
      <c r="Q18" s="19">
        <v>25</v>
      </c>
      <c r="R18" s="19">
        <f t="shared" si="6"/>
        <v>87</v>
      </c>
      <c r="S18" s="2">
        <f t="shared" si="7"/>
        <v>6.7441860465116285E-2</v>
      </c>
      <c r="T18" s="19">
        <v>6</v>
      </c>
      <c r="U18" s="19">
        <v>3</v>
      </c>
      <c r="V18" s="19">
        <f t="shared" si="8"/>
        <v>9</v>
      </c>
      <c r="W18" s="2">
        <f t="shared" si="9"/>
        <v>4.7872340425531915E-2</v>
      </c>
      <c r="X18" s="19">
        <v>7</v>
      </c>
      <c r="Y18" s="19">
        <v>11</v>
      </c>
      <c r="Z18" s="19">
        <f t="shared" si="10"/>
        <v>18</v>
      </c>
      <c r="AA18" s="2">
        <f t="shared" si="11"/>
        <v>6.4516129032258063E-2</v>
      </c>
      <c r="AB18" s="19">
        <f t="shared" si="13"/>
        <v>250</v>
      </c>
      <c r="AC18" s="2">
        <f t="shared" si="12"/>
        <v>6.7842605156037988E-2</v>
      </c>
    </row>
    <row r="19" spans="1:29" x14ac:dyDescent="0.25">
      <c r="A19" s="4">
        <v>11</v>
      </c>
      <c r="B19" s="1" t="s">
        <v>10</v>
      </c>
      <c r="C19" s="1" t="s">
        <v>33</v>
      </c>
      <c r="D19" s="19">
        <v>24</v>
      </c>
      <c r="E19" s="19">
        <v>31</v>
      </c>
      <c r="F19" s="19">
        <f t="shared" si="0"/>
        <v>55</v>
      </c>
      <c r="G19" s="2">
        <f t="shared" si="1"/>
        <v>4.9415992812219228E-2</v>
      </c>
      <c r="H19" s="19">
        <v>8</v>
      </c>
      <c r="I19" s="19">
        <v>6</v>
      </c>
      <c r="J19" s="19">
        <f t="shared" si="2"/>
        <v>14</v>
      </c>
      <c r="K19" s="2">
        <f t="shared" si="3"/>
        <v>5.9829059829059832E-2</v>
      </c>
      <c r="L19" s="19">
        <v>12</v>
      </c>
      <c r="M19" s="19">
        <v>16</v>
      </c>
      <c r="N19" s="19">
        <f t="shared" si="4"/>
        <v>28</v>
      </c>
      <c r="O19" s="2">
        <f t="shared" si="5"/>
        <v>4.8192771084337352E-2</v>
      </c>
      <c r="P19" s="19">
        <v>39</v>
      </c>
      <c r="Q19" s="19">
        <v>29</v>
      </c>
      <c r="R19" s="19">
        <f t="shared" si="6"/>
        <v>68</v>
      </c>
      <c r="S19" s="2">
        <f t="shared" si="7"/>
        <v>5.2713178294573643E-2</v>
      </c>
      <c r="T19" s="19">
        <v>7</v>
      </c>
      <c r="U19" s="19">
        <v>4</v>
      </c>
      <c r="V19" s="19">
        <f t="shared" si="8"/>
        <v>11</v>
      </c>
      <c r="W19" s="2">
        <f t="shared" si="9"/>
        <v>5.8510638297872342E-2</v>
      </c>
      <c r="X19" s="19">
        <v>4</v>
      </c>
      <c r="Y19" s="19">
        <v>5</v>
      </c>
      <c r="Z19" s="19">
        <f t="shared" si="10"/>
        <v>9</v>
      </c>
      <c r="AA19" s="2">
        <f t="shared" si="11"/>
        <v>3.2258064516129031E-2</v>
      </c>
      <c r="AB19" s="19">
        <f t="shared" si="13"/>
        <v>185</v>
      </c>
      <c r="AC19" s="2">
        <f t="shared" si="12"/>
        <v>5.0203527815468114E-2</v>
      </c>
    </row>
    <row r="20" spans="1:29" x14ac:dyDescent="0.25">
      <c r="A20" s="4">
        <v>12</v>
      </c>
      <c r="B20" s="1" t="s">
        <v>11</v>
      </c>
      <c r="C20" s="1" t="s">
        <v>34</v>
      </c>
      <c r="D20" s="19">
        <v>46</v>
      </c>
      <c r="E20" s="19">
        <v>32</v>
      </c>
      <c r="F20" s="19">
        <f t="shared" si="0"/>
        <v>78</v>
      </c>
      <c r="G20" s="2">
        <f t="shared" si="1"/>
        <v>7.0080862533692723E-2</v>
      </c>
      <c r="H20" s="19">
        <v>4</v>
      </c>
      <c r="I20" s="19">
        <v>7</v>
      </c>
      <c r="J20" s="19">
        <f t="shared" si="2"/>
        <v>11</v>
      </c>
      <c r="K20" s="2">
        <f t="shared" si="3"/>
        <v>4.7008547008547008E-2</v>
      </c>
      <c r="L20" s="19">
        <v>26</v>
      </c>
      <c r="M20" s="19">
        <v>31</v>
      </c>
      <c r="N20" s="19">
        <f t="shared" si="4"/>
        <v>57</v>
      </c>
      <c r="O20" s="2">
        <f t="shared" si="5"/>
        <v>9.8106712564543896E-2</v>
      </c>
      <c r="P20" s="19">
        <v>87</v>
      </c>
      <c r="Q20" s="19">
        <v>52</v>
      </c>
      <c r="R20" s="19">
        <f t="shared" si="6"/>
        <v>139</v>
      </c>
      <c r="S20" s="2">
        <f t="shared" si="7"/>
        <v>0.10775193798449613</v>
      </c>
      <c r="T20" s="19">
        <v>7</v>
      </c>
      <c r="U20" s="19">
        <v>3</v>
      </c>
      <c r="V20" s="19">
        <f t="shared" si="8"/>
        <v>10</v>
      </c>
      <c r="W20" s="2">
        <f t="shared" si="9"/>
        <v>5.3191489361702128E-2</v>
      </c>
      <c r="X20" s="19">
        <v>22</v>
      </c>
      <c r="Y20" s="19">
        <v>23</v>
      </c>
      <c r="Z20" s="19">
        <f t="shared" si="10"/>
        <v>45</v>
      </c>
      <c r="AA20" s="2">
        <f t="shared" si="11"/>
        <v>0.16129032258064516</v>
      </c>
      <c r="AB20" s="19">
        <f t="shared" si="13"/>
        <v>340</v>
      </c>
      <c r="AC20" s="2">
        <f t="shared" si="12"/>
        <v>9.2265943012211665E-2</v>
      </c>
    </row>
    <row r="21" spans="1:29" s="7" customFormat="1" x14ac:dyDescent="0.25">
      <c r="A21" s="15" t="s">
        <v>37</v>
      </c>
      <c r="B21" s="15"/>
      <c r="C21" s="15"/>
      <c r="D21" s="21">
        <f>SUM(D9:D20)</f>
        <v>608</v>
      </c>
      <c r="E21" s="21">
        <f>SUM(E9:E20)</f>
        <v>505</v>
      </c>
      <c r="F21" s="21">
        <f>SUM(F9:F20)</f>
        <v>1113</v>
      </c>
      <c r="G21" s="17">
        <f>F21/$AB$21</f>
        <v>0.30203527815468112</v>
      </c>
      <c r="H21" s="21">
        <f>SUM(H9:H20)</f>
        <v>124</v>
      </c>
      <c r="I21" s="21">
        <f>SUM(I9:I20)</f>
        <v>110</v>
      </c>
      <c r="J21" s="21">
        <f>SUM(J9:J20)</f>
        <v>234</v>
      </c>
      <c r="K21" s="17">
        <f>J21/$AB$21</f>
        <v>6.350067842605156E-2</v>
      </c>
      <c r="L21" s="21">
        <f>SUM(L9:L20)</f>
        <v>278</v>
      </c>
      <c r="M21" s="21">
        <f>SUM(M9:M20)</f>
        <v>303</v>
      </c>
      <c r="N21" s="21">
        <f>SUM(N9:N20)</f>
        <v>581</v>
      </c>
      <c r="O21" s="17">
        <f>N21/$AB$21</f>
        <v>0.15766621438263229</v>
      </c>
      <c r="P21" s="21">
        <f>SUM(P9:P20)</f>
        <v>810</v>
      </c>
      <c r="Q21" s="21">
        <f>SUM(Q9:Q20)</f>
        <v>480</v>
      </c>
      <c r="R21" s="21">
        <f>SUM(R9:R20)</f>
        <v>1290</v>
      </c>
      <c r="S21" s="17">
        <f>R21/$AB$21</f>
        <v>0.35006784260515605</v>
      </c>
      <c r="T21" s="21">
        <f>SUM(T9:T20)</f>
        <v>101</v>
      </c>
      <c r="U21" s="21">
        <f>SUM(U9:U20)</f>
        <v>87</v>
      </c>
      <c r="V21" s="21">
        <f>SUM(V9:V20)</f>
        <v>188</v>
      </c>
      <c r="W21" s="17">
        <f>V21/$AB$21</f>
        <v>5.1017639077340568E-2</v>
      </c>
      <c r="X21" s="21">
        <f>SUM(X9:X20)</f>
        <v>145</v>
      </c>
      <c r="Y21" s="21">
        <f>SUM(Y9:Y20)</f>
        <v>134</v>
      </c>
      <c r="Z21" s="21">
        <f>SUM(Z9:Z20)</f>
        <v>279</v>
      </c>
      <c r="AA21" s="17">
        <f>Z21/$AB$21</f>
        <v>7.5712347354138398E-2</v>
      </c>
      <c r="AB21" s="20">
        <f>SUM(AB9:AB20)</f>
        <v>3685</v>
      </c>
      <c r="AC21" s="17">
        <f t="shared" si="12"/>
        <v>1</v>
      </c>
    </row>
    <row r="22" spans="1:29" x14ac:dyDescent="0.25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</sheetData>
  <mergeCells count="12">
    <mergeCell ref="A1:K2"/>
    <mergeCell ref="H7:K7"/>
    <mergeCell ref="B7:C7"/>
    <mergeCell ref="A7:A8"/>
    <mergeCell ref="A21:C21"/>
    <mergeCell ref="A5:D5"/>
    <mergeCell ref="D7:G7"/>
    <mergeCell ref="AB7:AC7"/>
    <mergeCell ref="P7:S7"/>
    <mergeCell ref="L7:O7"/>
    <mergeCell ref="T7:W7"/>
    <mergeCell ref="X7:AA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5A164-465F-4ED6-9D26-A0B3160D1C74}">
  <dimension ref="A1:AC23"/>
  <sheetViews>
    <sheetView tabSelected="1" workbookViewId="0">
      <selection activeCell="D9" sqref="D9"/>
    </sheetView>
  </sheetViews>
  <sheetFormatPr defaultRowHeight="15" x14ac:dyDescent="0.25"/>
  <cols>
    <col min="1" max="1" width="4.28515625" style="6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28" width="11.140625" bestFit="1" customWidth="1"/>
  </cols>
  <sheetData>
    <row r="1" spans="1:29" ht="14.45" customHeight="1" x14ac:dyDescent="0.25">
      <c r="A1" s="12" t="s">
        <v>194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8"/>
      <c r="M1" s="18"/>
    </row>
    <row r="2" spans="1:29" ht="14.4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8"/>
      <c r="M2" s="18"/>
    </row>
    <row r="3" spans="1:29" ht="14.45" customHeight="1" x14ac:dyDescent="0.25">
      <c r="B3" s="10"/>
      <c r="C3" s="10"/>
      <c r="D3" s="10"/>
      <c r="E3" s="10"/>
      <c r="F3" s="10"/>
      <c r="G3" s="10"/>
      <c r="H3" s="10"/>
      <c r="I3" s="10"/>
      <c r="J3" s="10"/>
    </row>
    <row r="5" spans="1:29" x14ac:dyDescent="0.25">
      <c r="A5" s="11" t="s">
        <v>55</v>
      </c>
      <c r="B5" s="11"/>
      <c r="C5" s="11"/>
      <c r="D5" s="11"/>
    </row>
    <row r="6" spans="1:29" x14ac:dyDescent="0.25">
      <c r="A6" s="13" t="s">
        <v>54</v>
      </c>
      <c r="B6" s="13"/>
      <c r="C6" s="13"/>
      <c r="D6" s="13"/>
    </row>
    <row r="7" spans="1:29" s="7" customFormat="1" x14ac:dyDescent="0.25">
      <c r="A7" s="25" t="s">
        <v>53</v>
      </c>
      <c r="B7" s="22" t="s">
        <v>39</v>
      </c>
      <c r="C7" s="23"/>
      <c r="D7" s="22" t="s">
        <v>195</v>
      </c>
      <c r="E7" s="24"/>
      <c r="F7" s="24"/>
      <c r="G7" s="23"/>
      <c r="H7" s="22" t="s">
        <v>196</v>
      </c>
      <c r="I7" s="24"/>
      <c r="J7" s="24"/>
      <c r="K7" s="23"/>
      <c r="L7" s="22" t="s">
        <v>197</v>
      </c>
      <c r="M7" s="24"/>
      <c r="N7" s="24"/>
      <c r="O7" s="23"/>
      <c r="P7" s="22" t="s">
        <v>198</v>
      </c>
      <c r="Q7" s="24"/>
      <c r="R7" s="24"/>
      <c r="S7" s="23"/>
      <c r="T7" s="22" t="s">
        <v>199</v>
      </c>
      <c r="U7" s="24"/>
      <c r="V7" s="24"/>
      <c r="W7" s="23"/>
      <c r="X7" s="22" t="s">
        <v>200</v>
      </c>
      <c r="Y7" s="24"/>
      <c r="Z7" s="24"/>
      <c r="AA7" s="23"/>
      <c r="AB7" s="22" t="s">
        <v>37</v>
      </c>
      <c r="AC7" s="23"/>
    </row>
    <row r="8" spans="1:29" s="7" customFormat="1" x14ac:dyDescent="0.25">
      <c r="A8" s="26"/>
      <c r="B8" s="16" t="s">
        <v>51</v>
      </c>
      <c r="C8" s="16" t="s">
        <v>52</v>
      </c>
      <c r="D8" s="16" t="s">
        <v>35</v>
      </c>
      <c r="E8" s="16" t="s">
        <v>36</v>
      </c>
      <c r="F8" s="16" t="s">
        <v>37</v>
      </c>
      <c r="G8" s="16" t="s">
        <v>38</v>
      </c>
      <c r="H8" s="16" t="s">
        <v>35</v>
      </c>
      <c r="I8" s="16" t="s">
        <v>36</v>
      </c>
      <c r="J8" s="16" t="s">
        <v>37</v>
      </c>
      <c r="K8" s="16" t="s">
        <v>38</v>
      </c>
      <c r="L8" s="16" t="s">
        <v>35</v>
      </c>
      <c r="M8" s="16" t="s">
        <v>36</v>
      </c>
      <c r="N8" s="16" t="s">
        <v>37</v>
      </c>
      <c r="O8" s="16" t="s">
        <v>38</v>
      </c>
      <c r="P8" s="16" t="s">
        <v>35</v>
      </c>
      <c r="Q8" s="16" t="s">
        <v>36</v>
      </c>
      <c r="R8" s="16" t="s">
        <v>37</v>
      </c>
      <c r="S8" s="16" t="s">
        <v>38</v>
      </c>
      <c r="T8" s="16" t="s">
        <v>35</v>
      </c>
      <c r="U8" s="16" t="s">
        <v>36</v>
      </c>
      <c r="V8" s="16" t="s">
        <v>37</v>
      </c>
      <c r="W8" s="16" t="s">
        <v>38</v>
      </c>
      <c r="X8" s="16" t="s">
        <v>35</v>
      </c>
      <c r="Y8" s="16" t="s">
        <v>36</v>
      </c>
      <c r="Z8" s="16" t="s">
        <v>37</v>
      </c>
      <c r="AA8" s="16" t="s">
        <v>38</v>
      </c>
      <c r="AB8" s="16" t="s">
        <v>39</v>
      </c>
      <c r="AC8" s="16" t="s">
        <v>38</v>
      </c>
    </row>
    <row r="9" spans="1:29" x14ac:dyDescent="0.25">
      <c r="A9" s="4">
        <v>1</v>
      </c>
      <c r="B9" s="5">
        <v>2001</v>
      </c>
      <c r="C9" s="1" t="s">
        <v>13</v>
      </c>
      <c r="D9" s="19">
        <v>19</v>
      </c>
      <c r="E9" s="19">
        <v>19</v>
      </c>
      <c r="F9" s="19">
        <f>SUM(D9:E9)</f>
        <v>38</v>
      </c>
      <c r="G9" s="2">
        <f>F9/$F$22</f>
        <v>0.20765027322404372</v>
      </c>
      <c r="H9" s="19">
        <v>3</v>
      </c>
      <c r="I9" s="19">
        <v>5</v>
      </c>
      <c r="J9" s="19">
        <f>SUM(H9:I9)</f>
        <v>8</v>
      </c>
      <c r="K9" s="2">
        <f>J9/$J$22</f>
        <v>0.16</v>
      </c>
      <c r="L9" s="19">
        <v>0</v>
      </c>
      <c r="M9" s="19">
        <v>3</v>
      </c>
      <c r="N9" s="19">
        <f>SUM(L9:M9)</f>
        <v>3</v>
      </c>
      <c r="O9" s="2">
        <f>N9/$N$22</f>
        <v>5.5555555555555552E-2</v>
      </c>
      <c r="P9" s="19">
        <v>4</v>
      </c>
      <c r="Q9" s="19">
        <v>8</v>
      </c>
      <c r="R9" s="19">
        <f>SUM(P9:Q9)</f>
        <v>12</v>
      </c>
      <c r="S9" s="2">
        <f>R9/$R$22</f>
        <v>0.13953488372093023</v>
      </c>
      <c r="T9" s="19">
        <v>0</v>
      </c>
      <c r="U9" s="19">
        <v>0</v>
      </c>
      <c r="V9" s="19">
        <f>SUM(T9:U9)</f>
        <v>0</v>
      </c>
      <c r="W9" s="2">
        <f>V9/$V$22</f>
        <v>0</v>
      </c>
      <c r="X9" s="19">
        <v>0</v>
      </c>
      <c r="Y9" s="19">
        <v>1</v>
      </c>
      <c r="Z9" s="19">
        <f>SUM(X9:Y9)</f>
        <v>1</v>
      </c>
      <c r="AA9" s="2">
        <f>Z9/$Z$22</f>
        <v>9.0909090909090912E-2</v>
      </c>
      <c r="AB9" s="19">
        <f>Z9+V9+R9+N9+J9+F9</f>
        <v>62</v>
      </c>
      <c r="AC9" s="2">
        <f>AB9/$AB$22</f>
        <v>0.15617128463476071</v>
      </c>
    </row>
    <row r="10" spans="1:29" x14ac:dyDescent="0.25">
      <c r="A10" s="4">
        <v>2</v>
      </c>
      <c r="B10" s="5">
        <v>2002</v>
      </c>
      <c r="C10" s="1" t="s">
        <v>14</v>
      </c>
      <c r="D10" s="19">
        <v>6</v>
      </c>
      <c r="E10" s="19">
        <v>3</v>
      </c>
      <c r="F10" s="19">
        <f t="shared" ref="F10:F20" si="0">SUM(D10:E10)</f>
        <v>9</v>
      </c>
      <c r="G10" s="2">
        <f t="shared" ref="G10:G20" si="1">F10/$F$22</f>
        <v>4.9180327868852458E-2</v>
      </c>
      <c r="H10" s="19">
        <v>2</v>
      </c>
      <c r="I10" s="19">
        <v>2</v>
      </c>
      <c r="J10" s="19">
        <f t="shared" ref="J10:J21" si="2">SUM(H10:I10)</f>
        <v>4</v>
      </c>
      <c r="K10" s="2">
        <f t="shared" ref="K10:K21" si="3">J10/$J$22</f>
        <v>0.08</v>
      </c>
      <c r="L10" s="19">
        <v>4</v>
      </c>
      <c r="M10" s="19">
        <v>2</v>
      </c>
      <c r="N10" s="19">
        <f t="shared" ref="N10:N21" si="4">SUM(L10:M10)</f>
        <v>6</v>
      </c>
      <c r="O10" s="2">
        <f t="shared" ref="O10:O21" si="5">N10/$N$22</f>
        <v>0.1111111111111111</v>
      </c>
      <c r="P10" s="19">
        <v>5</v>
      </c>
      <c r="Q10" s="19">
        <v>3</v>
      </c>
      <c r="R10" s="19">
        <f t="shared" ref="R10:R21" si="6">SUM(P10:Q10)</f>
        <v>8</v>
      </c>
      <c r="S10" s="2">
        <f t="shared" ref="S10:S21" si="7">R10/$R$22</f>
        <v>9.3023255813953487E-2</v>
      </c>
      <c r="T10" s="19">
        <v>0</v>
      </c>
      <c r="U10" s="19">
        <v>0</v>
      </c>
      <c r="V10" s="19">
        <f t="shared" ref="V10:V21" si="8">SUM(T10:U10)</f>
        <v>0</v>
      </c>
      <c r="W10" s="2">
        <f t="shared" ref="W10:W21" si="9">V10/$V$22</f>
        <v>0</v>
      </c>
      <c r="X10" s="19">
        <v>0</v>
      </c>
      <c r="Y10" s="19">
        <v>0</v>
      </c>
      <c r="Z10" s="19">
        <f t="shared" ref="Z10:Z21" si="10">SUM(X10:Y10)</f>
        <v>0</v>
      </c>
      <c r="AA10" s="2">
        <f t="shared" ref="AA10:AA21" si="11">Z10/$Z$22</f>
        <v>0</v>
      </c>
      <c r="AB10" s="19">
        <f t="shared" ref="AB10:AB21" si="12">Z10+V10+R10+N10+J10+F10</f>
        <v>27</v>
      </c>
      <c r="AC10" s="2">
        <f t="shared" ref="AC10:AC20" si="13">AB10/$AB$22</f>
        <v>6.8010075566750636E-2</v>
      </c>
    </row>
    <row r="11" spans="1:29" x14ac:dyDescent="0.25">
      <c r="A11" s="4">
        <v>3</v>
      </c>
      <c r="B11" s="5">
        <v>2003</v>
      </c>
      <c r="C11" s="1" t="s">
        <v>15</v>
      </c>
      <c r="D11" s="19">
        <v>3</v>
      </c>
      <c r="E11" s="19">
        <v>2</v>
      </c>
      <c r="F11" s="19">
        <f t="shared" si="0"/>
        <v>5</v>
      </c>
      <c r="G11" s="2">
        <f t="shared" si="1"/>
        <v>2.7322404371584699E-2</v>
      </c>
      <c r="H11" s="19">
        <v>0</v>
      </c>
      <c r="I11" s="19">
        <v>0</v>
      </c>
      <c r="J11" s="19">
        <f t="shared" si="2"/>
        <v>0</v>
      </c>
      <c r="K11" s="2">
        <f t="shared" si="3"/>
        <v>0</v>
      </c>
      <c r="L11" s="19">
        <v>3</v>
      </c>
      <c r="M11" s="19">
        <v>0</v>
      </c>
      <c r="N11" s="19">
        <f t="shared" si="4"/>
        <v>3</v>
      </c>
      <c r="O11" s="2">
        <f t="shared" si="5"/>
        <v>5.5555555555555552E-2</v>
      </c>
      <c r="P11" s="19">
        <v>1</v>
      </c>
      <c r="Q11" s="19">
        <v>2</v>
      </c>
      <c r="R11" s="19">
        <f t="shared" si="6"/>
        <v>3</v>
      </c>
      <c r="S11" s="2">
        <f t="shared" si="7"/>
        <v>3.4883720930232558E-2</v>
      </c>
      <c r="T11" s="19">
        <v>0</v>
      </c>
      <c r="U11" s="19">
        <v>0</v>
      </c>
      <c r="V11" s="19">
        <f t="shared" si="8"/>
        <v>0</v>
      </c>
      <c r="W11" s="2">
        <f t="shared" si="9"/>
        <v>0</v>
      </c>
      <c r="X11" s="19">
        <v>0</v>
      </c>
      <c r="Y11" s="19">
        <v>0</v>
      </c>
      <c r="Z11" s="19">
        <f t="shared" si="10"/>
        <v>0</v>
      </c>
      <c r="AA11" s="2">
        <f t="shared" si="11"/>
        <v>0</v>
      </c>
      <c r="AB11" s="19">
        <f t="shared" si="12"/>
        <v>11</v>
      </c>
      <c r="AC11" s="2">
        <f t="shared" si="13"/>
        <v>2.7707808564231738E-2</v>
      </c>
    </row>
    <row r="12" spans="1:29" x14ac:dyDescent="0.25">
      <c r="A12" s="4">
        <v>4</v>
      </c>
      <c r="B12" s="5">
        <v>2004</v>
      </c>
      <c r="C12" s="1" t="s">
        <v>16</v>
      </c>
      <c r="D12" s="19">
        <v>16</v>
      </c>
      <c r="E12" s="19">
        <v>22</v>
      </c>
      <c r="F12" s="19">
        <f t="shared" si="0"/>
        <v>38</v>
      </c>
      <c r="G12" s="2">
        <f t="shared" si="1"/>
        <v>0.20765027322404372</v>
      </c>
      <c r="H12" s="19">
        <v>13</v>
      </c>
      <c r="I12" s="19">
        <v>9</v>
      </c>
      <c r="J12" s="19">
        <f t="shared" si="2"/>
        <v>22</v>
      </c>
      <c r="K12" s="2">
        <f t="shared" si="3"/>
        <v>0.44</v>
      </c>
      <c r="L12" s="19">
        <v>5</v>
      </c>
      <c r="M12" s="19">
        <v>7</v>
      </c>
      <c r="N12" s="19">
        <f t="shared" si="4"/>
        <v>12</v>
      </c>
      <c r="O12" s="2">
        <f t="shared" si="5"/>
        <v>0.22222222222222221</v>
      </c>
      <c r="P12" s="19">
        <v>6</v>
      </c>
      <c r="Q12" s="19">
        <v>3</v>
      </c>
      <c r="R12" s="19">
        <f t="shared" si="6"/>
        <v>9</v>
      </c>
      <c r="S12" s="2">
        <f t="shared" si="7"/>
        <v>0.10465116279069768</v>
      </c>
      <c r="T12" s="19">
        <v>1</v>
      </c>
      <c r="U12" s="19">
        <v>0</v>
      </c>
      <c r="V12" s="19">
        <f t="shared" si="8"/>
        <v>1</v>
      </c>
      <c r="W12" s="2">
        <f t="shared" si="9"/>
        <v>7.6923076923076927E-2</v>
      </c>
      <c r="X12" s="19">
        <v>2</v>
      </c>
      <c r="Y12" s="19">
        <v>1</v>
      </c>
      <c r="Z12" s="19">
        <f t="shared" si="10"/>
        <v>3</v>
      </c>
      <c r="AA12" s="2">
        <f t="shared" si="11"/>
        <v>0.27272727272727271</v>
      </c>
      <c r="AB12" s="19">
        <f t="shared" si="12"/>
        <v>85</v>
      </c>
      <c r="AC12" s="2">
        <f t="shared" si="13"/>
        <v>0.2141057934508816</v>
      </c>
    </row>
    <row r="13" spans="1:29" x14ac:dyDescent="0.25">
      <c r="A13" s="4">
        <v>5</v>
      </c>
      <c r="B13" s="5">
        <v>2005</v>
      </c>
      <c r="C13" s="1" t="s">
        <v>17</v>
      </c>
      <c r="D13" s="19">
        <v>7</v>
      </c>
      <c r="E13" s="19">
        <v>7</v>
      </c>
      <c r="F13" s="19">
        <f t="shared" si="0"/>
        <v>14</v>
      </c>
      <c r="G13" s="2">
        <f t="shared" si="1"/>
        <v>7.650273224043716E-2</v>
      </c>
      <c r="H13" s="19">
        <v>4</v>
      </c>
      <c r="I13" s="19">
        <v>2</v>
      </c>
      <c r="J13" s="19">
        <f t="shared" si="2"/>
        <v>6</v>
      </c>
      <c r="K13" s="2">
        <f t="shared" si="3"/>
        <v>0.12</v>
      </c>
      <c r="L13" s="19">
        <v>3</v>
      </c>
      <c r="M13" s="19">
        <v>2</v>
      </c>
      <c r="N13" s="19">
        <f t="shared" si="4"/>
        <v>5</v>
      </c>
      <c r="O13" s="2">
        <f t="shared" si="5"/>
        <v>9.2592592592592587E-2</v>
      </c>
      <c r="P13" s="19">
        <v>2</v>
      </c>
      <c r="Q13" s="19">
        <v>0</v>
      </c>
      <c r="R13" s="19">
        <f t="shared" si="6"/>
        <v>2</v>
      </c>
      <c r="S13" s="2">
        <f t="shared" si="7"/>
        <v>2.3255813953488372E-2</v>
      </c>
      <c r="T13" s="19">
        <v>1</v>
      </c>
      <c r="U13" s="19">
        <v>0</v>
      </c>
      <c r="V13" s="19">
        <f t="shared" si="8"/>
        <v>1</v>
      </c>
      <c r="W13" s="2">
        <f t="shared" si="9"/>
        <v>7.6923076923076927E-2</v>
      </c>
      <c r="X13" s="19">
        <v>0</v>
      </c>
      <c r="Y13" s="19">
        <v>0</v>
      </c>
      <c r="Z13" s="19">
        <f t="shared" si="10"/>
        <v>0</v>
      </c>
      <c r="AA13" s="2">
        <f t="shared" si="11"/>
        <v>0</v>
      </c>
      <c r="AB13" s="19">
        <f t="shared" si="12"/>
        <v>28</v>
      </c>
      <c r="AC13" s="2">
        <f t="shared" si="13"/>
        <v>7.0528967254408062E-2</v>
      </c>
    </row>
    <row r="14" spans="1:29" x14ac:dyDescent="0.25">
      <c r="A14" s="4">
        <v>6</v>
      </c>
      <c r="B14" s="5">
        <v>2006</v>
      </c>
      <c r="C14" s="1" t="s">
        <v>18</v>
      </c>
      <c r="D14" s="19">
        <v>12</v>
      </c>
      <c r="E14" s="19">
        <v>5</v>
      </c>
      <c r="F14" s="19">
        <f t="shared" si="0"/>
        <v>17</v>
      </c>
      <c r="G14" s="2">
        <f t="shared" si="1"/>
        <v>9.2896174863387984E-2</v>
      </c>
      <c r="H14" s="19">
        <v>0</v>
      </c>
      <c r="I14" s="19">
        <v>2</v>
      </c>
      <c r="J14" s="19">
        <f t="shared" si="2"/>
        <v>2</v>
      </c>
      <c r="K14" s="2">
        <f t="shared" si="3"/>
        <v>0.04</v>
      </c>
      <c r="L14" s="19">
        <v>3</v>
      </c>
      <c r="M14" s="19">
        <v>2</v>
      </c>
      <c r="N14" s="19">
        <f t="shared" si="4"/>
        <v>5</v>
      </c>
      <c r="O14" s="2">
        <f t="shared" si="5"/>
        <v>9.2592592592592587E-2</v>
      </c>
      <c r="P14" s="19">
        <v>5</v>
      </c>
      <c r="Q14" s="19">
        <v>3</v>
      </c>
      <c r="R14" s="19">
        <f t="shared" si="6"/>
        <v>8</v>
      </c>
      <c r="S14" s="2">
        <f t="shared" si="7"/>
        <v>9.3023255813953487E-2</v>
      </c>
      <c r="T14" s="19">
        <v>2</v>
      </c>
      <c r="U14" s="19">
        <v>1</v>
      </c>
      <c r="V14" s="19">
        <f t="shared" si="8"/>
        <v>3</v>
      </c>
      <c r="W14" s="2">
        <f t="shared" si="9"/>
        <v>0.23076923076923078</v>
      </c>
      <c r="X14" s="19">
        <v>1</v>
      </c>
      <c r="Y14" s="19">
        <v>1</v>
      </c>
      <c r="Z14" s="19">
        <f t="shared" si="10"/>
        <v>2</v>
      </c>
      <c r="AA14" s="2">
        <f t="shared" si="11"/>
        <v>0.18181818181818182</v>
      </c>
      <c r="AB14" s="19">
        <f t="shared" si="12"/>
        <v>37</v>
      </c>
      <c r="AC14" s="2">
        <f t="shared" si="13"/>
        <v>9.3198992443324941E-2</v>
      </c>
    </row>
    <row r="15" spans="1:29" x14ac:dyDescent="0.25">
      <c r="A15" s="4">
        <v>7</v>
      </c>
      <c r="B15" s="5">
        <v>2007</v>
      </c>
      <c r="C15" s="1" t="s">
        <v>19</v>
      </c>
      <c r="D15" s="19">
        <v>2</v>
      </c>
      <c r="E15" s="19">
        <v>2</v>
      </c>
      <c r="F15" s="19">
        <f t="shared" si="0"/>
        <v>4</v>
      </c>
      <c r="G15" s="2">
        <f t="shared" si="1"/>
        <v>2.185792349726776E-2</v>
      </c>
      <c r="H15" s="19">
        <v>0</v>
      </c>
      <c r="I15" s="19">
        <v>0</v>
      </c>
      <c r="J15" s="19">
        <f t="shared" si="2"/>
        <v>0</v>
      </c>
      <c r="K15" s="2">
        <f t="shared" si="3"/>
        <v>0</v>
      </c>
      <c r="L15" s="19">
        <v>1</v>
      </c>
      <c r="M15" s="19">
        <v>1</v>
      </c>
      <c r="N15" s="19">
        <f t="shared" si="4"/>
        <v>2</v>
      </c>
      <c r="O15" s="2">
        <f t="shared" si="5"/>
        <v>3.7037037037037035E-2</v>
      </c>
      <c r="P15" s="19">
        <v>1</v>
      </c>
      <c r="Q15" s="19">
        <v>3</v>
      </c>
      <c r="R15" s="19">
        <f t="shared" si="6"/>
        <v>4</v>
      </c>
      <c r="S15" s="2">
        <f t="shared" si="7"/>
        <v>4.6511627906976744E-2</v>
      </c>
      <c r="T15" s="19">
        <v>1</v>
      </c>
      <c r="U15" s="19">
        <v>0</v>
      </c>
      <c r="V15" s="19">
        <f t="shared" si="8"/>
        <v>1</v>
      </c>
      <c r="W15" s="2">
        <f t="shared" si="9"/>
        <v>7.6923076923076927E-2</v>
      </c>
      <c r="X15" s="19">
        <v>0</v>
      </c>
      <c r="Y15" s="19">
        <v>0</v>
      </c>
      <c r="Z15" s="19">
        <f t="shared" si="10"/>
        <v>0</v>
      </c>
      <c r="AA15" s="2">
        <f t="shared" si="11"/>
        <v>0</v>
      </c>
      <c r="AB15" s="19">
        <f t="shared" si="12"/>
        <v>11</v>
      </c>
      <c r="AC15" s="2">
        <f t="shared" si="13"/>
        <v>2.7707808564231738E-2</v>
      </c>
    </row>
    <row r="16" spans="1:29" x14ac:dyDescent="0.25">
      <c r="A16" s="4">
        <v>8</v>
      </c>
      <c r="B16" s="5">
        <v>2008</v>
      </c>
      <c r="C16" s="1" t="s">
        <v>20</v>
      </c>
      <c r="D16" s="19">
        <v>4</v>
      </c>
      <c r="E16" s="19">
        <v>5</v>
      </c>
      <c r="F16" s="19">
        <f t="shared" si="0"/>
        <v>9</v>
      </c>
      <c r="G16" s="2">
        <f t="shared" si="1"/>
        <v>4.9180327868852458E-2</v>
      </c>
      <c r="H16" s="19">
        <v>0</v>
      </c>
      <c r="I16" s="19">
        <v>0</v>
      </c>
      <c r="J16" s="19">
        <f t="shared" si="2"/>
        <v>0</v>
      </c>
      <c r="K16" s="2">
        <f t="shared" si="3"/>
        <v>0</v>
      </c>
      <c r="L16" s="19">
        <v>0</v>
      </c>
      <c r="M16" s="19">
        <v>0</v>
      </c>
      <c r="N16" s="19">
        <f t="shared" si="4"/>
        <v>0</v>
      </c>
      <c r="O16" s="2">
        <f t="shared" si="5"/>
        <v>0</v>
      </c>
      <c r="P16" s="19">
        <v>2</v>
      </c>
      <c r="Q16" s="19">
        <v>1</v>
      </c>
      <c r="R16" s="19">
        <f t="shared" si="6"/>
        <v>3</v>
      </c>
      <c r="S16" s="2">
        <f t="shared" si="7"/>
        <v>3.4883720930232558E-2</v>
      </c>
      <c r="T16" s="19">
        <v>1</v>
      </c>
      <c r="U16" s="19">
        <v>0</v>
      </c>
      <c r="V16" s="19">
        <f t="shared" si="8"/>
        <v>1</v>
      </c>
      <c r="W16" s="2">
        <f t="shared" si="9"/>
        <v>7.6923076923076927E-2</v>
      </c>
      <c r="X16" s="19">
        <v>0</v>
      </c>
      <c r="Y16" s="19">
        <v>2</v>
      </c>
      <c r="Z16" s="19">
        <f t="shared" si="10"/>
        <v>2</v>
      </c>
      <c r="AA16" s="2">
        <f t="shared" si="11"/>
        <v>0.18181818181818182</v>
      </c>
      <c r="AB16" s="19">
        <f t="shared" si="12"/>
        <v>15</v>
      </c>
      <c r="AC16" s="2">
        <f t="shared" si="13"/>
        <v>3.7783375314861464E-2</v>
      </c>
    </row>
    <row r="17" spans="1:29" x14ac:dyDescent="0.25">
      <c r="A17" s="4">
        <v>9</v>
      </c>
      <c r="B17" s="5">
        <v>2009</v>
      </c>
      <c r="C17" s="1" t="s">
        <v>12</v>
      </c>
      <c r="D17" s="19">
        <v>4</v>
      </c>
      <c r="E17" s="19">
        <v>6</v>
      </c>
      <c r="F17" s="19">
        <f t="shared" si="0"/>
        <v>10</v>
      </c>
      <c r="G17" s="2">
        <f t="shared" si="1"/>
        <v>5.4644808743169397E-2</v>
      </c>
      <c r="H17" s="19">
        <v>3</v>
      </c>
      <c r="I17" s="19">
        <v>1</v>
      </c>
      <c r="J17" s="19">
        <f t="shared" si="2"/>
        <v>4</v>
      </c>
      <c r="K17" s="2">
        <f t="shared" si="3"/>
        <v>0.08</v>
      </c>
      <c r="L17" s="19">
        <v>1</v>
      </c>
      <c r="M17" s="19">
        <v>2</v>
      </c>
      <c r="N17" s="19">
        <f t="shared" si="4"/>
        <v>3</v>
      </c>
      <c r="O17" s="2">
        <f t="shared" si="5"/>
        <v>5.5555555555555552E-2</v>
      </c>
      <c r="P17" s="19">
        <v>4</v>
      </c>
      <c r="Q17" s="19">
        <v>3</v>
      </c>
      <c r="R17" s="19">
        <f t="shared" si="6"/>
        <v>7</v>
      </c>
      <c r="S17" s="2">
        <f t="shared" si="7"/>
        <v>8.1395348837209308E-2</v>
      </c>
      <c r="T17" s="19">
        <v>0</v>
      </c>
      <c r="U17" s="19">
        <v>2</v>
      </c>
      <c r="V17" s="19">
        <f t="shared" si="8"/>
        <v>2</v>
      </c>
      <c r="W17" s="2">
        <f t="shared" si="9"/>
        <v>0.15384615384615385</v>
      </c>
      <c r="X17" s="19">
        <v>0</v>
      </c>
      <c r="Y17" s="19">
        <v>0</v>
      </c>
      <c r="Z17" s="19">
        <f t="shared" si="10"/>
        <v>0</v>
      </c>
      <c r="AA17" s="2">
        <f t="shared" si="11"/>
        <v>0</v>
      </c>
      <c r="AB17" s="19">
        <f t="shared" si="12"/>
        <v>26</v>
      </c>
      <c r="AC17" s="2">
        <f t="shared" si="13"/>
        <v>6.5491183879093195E-2</v>
      </c>
    </row>
    <row r="18" spans="1:29" x14ac:dyDescent="0.25">
      <c r="A18" s="4">
        <v>10</v>
      </c>
      <c r="B18" s="5">
        <v>2010</v>
      </c>
      <c r="C18" s="1" t="s">
        <v>21</v>
      </c>
      <c r="D18" s="19">
        <v>5</v>
      </c>
      <c r="E18" s="19">
        <v>4</v>
      </c>
      <c r="F18" s="19">
        <f t="shared" si="0"/>
        <v>9</v>
      </c>
      <c r="G18" s="2">
        <f t="shared" si="1"/>
        <v>4.9180327868852458E-2</v>
      </c>
      <c r="H18" s="19">
        <v>1</v>
      </c>
      <c r="I18" s="19">
        <v>0</v>
      </c>
      <c r="J18" s="19">
        <f t="shared" si="2"/>
        <v>1</v>
      </c>
      <c r="K18" s="2">
        <f t="shared" si="3"/>
        <v>0.02</v>
      </c>
      <c r="L18" s="19">
        <v>1</v>
      </c>
      <c r="M18" s="19">
        <v>0</v>
      </c>
      <c r="N18" s="19">
        <f t="shared" si="4"/>
        <v>1</v>
      </c>
      <c r="O18" s="2">
        <f t="shared" si="5"/>
        <v>1.8518518518518517E-2</v>
      </c>
      <c r="P18" s="19">
        <v>7</v>
      </c>
      <c r="Q18" s="19">
        <v>4</v>
      </c>
      <c r="R18" s="19">
        <f t="shared" si="6"/>
        <v>11</v>
      </c>
      <c r="S18" s="2">
        <f t="shared" si="7"/>
        <v>0.12790697674418605</v>
      </c>
      <c r="T18" s="19">
        <v>1</v>
      </c>
      <c r="U18" s="19">
        <v>0</v>
      </c>
      <c r="V18" s="19">
        <f t="shared" si="8"/>
        <v>1</v>
      </c>
      <c r="W18" s="2">
        <f t="shared" si="9"/>
        <v>7.6923076923076927E-2</v>
      </c>
      <c r="X18" s="19">
        <v>1</v>
      </c>
      <c r="Y18" s="19">
        <v>0</v>
      </c>
      <c r="Z18" s="19">
        <f t="shared" si="10"/>
        <v>1</v>
      </c>
      <c r="AA18" s="2">
        <f t="shared" si="11"/>
        <v>9.0909090909090912E-2</v>
      </c>
      <c r="AB18" s="19">
        <f t="shared" si="12"/>
        <v>24</v>
      </c>
      <c r="AC18" s="2">
        <f t="shared" si="13"/>
        <v>6.0453400503778336E-2</v>
      </c>
    </row>
    <row r="19" spans="1:29" x14ac:dyDescent="0.25">
      <c r="A19" s="4">
        <v>11</v>
      </c>
      <c r="B19" s="5">
        <v>2011</v>
      </c>
      <c r="C19" s="1" t="s">
        <v>22</v>
      </c>
      <c r="D19" s="19">
        <v>10</v>
      </c>
      <c r="E19" s="19">
        <v>2</v>
      </c>
      <c r="F19" s="19">
        <f t="shared" si="0"/>
        <v>12</v>
      </c>
      <c r="G19" s="2">
        <f t="shared" si="1"/>
        <v>6.5573770491803282E-2</v>
      </c>
      <c r="H19" s="19">
        <v>0</v>
      </c>
      <c r="I19" s="19">
        <v>0</v>
      </c>
      <c r="J19" s="19">
        <f t="shared" si="2"/>
        <v>0</v>
      </c>
      <c r="K19" s="2">
        <f t="shared" si="3"/>
        <v>0</v>
      </c>
      <c r="L19" s="19">
        <v>1</v>
      </c>
      <c r="M19" s="19">
        <v>3</v>
      </c>
      <c r="N19" s="19">
        <f t="shared" si="4"/>
        <v>4</v>
      </c>
      <c r="O19" s="2">
        <f t="shared" si="5"/>
        <v>7.407407407407407E-2</v>
      </c>
      <c r="P19" s="19">
        <v>6</v>
      </c>
      <c r="Q19" s="19">
        <v>4</v>
      </c>
      <c r="R19" s="19">
        <f t="shared" si="6"/>
        <v>10</v>
      </c>
      <c r="S19" s="2">
        <f t="shared" si="7"/>
        <v>0.11627906976744186</v>
      </c>
      <c r="T19" s="19">
        <v>0</v>
      </c>
      <c r="U19" s="19">
        <v>1</v>
      </c>
      <c r="V19" s="19">
        <f t="shared" si="8"/>
        <v>1</v>
      </c>
      <c r="W19" s="2">
        <f t="shared" si="9"/>
        <v>7.6923076923076927E-2</v>
      </c>
      <c r="X19" s="19">
        <v>1</v>
      </c>
      <c r="Y19" s="19">
        <v>1</v>
      </c>
      <c r="Z19" s="19">
        <f t="shared" si="10"/>
        <v>2</v>
      </c>
      <c r="AA19" s="2">
        <f t="shared" si="11"/>
        <v>0.18181818181818182</v>
      </c>
      <c r="AB19" s="19">
        <f t="shared" si="12"/>
        <v>29</v>
      </c>
      <c r="AC19" s="2">
        <f t="shared" si="13"/>
        <v>7.3047858942065488E-2</v>
      </c>
    </row>
    <row r="20" spans="1:29" x14ac:dyDescent="0.25">
      <c r="A20" s="4">
        <v>12</v>
      </c>
      <c r="B20" s="5">
        <v>2012</v>
      </c>
      <c r="C20" s="1" t="s">
        <v>23</v>
      </c>
      <c r="D20" s="19">
        <v>0</v>
      </c>
      <c r="E20" s="19">
        <v>0</v>
      </c>
      <c r="F20" s="19">
        <f t="shared" si="0"/>
        <v>0</v>
      </c>
      <c r="G20" s="2">
        <f t="shared" si="1"/>
        <v>0</v>
      </c>
      <c r="H20" s="19">
        <v>1</v>
      </c>
      <c r="I20" s="19">
        <v>1</v>
      </c>
      <c r="J20" s="19">
        <f t="shared" si="2"/>
        <v>2</v>
      </c>
      <c r="K20" s="2">
        <f t="shared" si="3"/>
        <v>0.04</v>
      </c>
      <c r="L20" s="19">
        <v>1</v>
      </c>
      <c r="M20" s="19">
        <v>0</v>
      </c>
      <c r="N20" s="19">
        <f t="shared" si="4"/>
        <v>1</v>
      </c>
      <c r="O20" s="2">
        <f t="shared" si="5"/>
        <v>1.8518518518518517E-2</v>
      </c>
      <c r="P20" s="19">
        <v>1</v>
      </c>
      <c r="Q20" s="19">
        <v>1</v>
      </c>
      <c r="R20" s="19">
        <f t="shared" si="6"/>
        <v>2</v>
      </c>
      <c r="S20" s="2">
        <f t="shared" si="7"/>
        <v>2.3255813953488372E-2</v>
      </c>
      <c r="T20" s="19">
        <v>0</v>
      </c>
      <c r="U20" s="19">
        <v>0</v>
      </c>
      <c r="V20" s="19">
        <f t="shared" si="8"/>
        <v>0</v>
      </c>
      <c r="W20" s="2">
        <f t="shared" si="9"/>
        <v>0</v>
      </c>
      <c r="X20" s="19">
        <v>0</v>
      </c>
      <c r="Y20" s="19">
        <v>0</v>
      </c>
      <c r="Z20" s="19">
        <f t="shared" si="10"/>
        <v>0</v>
      </c>
      <c r="AA20" s="2">
        <f t="shared" si="11"/>
        <v>0</v>
      </c>
      <c r="AB20" s="19">
        <f t="shared" si="12"/>
        <v>5</v>
      </c>
      <c r="AC20" s="2">
        <f t="shared" si="13"/>
        <v>1.2594458438287154E-2</v>
      </c>
    </row>
    <row r="21" spans="1:29" x14ac:dyDescent="0.25">
      <c r="A21" s="4">
        <v>13</v>
      </c>
      <c r="B21" s="5">
        <v>2013</v>
      </c>
      <c r="C21" s="1" t="s">
        <v>24</v>
      </c>
      <c r="D21" s="19">
        <v>11</v>
      </c>
      <c r="E21" s="19">
        <v>7</v>
      </c>
      <c r="F21" s="19">
        <f>SUM(D21:E21)</f>
        <v>18</v>
      </c>
      <c r="G21" s="2">
        <f>F21/$F$22</f>
        <v>9.8360655737704916E-2</v>
      </c>
      <c r="H21" s="19">
        <v>1</v>
      </c>
      <c r="I21" s="19">
        <v>0</v>
      </c>
      <c r="J21" s="19">
        <f t="shared" si="2"/>
        <v>1</v>
      </c>
      <c r="K21" s="2">
        <f t="shared" si="3"/>
        <v>0.02</v>
      </c>
      <c r="L21" s="19">
        <v>7</v>
      </c>
      <c r="M21" s="19">
        <v>2</v>
      </c>
      <c r="N21" s="19">
        <f t="shared" si="4"/>
        <v>9</v>
      </c>
      <c r="O21" s="2">
        <f t="shared" si="5"/>
        <v>0.16666666666666666</v>
      </c>
      <c r="P21" s="19">
        <v>4</v>
      </c>
      <c r="Q21" s="19">
        <v>3</v>
      </c>
      <c r="R21" s="19">
        <f t="shared" si="6"/>
        <v>7</v>
      </c>
      <c r="S21" s="2">
        <f t="shared" si="7"/>
        <v>8.1395348837209308E-2</v>
      </c>
      <c r="T21" s="19">
        <v>2</v>
      </c>
      <c r="U21" s="19">
        <v>0</v>
      </c>
      <c r="V21" s="19">
        <f t="shared" si="8"/>
        <v>2</v>
      </c>
      <c r="W21" s="2">
        <f t="shared" si="9"/>
        <v>0.15384615384615385</v>
      </c>
      <c r="X21" s="19">
        <v>0</v>
      </c>
      <c r="Y21" s="19">
        <v>0</v>
      </c>
      <c r="Z21" s="19">
        <f t="shared" si="10"/>
        <v>0</v>
      </c>
      <c r="AA21" s="2">
        <f t="shared" si="11"/>
        <v>0</v>
      </c>
      <c r="AB21" s="19">
        <f t="shared" si="12"/>
        <v>37</v>
      </c>
      <c r="AC21" s="2">
        <f>AB21/$AB$22</f>
        <v>9.3198992443324941E-2</v>
      </c>
    </row>
    <row r="22" spans="1:29" x14ac:dyDescent="0.25">
      <c r="A22" s="15" t="s">
        <v>37</v>
      </c>
      <c r="B22" s="15"/>
      <c r="C22" s="15"/>
      <c r="D22" s="21">
        <f>SUM(D9:D21)</f>
        <v>99</v>
      </c>
      <c r="E22" s="21">
        <f t="shared" ref="E22:Z22" si="14">SUM(E9:E21)</f>
        <v>84</v>
      </c>
      <c r="F22" s="21">
        <f t="shared" si="14"/>
        <v>183</v>
      </c>
      <c r="G22" s="17">
        <f>'KAB SUKOHARJO'!G9</f>
        <v>0.16442048517520216</v>
      </c>
      <c r="H22" s="21">
        <f t="shared" si="14"/>
        <v>28</v>
      </c>
      <c r="I22" s="21">
        <f t="shared" si="14"/>
        <v>22</v>
      </c>
      <c r="J22" s="21">
        <f>SUM(J9:J21)</f>
        <v>50</v>
      </c>
      <c r="K22" s="17">
        <f>'KAB SUKOHARJO'!K9</f>
        <v>0.21367521367521367</v>
      </c>
      <c r="L22" s="21">
        <f t="shared" si="14"/>
        <v>30</v>
      </c>
      <c r="M22" s="21">
        <f t="shared" si="14"/>
        <v>24</v>
      </c>
      <c r="N22" s="21">
        <f t="shared" si="14"/>
        <v>54</v>
      </c>
      <c r="O22" s="17">
        <f>'KAB SUKOHARJO'!O9</f>
        <v>9.2943201376936319E-2</v>
      </c>
      <c r="P22" s="21">
        <f t="shared" si="14"/>
        <v>48</v>
      </c>
      <c r="Q22" s="21">
        <f t="shared" si="14"/>
        <v>38</v>
      </c>
      <c r="R22" s="21">
        <f t="shared" si="14"/>
        <v>86</v>
      </c>
      <c r="S22" s="17">
        <f>'KAB SUKOHARJO'!S9</f>
        <v>6.6666666666666666E-2</v>
      </c>
      <c r="T22" s="21">
        <f t="shared" si="14"/>
        <v>9</v>
      </c>
      <c r="U22" s="21">
        <f t="shared" si="14"/>
        <v>4</v>
      </c>
      <c r="V22" s="21">
        <f t="shared" si="14"/>
        <v>13</v>
      </c>
      <c r="W22" s="17">
        <f>'KAB SUKOHARJO'!W9</f>
        <v>6.9148936170212769E-2</v>
      </c>
      <c r="X22" s="21">
        <f t="shared" si="14"/>
        <v>5</v>
      </c>
      <c r="Y22" s="21">
        <f t="shared" si="14"/>
        <v>6</v>
      </c>
      <c r="Z22" s="21">
        <f t="shared" si="14"/>
        <v>11</v>
      </c>
      <c r="AA22" s="17">
        <f>'KAB SUKOHARJO'!AA9</f>
        <v>3.9426523297491037E-2</v>
      </c>
      <c r="AB22" s="20">
        <f>SUM(AB9:AB21)</f>
        <v>397</v>
      </c>
      <c r="AC22" s="17">
        <f>'KAB SUKOHARJO'!AC9</f>
        <v>0.10773405698778833</v>
      </c>
    </row>
    <row r="23" spans="1:29" x14ac:dyDescent="0.25"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</sheetData>
  <mergeCells count="13">
    <mergeCell ref="B7:C7"/>
    <mergeCell ref="A7:A8"/>
    <mergeCell ref="A22:C22"/>
    <mergeCell ref="A5:D5"/>
    <mergeCell ref="A6:D6"/>
    <mergeCell ref="A1:K2"/>
    <mergeCell ref="D7:G7"/>
    <mergeCell ref="H7:K7"/>
    <mergeCell ref="L7:O7"/>
    <mergeCell ref="P7:S7"/>
    <mergeCell ref="T7:W7"/>
    <mergeCell ref="X7:AA7"/>
    <mergeCell ref="AB7:AC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3BFB8-3ABB-446A-A353-15DCF189A85D}">
  <dimension ref="A1:AC22"/>
  <sheetViews>
    <sheetView topLeftCell="E1" workbookViewId="0">
      <selection activeCell="Z9" sqref="Z9"/>
    </sheetView>
  </sheetViews>
  <sheetFormatPr defaultRowHeight="15" x14ac:dyDescent="0.25"/>
  <cols>
    <col min="1" max="1" width="4.28515625" style="6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28" width="11.140625" bestFit="1" customWidth="1"/>
  </cols>
  <sheetData>
    <row r="1" spans="1:29" ht="14.45" customHeight="1" x14ac:dyDescent="0.25">
      <c r="A1" s="12" t="s">
        <v>194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8"/>
      <c r="M1" s="18"/>
    </row>
    <row r="2" spans="1:29" ht="14.4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8"/>
      <c r="M2" s="18"/>
    </row>
    <row r="3" spans="1:29" ht="14.45" customHeight="1" x14ac:dyDescent="0.25">
      <c r="B3" s="10"/>
      <c r="C3" s="10"/>
      <c r="D3" s="10"/>
      <c r="E3" s="10"/>
      <c r="F3" s="10"/>
      <c r="G3" s="10"/>
      <c r="H3" s="10"/>
      <c r="I3" s="10"/>
      <c r="J3" s="10"/>
    </row>
    <row r="5" spans="1:29" x14ac:dyDescent="0.25">
      <c r="A5" s="11" t="s">
        <v>55</v>
      </c>
      <c r="B5" s="11"/>
      <c r="C5" s="11"/>
      <c r="D5" s="11"/>
    </row>
    <row r="6" spans="1:29" x14ac:dyDescent="0.25">
      <c r="A6" s="13" t="s">
        <v>56</v>
      </c>
      <c r="B6" s="13"/>
      <c r="C6" s="13"/>
      <c r="D6" s="13"/>
    </row>
    <row r="7" spans="1:29" s="7" customFormat="1" x14ac:dyDescent="0.25">
      <c r="A7" s="14" t="s">
        <v>53</v>
      </c>
      <c r="B7" s="15" t="s">
        <v>39</v>
      </c>
      <c r="C7" s="15"/>
      <c r="D7" s="15" t="s">
        <v>195</v>
      </c>
      <c r="E7" s="15"/>
      <c r="F7" s="15"/>
      <c r="G7" s="15"/>
      <c r="H7" s="15" t="s">
        <v>196</v>
      </c>
      <c r="I7" s="15"/>
      <c r="J7" s="15"/>
      <c r="K7" s="15"/>
      <c r="L7" s="15" t="s">
        <v>197</v>
      </c>
      <c r="M7" s="15"/>
      <c r="N7" s="15"/>
      <c r="O7" s="15"/>
      <c r="P7" s="15" t="s">
        <v>198</v>
      </c>
      <c r="Q7" s="15"/>
      <c r="R7" s="15"/>
      <c r="S7" s="15"/>
      <c r="T7" s="15" t="s">
        <v>199</v>
      </c>
      <c r="U7" s="15"/>
      <c r="V7" s="15"/>
      <c r="W7" s="15"/>
      <c r="X7" s="15" t="s">
        <v>200</v>
      </c>
      <c r="Y7" s="15"/>
      <c r="Z7" s="15"/>
      <c r="AA7" s="15"/>
      <c r="AB7" s="15" t="s">
        <v>37</v>
      </c>
      <c r="AC7" s="15"/>
    </row>
    <row r="8" spans="1:29" s="7" customFormat="1" x14ac:dyDescent="0.25">
      <c r="A8" s="14"/>
      <c r="B8" s="16" t="s">
        <v>51</v>
      </c>
      <c r="C8" s="16" t="s">
        <v>52</v>
      </c>
      <c r="D8" s="16" t="s">
        <v>35</v>
      </c>
      <c r="E8" s="16" t="s">
        <v>36</v>
      </c>
      <c r="F8" s="16" t="s">
        <v>37</v>
      </c>
      <c r="G8" s="16" t="s">
        <v>38</v>
      </c>
      <c r="H8" s="16" t="s">
        <v>35</v>
      </c>
      <c r="I8" s="16" t="s">
        <v>36</v>
      </c>
      <c r="J8" s="16" t="s">
        <v>37</v>
      </c>
      <c r="K8" s="16" t="s">
        <v>38</v>
      </c>
      <c r="L8" s="16" t="s">
        <v>35</v>
      </c>
      <c r="M8" s="16" t="s">
        <v>36</v>
      </c>
      <c r="N8" s="16" t="s">
        <v>37</v>
      </c>
      <c r="O8" s="16" t="s">
        <v>38</v>
      </c>
      <c r="P8" s="16" t="s">
        <v>35</v>
      </c>
      <c r="Q8" s="16" t="s">
        <v>36</v>
      </c>
      <c r="R8" s="16" t="s">
        <v>37</v>
      </c>
      <c r="S8" s="16" t="s">
        <v>38</v>
      </c>
      <c r="T8" s="16" t="s">
        <v>35</v>
      </c>
      <c r="U8" s="16" t="s">
        <v>36</v>
      </c>
      <c r="V8" s="16" t="s">
        <v>37</v>
      </c>
      <c r="W8" s="16" t="s">
        <v>38</v>
      </c>
      <c r="X8" s="16" t="s">
        <v>35</v>
      </c>
      <c r="Y8" s="16" t="s">
        <v>36</v>
      </c>
      <c r="Z8" s="16" t="s">
        <v>37</v>
      </c>
      <c r="AA8" s="16" t="s">
        <v>38</v>
      </c>
      <c r="AB8" s="16" t="s">
        <v>39</v>
      </c>
      <c r="AC8" s="16" t="s">
        <v>38</v>
      </c>
    </row>
    <row r="9" spans="1:29" x14ac:dyDescent="0.25">
      <c r="A9" s="4">
        <v>1</v>
      </c>
      <c r="B9" s="5">
        <v>2001</v>
      </c>
      <c r="C9" s="1" t="s">
        <v>40</v>
      </c>
      <c r="D9" s="19">
        <v>2</v>
      </c>
      <c r="E9" s="19">
        <v>3</v>
      </c>
      <c r="F9" s="19">
        <f>SUM(D9:E9)</f>
        <v>5</v>
      </c>
      <c r="G9" s="2">
        <f t="shared" ref="G9:G20" si="0">F9/$F$21</f>
        <v>5.5555555555555552E-2</v>
      </c>
      <c r="H9" s="19">
        <v>0</v>
      </c>
      <c r="I9" s="19">
        <v>0</v>
      </c>
      <c r="J9" s="19">
        <f>SUM(H9:I9)</f>
        <v>0</v>
      </c>
      <c r="K9" s="2">
        <f t="shared" ref="K9:K20" si="1">J9/$J$21</f>
        <v>0</v>
      </c>
      <c r="L9" s="19">
        <v>1</v>
      </c>
      <c r="M9" s="19">
        <v>3</v>
      </c>
      <c r="N9" s="19">
        <f>SUM(L9:M9)</f>
        <v>4</v>
      </c>
      <c r="O9" s="2">
        <f t="shared" ref="O9:O20" si="2">N9/$N$21</f>
        <v>6.4516129032258063E-2</v>
      </c>
      <c r="P9" s="19">
        <v>2</v>
      </c>
      <c r="Q9" s="19">
        <v>3</v>
      </c>
      <c r="R9" s="19">
        <f>SUM(P9:Q9)</f>
        <v>5</v>
      </c>
      <c r="S9" s="2">
        <f t="shared" ref="S9:S20" si="3">R9/$R$21</f>
        <v>4.716981132075472E-2</v>
      </c>
      <c r="T9" s="19">
        <v>0</v>
      </c>
      <c r="U9" s="19">
        <v>0</v>
      </c>
      <c r="V9" s="19">
        <f>SUM(T9:U9)</f>
        <v>0</v>
      </c>
      <c r="W9" s="2">
        <f t="shared" ref="W9:W20" si="4">V9/$V$21</f>
        <v>0</v>
      </c>
      <c r="X9" s="19">
        <v>1</v>
      </c>
      <c r="Y9" s="19">
        <v>1</v>
      </c>
      <c r="Z9" s="19">
        <f>SUM(X9:Y9)</f>
        <v>2</v>
      </c>
      <c r="AA9" s="2">
        <f t="shared" ref="AA9:AA20" si="5">Z9/$Z$21</f>
        <v>0.13333333333333333</v>
      </c>
      <c r="AB9" s="19">
        <f>Z9+V9+R9+N9+J9+F9</f>
        <v>16</v>
      </c>
      <c r="AC9" s="2">
        <f t="shared" ref="AC9:AC20" si="6">AB9/$AB$21</f>
        <v>5.0156739811912224E-2</v>
      </c>
    </row>
    <row r="10" spans="1:29" x14ac:dyDescent="0.25">
      <c r="A10" s="4">
        <v>2</v>
      </c>
      <c r="B10" s="5">
        <v>2002</v>
      </c>
      <c r="C10" s="1" t="s">
        <v>41</v>
      </c>
      <c r="D10" s="19">
        <v>8</v>
      </c>
      <c r="E10" s="19">
        <v>5</v>
      </c>
      <c r="F10" s="19">
        <f t="shared" ref="F10:F20" si="7">SUM(D10:E10)</f>
        <v>13</v>
      </c>
      <c r="G10" s="2">
        <f t="shared" si="0"/>
        <v>0.14444444444444443</v>
      </c>
      <c r="H10" s="19">
        <v>1</v>
      </c>
      <c r="I10" s="19">
        <v>0</v>
      </c>
      <c r="J10" s="19">
        <f t="shared" ref="J10:J20" si="8">SUM(H10:I10)</f>
        <v>1</v>
      </c>
      <c r="K10" s="2">
        <f t="shared" si="1"/>
        <v>3.8461538461538464E-2</v>
      </c>
      <c r="L10" s="19">
        <v>0</v>
      </c>
      <c r="M10" s="19">
        <v>2</v>
      </c>
      <c r="N10" s="19">
        <f t="shared" ref="N10:N20" si="9">SUM(L10:M10)</f>
        <v>2</v>
      </c>
      <c r="O10" s="2">
        <f t="shared" si="2"/>
        <v>3.2258064516129031E-2</v>
      </c>
      <c r="P10" s="19">
        <v>3</v>
      </c>
      <c r="Q10" s="19">
        <v>2</v>
      </c>
      <c r="R10" s="19">
        <f t="shared" ref="R10:R20" si="10">SUM(P10:Q10)</f>
        <v>5</v>
      </c>
      <c r="S10" s="2">
        <f t="shared" si="3"/>
        <v>4.716981132075472E-2</v>
      </c>
      <c r="T10" s="19">
        <v>1</v>
      </c>
      <c r="U10" s="19">
        <v>0</v>
      </c>
      <c r="V10" s="19">
        <f t="shared" ref="V10:V20" si="11">SUM(T10:U10)</f>
        <v>1</v>
      </c>
      <c r="W10" s="2">
        <f t="shared" si="4"/>
        <v>0.05</v>
      </c>
      <c r="X10" s="19">
        <v>0</v>
      </c>
      <c r="Y10" s="19">
        <v>1</v>
      </c>
      <c r="Z10" s="19">
        <f t="shared" ref="Z10:Z20" si="12">SUM(X10:Y10)</f>
        <v>1</v>
      </c>
      <c r="AA10" s="2">
        <f t="shared" si="5"/>
        <v>6.6666666666666666E-2</v>
      </c>
      <c r="AB10" s="19">
        <f t="shared" ref="AB10:AB20" si="13">Z10+V10+R10+N10+J10+F10</f>
        <v>23</v>
      </c>
      <c r="AC10" s="2">
        <f t="shared" si="6"/>
        <v>7.2100313479623826E-2</v>
      </c>
    </row>
    <row r="11" spans="1:29" x14ac:dyDescent="0.25">
      <c r="A11" s="4">
        <v>3</v>
      </c>
      <c r="B11" s="5">
        <v>2003</v>
      </c>
      <c r="C11" s="1" t="s">
        <v>42</v>
      </c>
      <c r="D11" s="19">
        <v>4</v>
      </c>
      <c r="E11" s="19">
        <v>3</v>
      </c>
      <c r="F11" s="19">
        <f t="shared" si="7"/>
        <v>7</v>
      </c>
      <c r="G11" s="2">
        <f t="shared" si="0"/>
        <v>7.7777777777777779E-2</v>
      </c>
      <c r="H11" s="19">
        <v>0</v>
      </c>
      <c r="I11" s="19">
        <v>0</v>
      </c>
      <c r="J11" s="19">
        <f t="shared" si="8"/>
        <v>0</v>
      </c>
      <c r="K11" s="2">
        <f t="shared" si="1"/>
        <v>0</v>
      </c>
      <c r="L11" s="19">
        <v>3</v>
      </c>
      <c r="M11" s="19">
        <v>2</v>
      </c>
      <c r="N11" s="19">
        <f t="shared" si="9"/>
        <v>5</v>
      </c>
      <c r="O11" s="2">
        <f t="shared" si="2"/>
        <v>8.0645161290322578E-2</v>
      </c>
      <c r="P11" s="19">
        <v>3</v>
      </c>
      <c r="Q11" s="19">
        <v>4</v>
      </c>
      <c r="R11" s="19">
        <f t="shared" si="10"/>
        <v>7</v>
      </c>
      <c r="S11" s="2">
        <f t="shared" si="3"/>
        <v>6.6037735849056603E-2</v>
      </c>
      <c r="T11" s="19">
        <v>0</v>
      </c>
      <c r="U11" s="19">
        <v>0</v>
      </c>
      <c r="V11" s="19">
        <f t="shared" si="11"/>
        <v>0</v>
      </c>
      <c r="W11" s="2">
        <f t="shared" si="4"/>
        <v>0</v>
      </c>
      <c r="X11" s="19">
        <v>1</v>
      </c>
      <c r="Y11" s="19">
        <v>0</v>
      </c>
      <c r="Z11" s="19">
        <f t="shared" si="12"/>
        <v>1</v>
      </c>
      <c r="AA11" s="2">
        <f t="shared" si="5"/>
        <v>6.6666666666666666E-2</v>
      </c>
      <c r="AB11" s="19">
        <f t="shared" si="13"/>
        <v>20</v>
      </c>
      <c r="AC11" s="2">
        <f t="shared" si="6"/>
        <v>6.2695924764890276E-2</v>
      </c>
    </row>
    <row r="12" spans="1:29" x14ac:dyDescent="0.25">
      <c r="A12" s="4">
        <v>4</v>
      </c>
      <c r="B12" s="5">
        <v>2004</v>
      </c>
      <c r="C12" s="1" t="s">
        <v>43</v>
      </c>
      <c r="D12" s="19">
        <v>2</v>
      </c>
      <c r="E12" s="19">
        <v>1</v>
      </c>
      <c r="F12" s="19">
        <f t="shared" si="7"/>
        <v>3</v>
      </c>
      <c r="G12" s="2">
        <f t="shared" si="0"/>
        <v>3.3333333333333333E-2</v>
      </c>
      <c r="H12" s="19">
        <v>3</v>
      </c>
      <c r="I12" s="19">
        <v>3</v>
      </c>
      <c r="J12" s="19">
        <f t="shared" si="8"/>
        <v>6</v>
      </c>
      <c r="K12" s="2">
        <f t="shared" si="1"/>
        <v>0.23076923076923078</v>
      </c>
      <c r="L12" s="19">
        <v>2</v>
      </c>
      <c r="M12" s="19">
        <v>1</v>
      </c>
      <c r="N12" s="19">
        <f t="shared" si="9"/>
        <v>3</v>
      </c>
      <c r="O12" s="2">
        <f t="shared" si="2"/>
        <v>4.8387096774193547E-2</v>
      </c>
      <c r="P12" s="19">
        <v>4</v>
      </c>
      <c r="Q12" s="19">
        <v>3</v>
      </c>
      <c r="R12" s="19">
        <f t="shared" si="10"/>
        <v>7</v>
      </c>
      <c r="S12" s="2">
        <f t="shared" si="3"/>
        <v>6.6037735849056603E-2</v>
      </c>
      <c r="T12" s="19">
        <v>1</v>
      </c>
      <c r="U12" s="19">
        <v>0</v>
      </c>
      <c r="V12" s="19">
        <f t="shared" si="11"/>
        <v>1</v>
      </c>
      <c r="W12" s="2">
        <f t="shared" si="4"/>
        <v>0.05</v>
      </c>
      <c r="X12" s="19">
        <v>0</v>
      </c>
      <c r="Y12" s="19">
        <v>0</v>
      </c>
      <c r="Z12" s="19">
        <f t="shared" si="12"/>
        <v>0</v>
      </c>
      <c r="AA12" s="2">
        <f t="shared" si="5"/>
        <v>0</v>
      </c>
      <c r="AB12" s="19">
        <f t="shared" si="13"/>
        <v>20</v>
      </c>
      <c r="AC12" s="2">
        <f t="shared" si="6"/>
        <v>6.2695924764890276E-2</v>
      </c>
    </row>
    <row r="13" spans="1:29" x14ac:dyDescent="0.25">
      <c r="A13" s="4">
        <v>5</v>
      </c>
      <c r="B13" s="5">
        <v>2005</v>
      </c>
      <c r="C13" s="1" t="s">
        <v>44</v>
      </c>
      <c r="D13" s="19">
        <v>7</v>
      </c>
      <c r="E13" s="19">
        <v>7</v>
      </c>
      <c r="F13" s="19">
        <f t="shared" si="7"/>
        <v>14</v>
      </c>
      <c r="G13" s="2">
        <f t="shared" si="0"/>
        <v>0.15555555555555556</v>
      </c>
      <c r="H13" s="19">
        <v>0</v>
      </c>
      <c r="I13" s="19">
        <v>3</v>
      </c>
      <c r="J13" s="19">
        <f t="shared" si="8"/>
        <v>3</v>
      </c>
      <c r="K13" s="2">
        <f t="shared" si="1"/>
        <v>0.11538461538461539</v>
      </c>
      <c r="L13" s="19">
        <v>4</v>
      </c>
      <c r="M13" s="19">
        <v>6</v>
      </c>
      <c r="N13" s="19">
        <f t="shared" si="9"/>
        <v>10</v>
      </c>
      <c r="O13" s="2">
        <f t="shared" si="2"/>
        <v>0.16129032258064516</v>
      </c>
      <c r="P13" s="19">
        <v>24</v>
      </c>
      <c r="Q13" s="19">
        <v>5</v>
      </c>
      <c r="R13" s="19">
        <f t="shared" si="10"/>
        <v>29</v>
      </c>
      <c r="S13" s="2">
        <f t="shared" si="3"/>
        <v>0.27358490566037735</v>
      </c>
      <c r="T13" s="19">
        <v>2</v>
      </c>
      <c r="U13" s="19">
        <v>1</v>
      </c>
      <c r="V13" s="19">
        <f t="shared" si="11"/>
        <v>3</v>
      </c>
      <c r="W13" s="2">
        <f t="shared" si="4"/>
        <v>0.15</v>
      </c>
      <c r="X13" s="19">
        <v>1</v>
      </c>
      <c r="Y13" s="19">
        <v>1</v>
      </c>
      <c r="Z13" s="19">
        <f t="shared" si="12"/>
        <v>2</v>
      </c>
      <c r="AA13" s="2">
        <f t="shared" si="5"/>
        <v>0.13333333333333333</v>
      </c>
      <c r="AB13" s="19">
        <f t="shared" si="13"/>
        <v>61</v>
      </c>
      <c r="AC13" s="2">
        <f t="shared" si="6"/>
        <v>0.19122257053291536</v>
      </c>
    </row>
    <row r="14" spans="1:29" x14ac:dyDescent="0.25">
      <c r="A14" s="4">
        <v>6</v>
      </c>
      <c r="B14" s="5">
        <v>2006</v>
      </c>
      <c r="C14" s="1" t="s">
        <v>45</v>
      </c>
      <c r="D14" s="19">
        <v>0</v>
      </c>
      <c r="E14" s="19">
        <v>2</v>
      </c>
      <c r="F14" s="19">
        <f t="shared" si="7"/>
        <v>2</v>
      </c>
      <c r="G14" s="2">
        <f t="shared" si="0"/>
        <v>2.2222222222222223E-2</v>
      </c>
      <c r="H14" s="19">
        <v>1</v>
      </c>
      <c r="I14" s="19">
        <v>1</v>
      </c>
      <c r="J14" s="19">
        <f t="shared" si="8"/>
        <v>2</v>
      </c>
      <c r="K14" s="2">
        <f t="shared" si="1"/>
        <v>7.6923076923076927E-2</v>
      </c>
      <c r="L14" s="19">
        <v>0</v>
      </c>
      <c r="M14" s="19">
        <v>3</v>
      </c>
      <c r="N14" s="19">
        <f t="shared" si="9"/>
        <v>3</v>
      </c>
      <c r="O14" s="2">
        <f t="shared" si="2"/>
        <v>4.8387096774193547E-2</v>
      </c>
      <c r="P14" s="19">
        <v>2</v>
      </c>
      <c r="Q14" s="19">
        <v>1</v>
      </c>
      <c r="R14" s="19">
        <f t="shared" si="10"/>
        <v>3</v>
      </c>
      <c r="S14" s="2">
        <f t="shared" si="3"/>
        <v>2.8301886792452831E-2</v>
      </c>
      <c r="T14" s="19">
        <v>1</v>
      </c>
      <c r="U14" s="19">
        <v>0</v>
      </c>
      <c r="V14" s="19">
        <f t="shared" si="11"/>
        <v>1</v>
      </c>
      <c r="W14" s="2">
        <f t="shared" si="4"/>
        <v>0.05</v>
      </c>
      <c r="X14" s="19">
        <v>1</v>
      </c>
      <c r="Y14" s="19">
        <v>0</v>
      </c>
      <c r="Z14" s="19">
        <f t="shared" si="12"/>
        <v>1</v>
      </c>
      <c r="AA14" s="2">
        <f t="shared" si="5"/>
        <v>6.6666666666666666E-2</v>
      </c>
      <c r="AB14" s="19">
        <f t="shared" si="13"/>
        <v>12</v>
      </c>
      <c r="AC14" s="2">
        <f t="shared" si="6"/>
        <v>3.7617554858934171E-2</v>
      </c>
    </row>
    <row r="15" spans="1:29" x14ac:dyDescent="0.25">
      <c r="A15" s="4">
        <v>7</v>
      </c>
      <c r="B15" s="5">
        <v>2007</v>
      </c>
      <c r="C15" s="1" t="s">
        <v>25</v>
      </c>
      <c r="D15" s="19">
        <v>4</v>
      </c>
      <c r="E15" s="19">
        <v>9</v>
      </c>
      <c r="F15" s="19">
        <f t="shared" si="7"/>
        <v>13</v>
      </c>
      <c r="G15" s="2">
        <f t="shared" si="0"/>
        <v>0.14444444444444443</v>
      </c>
      <c r="H15" s="19">
        <v>1</v>
      </c>
      <c r="I15" s="19">
        <v>3</v>
      </c>
      <c r="J15" s="19">
        <f t="shared" si="8"/>
        <v>4</v>
      </c>
      <c r="K15" s="2">
        <f t="shared" si="1"/>
        <v>0.15384615384615385</v>
      </c>
      <c r="L15" s="19">
        <v>2</v>
      </c>
      <c r="M15" s="19">
        <v>3</v>
      </c>
      <c r="N15" s="19">
        <f t="shared" si="9"/>
        <v>5</v>
      </c>
      <c r="O15" s="2">
        <f t="shared" si="2"/>
        <v>8.0645161290322578E-2</v>
      </c>
      <c r="P15" s="19">
        <v>5</v>
      </c>
      <c r="Q15" s="19">
        <v>2</v>
      </c>
      <c r="R15" s="19">
        <f t="shared" si="10"/>
        <v>7</v>
      </c>
      <c r="S15" s="2">
        <f t="shared" si="3"/>
        <v>6.6037735849056603E-2</v>
      </c>
      <c r="T15" s="19">
        <v>1</v>
      </c>
      <c r="U15" s="19">
        <v>0</v>
      </c>
      <c r="V15" s="19">
        <f t="shared" si="11"/>
        <v>1</v>
      </c>
      <c r="W15" s="2">
        <f t="shared" si="4"/>
        <v>0.05</v>
      </c>
      <c r="X15" s="19">
        <v>0</v>
      </c>
      <c r="Y15" s="19">
        <v>1</v>
      </c>
      <c r="Z15" s="19">
        <f t="shared" si="12"/>
        <v>1</v>
      </c>
      <c r="AA15" s="2">
        <f t="shared" si="5"/>
        <v>6.6666666666666666E-2</v>
      </c>
      <c r="AB15" s="19">
        <f t="shared" si="13"/>
        <v>31</v>
      </c>
      <c r="AC15" s="2">
        <f t="shared" si="6"/>
        <v>9.7178683385579931E-2</v>
      </c>
    </row>
    <row r="16" spans="1:29" x14ac:dyDescent="0.25">
      <c r="A16" s="4">
        <v>8</v>
      </c>
      <c r="B16" s="5">
        <v>2008</v>
      </c>
      <c r="C16" s="1" t="s">
        <v>46</v>
      </c>
      <c r="D16" s="19">
        <v>5</v>
      </c>
      <c r="E16" s="19">
        <v>2</v>
      </c>
      <c r="F16" s="19">
        <f t="shared" si="7"/>
        <v>7</v>
      </c>
      <c r="G16" s="2">
        <f t="shared" si="0"/>
        <v>7.7777777777777779E-2</v>
      </c>
      <c r="H16" s="19">
        <v>1</v>
      </c>
      <c r="I16" s="19">
        <v>0</v>
      </c>
      <c r="J16" s="19">
        <f t="shared" si="8"/>
        <v>1</v>
      </c>
      <c r="K16" s="2">
        <f t="shared" si="1"/>
        <v>3.8461538461538464E-2</v>
      </c>
      <c r="L16" s="19">
        <v>1</v>
      </c>
      <c r="M16" s="19">
        <v>4</v>
      </c>
      <c r="N16" s="19">
        <f t="shared" si="9"/>
        <v>5</v>
      </c>
      <c r="O16" s="2">
        <f t="shared" si="2"/>
        <v>8.0645161290322578E-2</v>
      </c>
      <c r="P16" s="19">
        <v>1</v>
      </c>
      <c r="Q16" s="19">
        <v>2</v>
      </c>
      <c r="R16" s="19">
        <f t="shared" si="10"/>
        <v>3</v>
      </c>
      <c r="S16" s="2">
        <f t="shared" si="3"/>
        <v>2.8301886792452831E-2</v>
      </c>
      <c r="T16" s="19">
        <v>1</v>
      </c>
      <c r="U16" s="19">
        <v>1</v>
      </c>
      <c r="V16" s="19">
        <f t="shared" si="11"/>
        <v>2</v>
      </c>
      <c r="W16" s="2">
        <f t="shared" si="4"/>
        <v>0.1</v>
      </c>
      <c r="X16" s="19">
        <v>2</v>
      </c>
      <c r="Y16" s="19">
        <v>0</v>
      </c>
      <c r="Z16" s="19">
        <f t="shared" si="12"/>
        <v>2</v>
      </c>
      <c r="AA16" s="2">
        <f t="shared" si="5"/>
        <v>0.13333333333333333</v>
      </c>
      <c r="AB16" s="19">
        <f t="shared" si="13"/>
        <v>20</v>
      </c>
      <c r="AC16" s="2">
        <f t="shared" si="6"/>
        <v>6.2695924764890276E-2</v>
      </c>
    </row>
    <row r="17" spans="1:29" x14ac:dyDescent="0.25">
      <c r="A17" s="4">
        <v>9</v>
      </c>
      <c r="B17" s="5">
        <v>2009</v>
      </c>
      <c r="C17" s="1" t="s">
        <v>47</v>
      </c>
      <c r="D17" s="19">
        <v>3</v>
      </c>
      <c r="E17" s="19">
        <v>7</v>
      </c>
      <c r="F17" s="19">
        <f t="shared" si="7"/>
        <v>10</v>
      </c>
      <c r="G17" s="2">
        <f t="shared" si="0"/>
        <v>0.1111111111111111</v>
      </c>
      <c r="H17" s="19">
        <v>0</v>
      </c>
      <c r="I17" s="19">
        <v>1</v>
      </c>
      <c r="J17" s="19">
        <f t="shared" si="8"/>
        <v>1</v>
      </c>
      <c r="K17" s="2">
        <f t="shared" si="1"/>
        <v>3.8461538461538464E-2</v>
      </c>
      <c r="L17" s="19">
        <v>6</v>
      </c>
      <c r="M17" s="19">
        <v>2</v>
      </c>
      <c r="N17" s="19">
        <f t="shared" si="9"/>
        <v>8</v>
      </c>
      <c r="O17" s="2">
        <f t="shared" si="2"/>
        <v>0.12903225806451613</v>
      </c>
      <c r="P17" s="19">
        <v>1</v>
      </c>
      <c r="Q17" s="19">
        <v>1</v>
      </c>
      <c r="R17" s="19">
        <f t="shared" si="10"/>
        <v>2</v>
      </c>
      <c r="S17" s="2">
        <f t="shared" si="3"/>
        <v>1.8867924528301886E-2</v>
      </c>
      <c r="T17" s="19">
        <v>1</v>
      </c>
      <c r="U17" s="19">
        <v>4</v>
      </c>
      <c r="V17" s="19">
        <f t="shared" si="11"/>
        <v>5</v>
      </c>
      <c r="W17" s="2">
        <f t="shared" si="4"/>
        <v>0.25</v>
      </c>
      <c r="X17" s="19">
        <v>1</v>
      </c>
      <c r="Y17" s="19">
        <v>0</v>
      </c>
      <c r="Z17" s="19">
        <f t="shared" si="12"/>
        <v>1</v>
      </c>
      <c r="AA17" s="2">
        <f t="shared" si="5"/>
        <v>6.6666666666666666E-2</v>
      </c>
      <c r="AB17" s="19">
        <f t="shared" si="13"/>
        <v>27</v>
      </c>
      <c r="AC17" s="2">
        <f t="shared" si="6"/>
        <v>8.4639498432601878E-2</v>
      </c>
    </row>
    <row r="18" spans="1:29" x14ac:dyDescent="0.25">
      <c r="A18" s="4">
        <v>10</v>
      </c>
      <c r="B18" s="5">
        <v>2010</v>
      </c>
      <c r="C18" s="1" t="s">
        <v>48</v>
      </c>
      <c r="D18" s="19">
        <v>1</v>
      </c>
      <c r="E18" s="19">
        <v>5</v>
      </c>
      <c r="F18" s="19">
        <f t="shared" si="7"/>
        <v>6</v>
      </c>
      <c r="G18" s="2">
        <f t="shared" si="0"/>
        <v>6.6666666666666666E-2</v>
      </c>
      <c r="H18" s="19">
        <v>3</v>
      </c>
      <c r="I18" s="19">
        <v>2</v>
      </c>
      <c r="J18" s="19">
        <f t="shared" si="8"/>
        <v>5</v>
      </c>
      <c r="K18" s="2">
        <f t="shared" si="1"/>
        <v>0.19230769230769232</v>
      </c>
      <c r="L18" s="19">
        <v>2</v>
      </c>
      <c r="M18" s="19">
        <v>2</v>
      </c>
      <c r="N18" s="19">
        <f t="shared" si="9"/>
        <v>4</v>
      </c>
      <c r="O18" s="2">
        <f t="shared" si="2"/>
        <v>6.4516129032258063E-2</v>
      </c>
      <c r="P18" s="19">
        <v>7</v>
      </c>
      <c r="Q18" s="19">
        <v>4</v>
      </c>
      <c r="R18" s="19">
        <f t="shared" si="10"/>
        <v>11</v>
      </c>
      <c r="S18" s="2">
        <f t="shared" si="3"/>
        <v>0.10377358490566038</v>
      </c>
      <c r="T18" s="19">
        <v>1</v>
      </c>
      <c r="U18" s="19">
        <v>1</v>
      </c>
      <c r="V18" s="19">
        <f t="shared" si="11"/>
        <v>2</v>
      </c>
      <c r="W18" s="2">
        <f t="shared" si="4"/>
        <v>0.1</v>
      </c>
      <c r="X18" s="19">
        <v>1</v>
      </c>
      <c r="Y18" s="19">
        <v>1</v>
      </c>
      <c r="Z18" s="19">
        <f t="shared" si="12"/>
        <v>2</v>
      </c>
      <c r="AA18" s="2">
        <f t="shared" si="5"/>
        <v>0.13333333333333333</v>
      </c>
      <c r="AB18" s="19">
        <f t="shared" si="13"/>
        <v>30</v>
      </c>
      <c r="AC18" s="2">
        <f t="shared" si="6"/>
        <v>9.4043887147335428E-2</v>
      </c>
    </row>
    <row r="19" spans="1:29" x14ac:dyDescent="0.25">
      <c r="A19" s="4">
        <v>11</v>
      </c>
      <c r="B19" s="5">
        <v>2011</v>
      </c>
      <c r="C19" s="1" t="s">
        <v>49</v>
      </c>
      <c r="D19" s="19">
        <v>2</v>
      </c>
      <c r="E19" s="19">
        <v>3</v>
      </c>
      <c r="F19" s="19">
        <f t="shared" si="7"/>
        <v>5</v>
      </c>
      <c r="G19" s="2">
        <f t="shared" si="0"/>
        <v>5.5555555555555552E-2</v>
      </c>
      <c r="H19" s="19">
        <v>3</v>
      </c>
      <c r="I19" s="19">
        <v>0</v>
      </c>
      <c r="J19" s="19">
        <f t="shared" si="8"/>
        <v>3</v>
      </c>
      <c r="K19" s="2">
        <f t="shared" si="1"/>
        <v>0.11538461538461539</v>
      </c>
      <c r="L19" s="19">
        <v>4</v>
      </c>
      <c r="M19" s="19">
        <v>2</v>
      </c>
      <c r="N19" s="19">
        <f t="shared" si="9"/>
        <v>6</v>
      </c>
      <c r="O19" s="2">
        <f t="shared" si="2"/>
        <v>9.6774193548387094E-2</v>
      </c>
      <c r="P19" s="19">
        <v>7</v>
      </c>
      <c r="Q19" s="19">
        <v>7</v>
      </c>
      <c r="R19" s="19">
        <f t="shared" si="10"/>
        <v>14</v>
      </c>
      <c r="S19" s="2">
        <f t="shared" si="3"/>
        <v>0.13207547169811321</v>
      </c>
      <c r="T19" s="19">
        <v>0</v>
      </c>
      <c r="U19" s="19">
        <v>0</v>
      </c>
      <c r="V19" s="19">
        <f t="shared" si="11"/>
        <v>0</v>
      </c>
      <c r="W19" s="2">
        <f t="shared" si="4"/>
        <v>0</v>
      </c>
      <c r="X19" s="19">
        <v>0</v>
      </c>
      <c r="Y19" s="19">
        <v>1</v>
      </c>
      <c r="Z19" s="19">
        <f t="shared" si="12"/>
        <v>1</v>
      </c>
      <c r="AA19" s="2">
        <f t="shared" si="5"/>
        <v>6.6666666666666666E-2</v>
      </c>
      <c r="AB19" s="19">
        <f t="shared" si="13"/>
        <v>29</v>
      </c>
      <c r="AC19" s="2">
        <f t="shared" si="6"/>
        <v>9.0909090909090912E-2</v>
      </c>
    </row>
    <row r="20" spans="1:29" x14ac:dyDescent="0.25">
      <c r="A20" s="4">
        <v>12</v>
      </c>
      <c r="B20" s="5">
        <v>2012</v>
      </c>
      <c r="C20" s="1" t="s">
        <v>50</v>
      </c>
      <c r="D20" s="19">
        <v>4</v>
      </c>
      <c r="E20" s="19">
        <v>1</v>
      </c>
      <c r="F20" s="19">
        <f t="shared" si="7"/>
        <v>5</v>
      </c>
      <c r="G20" s="2">
        <f t="shared" si="0"/>
        <v>5.5555555555555552E-2</v>
      </c>
      <c r="H20" s="19">
        <v>0</v>
      </c>
      <c r="I20" s="19">
        <v>0</v>
      </c>
      <c r="J20" s="19">
        <f t="shared" si="8"/>
        <v>0</v>
      </c>
      <c r="K20" s="2">
        <f t="shared" si="1"/>
        <v>0</v>
      </c>
      <c r="L20" s="19">
        <v>5</v>
      </c>
      <c r="M20" s="19">
        <v>2</v>
      </c>
      <c r="N20" s="19">
        <f t="shared" si="9"/>
        <v>7</v>
      </c>
      <c r="O20" s="2">
        <f t="shared" si="2"/>
        <v>0.11290322580645161</v>
      </c>
      <c r="P20" s="19">
        <v>8</v>
      </c>
      <c r="Q20" s="19">
        <v>5</v>
      </c>
      <c r="R20" s="19">
        <f t="shared" si="10"/>
        <v>13</v>
      </c>
      <c r="S20" s="2">
        <f t="shared" si="3"/>
        <v>0.12264150943396226</v>
      </c>
      <c r="T20" s="19">
        <v>3</v>
      </c>
      <c r="U20" s="19">
        <v>1</v>
      </c>
      <c r="V20" s="19">
        <f t="shared" si="11"/>
        <v>4</v>
      </c>
      <c r="W20" s="2">
        <f t="shared" si="4"/>
        <v>0.2</v>
      </c>
      <c r="X20" s="19">
        <v>1</v>
      </c>
      <c r="Y20" s="19">
        <v>0</v>
      </c>
      <c r="Z20" s="19">
        <f t="shared" si="12"/>
        <v>1</v>
      </c>
      <c r="AA20" s="2">
        <f t="shared" si="5"/>
        <v>6.6666666666666666E-2</v>
      </c>
      <c r="AB20" s="19">
        <f t="shared" si="13"/>
        <v>30</v>
      </c>
      <c r="AC20" s="2">
        <f t="shared" si="6"/>
        <v>9.4043887147335428E-2</v>
      </c>
    </row>
    <row r="21" spans="1:29" x14ac:dyDescent="0.25">
      <c r="A21" s="15" t="s">
        <v>37</v>
      </c>
      <c r="B21" s="15"/>
      <c r="C21" s="15"/>
      <c r="D21" s="21">
        <f>SUM(D9:D20)</f>
        <v>42</v>
      </c>
      <c r="E21" s="21">
        <f>SUM(E9:E20)</f>
        <v>48</v>
      </c>
      <c r="F21" s="21">
        <f>SUM(F9:F20)</f>
        <v>90</v>
      </c>
      <c r="G21" s="17">
        <f>'KAB SUKOHARJO'!G10</f>
        <v>8.0862533692722366E-2</v>
      </c>
      <c r="H21" s="21">
        <f>SUM(H9:H20)</f>
        <v>13</v>
      </c>
      <c r="I21" s="21">
        <f>SUM(I9:I20)</f>
        <v>13</v>
      </c>
      <c r="J21" s="21">
        <f>SUM(J9:J20)</f>
        <v>26</v>
      </c>
      <c r="K21" s="17">
        <f>'KAB SUKOHARJO'!K10</f>
        <v>0.1111111111111111</v>
      </c>
      <c r="L21" s="21">
        <f>SUM(L9:L20)</f>
        <v>30</v>
      </c>
      <c r="M21" s="21">
        <f>SUM(M9:M20)</f>
        <v>32</v>
      </c>
      <c r="N21" s="21">
        <f>SUM(N9:N20)</f>
        <v>62</v>
      </c>
      <c r="O21" s="17">
        <f>'KAB SUKOHARJO'!O10</f>
        <v>0.10671256454388985</v>
      </c>
      <c r="P21" s="21">
        <f>SUM(P9:P20)</f>
        <v>67</v>
      </c>
      <c r="Q21" s="21">
        <f>SUM(Q9:Q20)</f>
        <v>39</v>
      </c>
      <c r="R21" s="21">
        <f>SUM(R9:R20)</f>
        <v>106</v>
      </c>
      <c r="S21" s="17">
        <f>'KAB SUKOHARJO'!S10</f>
        <v>8.2170542635658914E-2</v>
      </c>
      <c r="T21" s="21">
        <f>SUM(T9:T20)</f>
        <v>12</v>
      </c>
      <c r="U21" s="21">
        <f>SUM(U9:U20)</f>
        <v>8</v>
      </c>
      <c r="V21" s="21">
        <f>SUM(V9:V20)</f>
        <v>20</v>
      </c>
      <c r="W21" s="17">
        <f>'KAB SUKOHARJO'!W10</f>
        <v>0.10638297872340426</v>
      </c>
      <c r="X21" s="21">
        <f>SUM(X9:X20)</f>
        <v>9</v>
      </c>
      <c r="Y21" s="21">
        <f>SUM(Y9:Y20)</f>
        <v>6</v>
      </c>
      <c r="Z21" s="21">
        <f>SUM(Z9:Z20)</f>
        <v>15</v>
      </c>
      <c r="AA21" s="17">
        <f>'KAB SUKOHARJO'!AA10</f>
        <v>5.3763440860215055E-2</v>
      </c>
      <c r="AB21" s="20">
        <f>SUM(AB9:AB20)</f>
        <v>319</v>
      </c>
      <c r="AC21" s="17">
        <f>'KAB SUKOHARJO'!AC10</f>
        <v>8.6567164179104483E-2</v>
      </c>
    </row>
    <row r="22" spans="1:29" x14ac:dyDescent="0.25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</sheetData>
  <mergeCells count="13">
    <mergeCell ref="A21:C21"/>
    <mergeCell ref="L7:O7"/>
    <mergeCell ref="P7:S7"/>
    <mergeCell ref="T7:W7"/>
    <mergeCell ref="X7:AA7"/>
    <mergeCell ref="H7:K7"/>
    <mergeCell ref="AB7:AC7"/>
    <mergeCell ref="A5:D5"/>
    <mergeCell ref="A6:D6"/>
    <mergeCell ref="A7:A8"/>
    <mergeCell ref="B7:C7"/>
    <mergeCell ref="D7:G7"/>
    <mergeCell ref="A1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6947A-C7DE-4FEB-8D46-6F0B0165F127}">
  <dimension ref="A1:AC22"/>
  <sheetViews>
    <sheetView topLeftCell="G1" workbookViewId="0">
      <selection activeCell="AB9" sqref="AB9"/>
    </sheetView>
  </sheetViews>
  <sheetFormatPr defaultRowHeight="15" x14ac:dyDescent="0.25"/>
  <cols>
    <col min="1" max="1" width="4.28515625" style="6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28" width="11.140625" bestFit="1" customWidth="1"/>
  </cols>
  <sheetData>
    <row r="1" spans="1:29" ht="14.45" customHeight="1" x14ac:dyDescent="0.25">
      <c r="A1" s="12" t="s">
        <v>194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8"/>
      <c r="M1" s="18"/>
    </row>
    <row r="2" spans="1:29" ht="14.4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8"/>
      <c r="M2" s="18"/>
    </row>
    <row r="3" spans="1:29" ht="14.45" customHeight="1" x14ac:dyDescent="0.25">
      <c r="B3" s="10"/>
      <c r="C3" s="10"/>
      <c r="D3" s="10"/>
      <c r="E3" s="10"/>
      <c r="F3" s="10"/>
      <c r="G3" s="10"/>
      <c r="H3" s="10"/>
      <c r="I3" s="10"/>
      <c r="J3" s="10"/>
    </row>
    <row r="5" spans="1:29" x14ac:dyDescent="0.25">
      <c r="A5" s="11" t="s">
        <v>55</v>
      </c>
      <c r="B5" s="11"/>
      <c r="C5" s="11"/>
      <c r="D5" s="11"/>
    </row>
    <row r="6" spans="1:29" x14ac:dyDescent="0.25">
      <c r="A6" s="13" t="s">
        <v>57</v>
      </c>
      <c r="B6" s="13"/>
      <c r="C6" s="13"/>
      <c r="D6" s="13"/>
    </row>
    <row r="7" spans="1:29" s="7" customFormat="1" x14ac:dyDescent="0.25">
      <c r="A7" s="14" t="s">
        <v>53</v>
      </c>
      <c r="B7" s="15" t="s">
        <v>39</v>
      </c>
      <c r="C7" s="15"/>
      <c r="D7" s="15" t="s">
        <v>195</v>
      </c>
      <c r="E7" s="15"/>
      <c r="F7" s="15"/>
      <c r="G7" s="15"/>
      <c r="H7" s="15" t="s">
        <v>196</v>
      </c>
      <c r="I7" s="15"/>
      <c r="J7" s="15"/>
      <c r="K7" s="15"/>
      <c r="L7" s="15" t="s">
        <v>197</v>
      </c>
      <c r="M7" s="15"/>
      <c r="N7" s="15"/>
      <c r="O7" s="15"/>
      <c r="P7" s="15" t="s">
        <v>198</v>
      </c>
      <c r="Q7" s="15"/>
      <c r="R7" s="15"/>
      <c r="S7" s="15"/>
      <c r="T7" s="15" t="s">
        <v>199</v>
      </c>
      <c r="U7" s="15"/>
      <c r="V7" s="15"/>
      <c r="W7" s="15"/>
      <c r="X7" s="15" t="s">
        <v>200</v>
      </c>
      <c r="Y7" s="15"/>
      <c r="Z7" s="15"/>
      <c r="AA7" s="15"/>
      <c r="AB7" s="15" t="s">
        <v>37</v>
      </c>
      <c r="AC7" s="15"/>
    </row>
    <row r="8" spans="1:29" s="7" customFormat="1" x14ac:dyDescent="0.25">
      <c r="A8" s="14"/>
      <c r="B8" s="16" t="s">
        <v>51</v>
      </c>
      <c r="C8" s="16" t="s">
        <v>52</v>
      </c>
      <c r="D8" s="16" t="s">
        <v>35</v>
      </c>
      <c r="E8" s="16" t="s">
        <v>36</v>
      </c>
      <c r="F8" s="16" t="s">
        <v>37</v>
      </c>
      <c r="G8" s="16" t="s">
        <v>38</v>
      </c>
      <c r="H8" s="16" t="s">
        <v>35</v>
      </c>
      <c r="I8" s="16" t="s">
        <v>36</v>
      </c>
      <c r="J8" s="16" t="s">
        <v>37</v>
      </c>
      <c r="K8" s="16" t="s">
        <v>38</v>
      </c>
      <c r="L8" s="16" t="s">
        <v>35</v>
      </c>
      <c r="M8" s="16" t="s">
        <v>36</v>
      </c>
      <c r="N8" s="16" t="s">
        <v>37</v>
      </c>
      <c r="O8" s="16" t="s">
        <v>38</v>
      </c>
      <c r="P8" s="16" t="s">
        <v>35</v>
      </c>
      <c r="Q8" s="16" t="s">
        <v>36</v>
      </c>
      <c r="R8" s="16" t="s">
        <v>37</v>
      </c>
      <c r="S8" s="16" t="s">
        <v>38</v>
      </c>
      <c r="T8" s="16" t="s">
        <v>35</v>
      </c>
      <c r="U8" s="16" t="s">
        <v>36</v>
      </c>
      <c r="V8" s="16" t="s">
        <v>37</v>
      </c>
      <c r="W8" s="16" t="s">
        <v>38</v>
      </c>
      <c r="X8" s="16" t="s">
        <v>35</v>
      </c>
      <c r="Y8" s="16" t="s">
        <v>36</v>
      </c>
      <c r="Z8" s="16" t="s">
        <v>37</v>
      </c>
      <c r="AA8" s="16" t="s">
        <v>38</v>
      </c>
      <c r="AB8" s="16" t="s">
        <v>39</v>
      </c>
      <c r="AC8" s="16" t="s">
        <v>38</v>
      </c>
    </row>
    <row r="9" spans="1:29" x14ac:dyDescent="0.25">
      <c r="A9" s="4">
        <v>1</v>
      </c>
      <c r="B9" s="5">
        <v>2001</v>
      </c>
      <c r="C9" s="1" t="s">
        <v>58</v>
      </c>
      <c r="D9" s="19">
        <v>2</v>
      </c>
      <c r="E9" s="19">
        <v>1</v>
      </c>
      <c r="F9" s="19">
        <f>SUM(D9:E9)</f>
        <v>3</v>
      </c>
      <c r="G9" s="2">
        <f t="shared" ref="G9:G20" si="0">F9/$F$21</f>
        <v>2.3076923076923078E-2</v>
      </c>
      <c r="H9" s="19">
        <v>0</v>
      </c>
      <c r="I9" s="19">
        <v>0</v>
      </c>
      <c r="J9" s="19">
        <f>SUM(H9:I9)</f>
        <v>0</v>
      </c>
      <c r="K9" s="2">
        <f t="shared" ref="K9:K20" si="1">J9/$J$21</f>
        <v>0</v>
      </c>
      <c r="L9" s="19">
        <v>1</v>
      </c>
      <c r="M9" s="19">
        <v>2</v>
      </c>
      <c r="N9" s="19">
        <f>SUM(L9:M9)</f>
        <v>3</v>
      </c>
      <c r="O9" s="2">
        <f t="shared" ref="O9:O20" si="2">N9/$N$21</f>
        <v>6.9767441860465115E-2</v>
      </c>
      <c r="P9" s="19">
        <v>4</v>
      </c>
      <c r="Q9" s="19">
        <v>3</v>
      </c>
      <c r="R9" s="19">
        <f>SUM(P9:Q9)</f>
        <v>7</v>
      </c>
      <c r="S9" s="2">
        <f t="shared" ref="S9:S20" si="3">R9/$R$21</f>
        <v>8.0459770114942528E-2</v>
      </c>
      <c r="T9" s="19">
        <v>2</v>
      </c>
      <c r="U9" s="19">
        <v>0</v>
      </c>
      <c r="V9" s="19">
        <f>SUM(T9:U9)</f>
        <v>2</v>
      </c>
      <c r="W9" s="2">
        <f t="shared" ref="W9:W20" si="4">V9/$V$21</f>
        <v>6.6666666666666666E-2</v>
      </c>
      <c r="X9" s="19">
        <v>0</v>
      </c>
      <c r="Y9" s="19">
        <v>2</v>
      </c>
      <c r="Z9" s="19">
        <f>SUM(X9:Y9)</f>
        <v>2</v>
      </c>
      <c r="AA9" s="2">
        <f t="shared" ref="AA9:AA20" si="5">Z9/$Z$21</f>
        <v>8.3333333333333329E-2</v>
      </c>
      <c r="AB9" s="19">
        <f>Z9+V9+R9+N9+J9+F9</f>
        <v>17</v>
      </c>
      <c r="AC9" s="2">
        <f t="shared" ref="AC9:AC20" si="6">AB9/$AB$21</f>
        <v>5.1204819277108432E-2</v>
      </c>
    </row>
    <row r="10" spans="1:29" x14ac:dyDescent="0.25">
      <c r="A10" s="4">
        <v>2</v>
      </c>
      <c r="B10" s="5">
        <v>2002</v>
      </c>
      <c r="C10" s="1" t="s">
        <v>59</v>
      </c>
      <c r="D10" s="19">
        <v>8</v>
      </c>
      <c r="E10" s="19">
        <v>11</v>
      </c>
      <c r="F10" s="19">
        <f t="shared" ref="F10:F20" si="7">SUM(D10:E10)</f>
        <v>19</v>
      </c>
      <c r="G10" s="2">
        <f t="shared" si="0"/>
        <v>0.14615384615384616</v>
      </c>
      <c r="H10" s="19">
        <v>0</v>
      </c>
      <c r="I10" s="19">
        <v>1</v>
      </c>
      <c r="J10" s="19">
        <f t="shared" ref="J10:J20" si="8">SUM(H10:I10)</f>
        <v>1</v>
      </c>
      <c r="K10" s="2">
        <f t="shared" si="1"/>
        <v>5.5555555555555552E-2</v>
      </c>
      <c r="L10" s="19">
        <v>1</v>
      </c>
      <c r="M10" s="19">
        <v>1</v>
      </c>
      <c r="N10" s="19">
        <f t="shared" ref="N10:N20" si="9">SUM(L10:M10)</f>
        <v>2</v>
      </c>
      <c r="O10" s="2">
        <f t="shared" si="2"/>
        <v>4.6511627906976744E-2</v>
      </c>
      <c r="P10" s="19">
        <v>5</v>
      </c>
      <c r="Q10" s="19">
        <v>7</v>
      </c>
      <c r="R10" s="19">
        <f t="shared" ref="R10:R20" si="10">SUM(P10:Q10)</f>
        <v>12</v>
      </c>
      <c r="S10" s="2">
        <f t="shared" si="3"/>
        <v>0.13793103448275862</v>
      </c>
      <c r="T10" s="19">
        <v>2</v>
      </c>
      <c r="U10" s="19">
        <v>2</v>
      </c>
      <c r="V10" s="19">
        <f t="shared" ref="V10:V20" si="11">SUM(T10:U10)</f>
        <v>4</v>
      </c>
      <c r="W10" s="2">
        <f t="shared" si="4"/>
        <v>0.13333333333333333</v>
      </c>
      <c r="X10" s="19">
        <v>0</v>
      </c>
      <c r="Y10" s="19">
        <v>0</v>
      </c>
      <c r="Z10" s="19">
        <f t="shared" ref="Z10:Z20" si="12">SUM(X10:Y10)</f>
        <v>0</v>
      </c>
      <c r="AA10" s="2">
        <f t="shared" si="5"/>
        <v>0</v>
      </c>
      <c r="AB10" s="19">
        <f t="shared" ref="AB10:AB20" si="13">Z10+V10+R10+N10+J10+F10</f>
        <v>38</v>
      </c>
      <c r="AC10" s="2">
        <f t="shared" si="6"/>
        <v>0.1144578313253012</v>
      </c>
    </row>
    <row r="11" spans="1:29" x14ac:dyDescent="0.25">
      <c r="A11" s="4">
        <v>3</v>
      </c>
      <c r="B11" s="5">
        <v>2003</v>
      </c>
      <c r="C11" s="1" t="s">
        <v>60</v>
      </c>
      <c r="D11" s="19">
        <v>4</v>
      </c>
      <c r="E11" s="19">
        <v>4</v>
      </c>
      <c r="F11" s="19">
        <f t="shared" si="7"/>
        <v>8</v>
      </c>
      <c r="G11" s="2">
        <f t="shared" si="0"/>
        <v>6.1538461538461542E-2</v>
      </c>
      <c r="H11" s="19">
        <v>0</v>
      </c>
      <c r="I11" s="19">
        <v>0</v>
      </c>
      <c r="J11" s="19">
        <f t="shared" si="8"/>
        <v>0</v>
      </c>
      <c r="K11" s="2">
        <f t="shared" si="1"/>
        <v>0</v>
      </c>
      <c r="L11" s="19">
        <v>1</v>
      </c>
      <c r="M11" s="19">
        <v>2</v>
      </c>
      <c r="N11" s="19">
        <f t="shared" si="9"/>
        <v>3</v>
      </c>
      <c r="O11" s="2">
        <f t="shared" si="2"/>
        <v>6.9767441860465115E-2</v>
      </c>
      <c r="P11" s="19">
        <v>6</v>
      </c>
      <c r="Q11" s="19">
        <v>6</v>
      </c>
      <c r="R11" s="19">
        <f t="shared" si="10"/>
        <v>12</v>
      </c>
      <c r="S11" s="2">
        <f t="shared" si="3"/>
        <v>0.13793103448275862</v>
      </c>
      <c r="T11" s="19">
        <v>0</v>
      </c>
      <c r="U11" s="19">
        <v>1</v>
      </c>
      <c r="V11" s="19">
        <f t="shared" si="11"/>
        <v>1</v>
      </c>
      <c r="W11" s="2">
        <f t="shared" si="4"/>
        <v>3.3333333333333333E-2</v>
      </c>
      <c r="X11" s="19">
        <v>0</v>
      </c>
      <c r="Y11" s="19">
        <v>0</v>
      </c>
      <c r="Z11" s="19">
        <f t="shared" si="12"/>
        <v>0</v>
      </c>
      <c r="AA11" s="2">
        <f t="shared" si="5"/>
        <v>0</v>
      </c>
      <c r="AB11" s="19">
        <f t="shared" si="13"/>
        <v>24</v>
      </c>
      <c r="AC11" s="2">
        <f t="shared" si="6"/>
        <v>7.2289156626506021E-2</v>
      </c>
    </row>
    <row r="12" spans="1:29" x14ac:dyDescent="0.25">
      <c r="A12" s="4">
        <v>4</v>
      </c>
      <c r="B12" s="5">
        <v>2004</v>
      </c>
      <c r="C12" s="1" t="s">
        <v>61</v>
      </c>
      <c r="D12" s="19">
        <v>3</v>
      </c>
      <c r="E12" s="19">
        <v>2</v>
      </c>
      <c r="F12" s="19">
        <f t="shared" si="7"/>
        <v>5</v>
      </c>
      <c r="G12" s="2">
        <f t="shared" si="0"/>
        <v>3.8461538461538464E-2</v>
      </c>
      <c r="H12" s="19">
        <v>0</v>
      </c>
      <c r="I12" s="19">
        <v>1</v>
      </c>
      <c r="J12" s="19">
        <f t="shared" si="8"/>
        <v>1</v>
      </c>
      <c r="K12" s="2">
        <f t="shared" si="1"/>
        <v>5.5555555555555552E-2</v>
      </c>
      <c r="L12" s="19">
        <v>1</v>
      </c>
      <c r="M12" s="19">
        <v>5</v>
      </c>
      <c r="N12" s="19">
        <f t="shared" si="9"/>
        <v>6</v>
      </c>
      <c r="O12" s="2">
        <f t="shared" si="2"/>
        <v>0.13953488372093023</v>
      </c>
      <c r="P12" s="19">
        <v>1</v>
      </c>
      <c r="Q12" s="19">
        <v>2</v>
      </c>
      <c r="R12" s="19">
        <f t="shared" si="10"/>
        <v>3</v>
      </c>
      <c r="S12" s="2">
        <f t="shared" si="3"/>
        <v>3.4482758620689655E-2</v>
      </c>
      <c r="T12" s="19">
        <v>2</v>
      </c>
      <c r="U12" s="19">
        <v>0</v>
      </c>
      <c r="V12" s="19">
        <f t="shared" si="11"/>
        <v>2</v>
      </c>
      <c r="W12" s="2">
        <f t="shared" si="4"/>
        <v>6.6666666666666666E-2</v>
      </c>
      <c r="X12" s="19">
        <v>3</v>
      </c>
      <c r="Y12" s="19">
        <v>2</v>
      </c>
      <c r="Z12" s="19">
        <f t="shared" si="12"/>
        <v>5</v>
      </c>
      <c r="AA12" s="2">
        <f t="shared" si="5"/>
        <v>0.20833333333333334</v>
      </c>
      <c r="AB12" s="19">
        <f t="shared" si="13"/>
        <v>22</v>
      </c>
      <c r="AC12" s="2">
        <f t="shared" si="6"/>
        <v>6.6265060240963861E-2</v>
      </c>
    </row>
    <row r="13" spans="1:29" x14ac:dyDescent="0.25">
      <c r="A13" s="4">
        <v>5</v>
      </c>
      <c r="B13" s="5">
        <v>2005</v>
      </c>
      <c r="C13" s="1" t="s">
        <v>62</v>
      </c>
      <c r="D13" s="19">
        <v>15</v>
      </c>
      <c r="E13" s="19">
        <v>17</v>
      </c>
      <c r="F13" s="19">
        <f t="shared" si="7"/>
        <v>32</v>
      </c>
      <c r="G13" s="2">
        <f t="shared" si="0"/>
        <v>0.24615384615384617</v>
      </c>
      <c r="H13" s="19">
        <v>1</v>
      </c>
      <c r="I13" s="19">
        <v>4</v>
      </c>
      <c r="J13" s="19">
        <f t="shared" si="8"/>
        <v>5</v>
      </c>
      <c r="K13" s="2">
        <f t="shared" si="1"/>
        <v>0.27777777777777779</v>
      </c>
      <c r="L13" s="19">
        <v>1</v>
      </c>
      <c r="M13" s="19">
        <v>2</v>
      </c>
      <c r="N13" s="19">
        <f t="shared" si="9"/>
        <v>3</v>
      </c>
      <c r="O13" s="2">
        <f t="shared" si="2"/>
        <v>6.9767441860465115E-2</v>
      </c>
      <c r="P13" s="19">
        <v>6</v>
      </c>
      <c r="Q13" s="19">
        <v>1</v>
      </c>
      <c r="R13" s="19">
        <f t="shared" si="10"/>
        <v>7</v>
      </c>
      <c r="S13" s="2">
        <f t="shared" si="3"/>
        <v>8.0459770114942528E-2</v>
      </c>
      <c r="T13" s="19">
        <v>4</v>
      </c>
      <c r="U13" s="19">
        <v>1</v>
      </c>
      <c r="V13" s="19">
        <f t="shared" si="11"/>
        <v>5</v>
      </c>
      <c r="W13" s="2">
        <f t="shared" si="4"/>
        <v>0.16666666666666666</v>
      </c>
      <c r="X13" s="19">
        <v>3</v>
      </c>
      <c r="Y13" s="19">
        <v>0</v>
      </c>
      <c r="Z13" s="19">
        <f t="shared" si="12"/>
        <v>3</v>
      </c>
      <c r="AA13" s="2">
        <f t="shared" si="5"/>
        <v>0.125</v>
      </c>
      <c r="AB13" s="19">
        <f t="shared" si="13"/>
        <v>55</v>
      </c>
      <c r="AC13" s="2">
        <f t="shared" si="6"/>
        <v>0.16566265060240964</v>
      </c>
    </row>
    <row r="14" spans="1:29" x14ac:dyDescent="0.25">
      <c r="A14" s="4">
        <v>6</v>
      </c>
      <c r="B14" s="5">
        <v>2006</v>
      </c>
      <c r="C14" s="1" t="s">
        <v>63</v>
      </c>
      <c r="D14" s="19">
        <v>3</v>
      </c>
      <c r="E14" s="19">
        <v>3</v>
      </c>
      <c r="F14" s="19">
        <f t="shared" si="7"/>
        <v>6</v>
      </c>
      <c r="G14" s="2">
        <f t="shared" si="0"/>
        <v>4.6153846153846156E-2</v>
      </c>
      <c r="H14" s="19">
        <v>0</v>
      </c>
      <c r="I14" s="19">
        <v>0</v>
      </c>
      <c r="J14" s="19">
        <f t="shared" si="8"/>
        <v>0</v>
      </c>
      <c r="K14" s="2">
        <f t="shared" si="1"/>
        <v>0</v>
      </c>
      <c r="L14" s="19">
        <v>3</v>
      </c>
      <c r="M14" s="19">
        <v>3</v>
      </c>
      <c r="N14" s="19">
        <f t="shared" si="9"/>
        <v>6</v>
      </c>
      <c r="O14" s="2">
        <f t="shared" si="2"/>
        <v>0.13953488372093023</v>
      </c>
      <c r="P14" s="19">
        <v>5</v>
      </c>
      <c r="Q14" s="19">
        <v>5</v>
      </c>
      <c r="R14" s="19">
        <f t="shared" si="10"/>
        <v>10</v>
      </c>
      <c r="S14" s="2">
        <f t="shared" si="3"/>
        <v>0.11494252873563218</v>
      </c>
      <c r="T14" s="19">
        <v>5</v>
      </c>
      <c r="U14" s="19">
        <v>2</v>
      </c>
      <c r="V14" s="19">
        <f t="shared" si="11"/>
        <v>7</v>
      </c>
      <c r="W14" s="2">
        <f t="shared" si="4"/>
        <v>0.23333333333333334</v>
      </c>
      <c r="X14" s="19">
        <v>2</v>
      </c>
      <c r="Y14" s="19">
        <v>0</v>
      </c>
      <c r="Z14" s="19">
        <f t="shared" si="12"/>
        <v>2</v>
      </c>
      <c r="AA14" s="2">
        <f t="shared" si="5"/>
        <v>8.3333333333333329E-2</v>
      </c>
      <c r="AB14" s="19">
        <f t="shared" si="13"/>
        <v>31</v>
      </c>
      <c r="AC14" s="2">
        <f t="shared" si="6"/>
        <v>9.337349397590361E-2</v>
      </c>
    </row>
    <row r="15" spans="1:29" x14ac:dyDescent="0.25">
      <c r="A15" s="4">
        <v>7</v>
      </c>
      <c r="B15" s="5">
        <v>2007</v>
      </c>
      <c r="C15" s="1" t="s">
        <v>64</v>
      </c>
      <c r="D15" s="19">
        <v>4</v>
      </c>
      <c r="E15" s="19">
        <v>7</v>
      </c>
      <c r="F15" s="19">
        <f t="shared" si="7"/>
        <v>11</v>
      </c>
      <c r="G15" s="2">
        <f t="shared" si="0"/>
        <v>8.461538461538462E-2</v>
      </c>
      <c r="H15" s="19">
        <v>0</v>
      </c>
      <c r="I15" s="19">
        <v>0</v>
      </c>
      <c r="J15" s="19">
        <f t="shared" si="8"/>
        <v>0</v>
      </c>
      <c r="K15" s="2">
        <f t="shared" si="1"/>
        <v>0</v>
      </c>
      <c r="L15" s="19">
        <v>2</v>
      </c>
      <c r="M15" s="19">
        <v>2</v>
      </c>
      <c r="N15" s="19">
        <f t="shared" si="9"/>
        <v>4</v>
      </c>
      <c r="O15" s="2">
        <f t="shared" si="2"/>
        <v>9.3023255813953487E-2</v>
      </c>
      <c r="P15" s="19">
        <v>4</v>
      </c>
      <c r="Q15" s="19">
        <v>4</v>
      </c>
      <c r="R15" s="19">
        <f t="shared" si="10"/>
        <v>8</v>
      </c>
      <c r="S15" s="2">
        <f t="shared" si="3"/>
        <v>9.1954022988505746E-2</v>
      </c>
      <c r="T15" s="19">
        <v>1</v>
      </c>
      <c r="U15" s="19">
        <v>4</v>
      </c>
      <c r="V15" s="19">
        <f t="shared" si="11"/>
        <v>5</v>
      </c>
      <c r="W15" s="2">
        <f t="shared" si="4"/>
        <v>0.16666666666666666</v>
      </c>
      <c r="X15" s="19">
        <v>3</v>
      </c>
      <c r="Y15" s="19">
        <v>1</v>
      </c>
      <c r="Z15" s="19">
        <f t="shared" si="12"/>
        <v>4</v>
      </c>
      <c r="AA15" s="2">
        <f t="shared" si="5"/>
        <v>0.16666666666666666</v>
      </c>
      <c r="AB15" s="19">
        <f t="shared" si="13"/>
        <v>32</v>
      </c>
      <c r="AC15" s="2">
        <f t="shared" si="6"/>
        <v>9.6385542168674704E-2</v>
      </c>
    </row>
    <row r="16" spans="1:29" x14ac:dyDescent="0.25">
      <c r="A16" s="4">
        <v>8</v>
      </c>
      <c r="B16" s="5">
        <v>2008</v>
      </c>
      <c r="C16" s="1" t="s">
        <v>65</v>
      </c>
      <c r="D16" s="19">
        <v>6</v>
      </c>
      <c r="E16" s="19">
        <v>3</v>
      </c>
      <c r="F16" s="19">
        <f t="shared" si="7"/>
        <v>9</v>
      </c>
      <c r="G16" s="2">
        <f t="shared" si="0"/>
        <v>6.9230769230769235E-2</v>
      </c>
      <c r="H16" s="19">
        <v>2</v>
      </c>
      <c r="I16" s="19">
        <v>0</v>
      </c>
      <c r="J16" s="19">
        <f t="shared" si="8"/>
        <v>2</v>
      </c>
      <c r="K16" s="2">
        <f t="shared" si="1"/>
        <v>0.1111111111111111</v>
      </c>
      <c r="L16" s="19">
        <v>1</v>
      </c>
      <c r="M16" s="19">
        <v>3</v>
      </c>
      <c r="N16" s="19">
        <f t="shared" si="9"/>
        <v>4</v>
      </c>
      <c r="O16" s="2">
        <f t="shared" si="2"/>
        <v>9.3023255813953487E-2</v>
      </c>
      <c r="P16" s="19">
        <v>4</v>
      </c>
      <c r="Q16" s="19">
        <v>1</v>
      </c>
      <c r="R16" s="19">
        <f t="shared" si="10"/>
        <v>5</v>
      </c>
      <c r="S16" s="2">
        <f t="shared" si="3"/>
        <v>5.7471264367816091E-2</v>
      </c>
      <c r="T16" s="19">
        <v>0</v>
      </c>
      <c r="U16" s="19">
        <v>1</v>
      </c>
      <c r="V16" s="19">
        <f t="shared" si="11"/>
        <v>1</v>
      </c>
      <c r="W16" s="2">
        <f t="shared" si="4"/>
        <v>3.3333333333333333E-2</v>
      </c>
      <c r="X16" s="19">
        <v>0</v>
      </c>
      <c r="Y16" s="19">
        <v>2</v>
      </c>
      <c r="Z16" s="19">
        <f t="shared" si="12"/>
        <v>2</v>
      </c>
      <c r="AA16" s="2">
        <f t="shared" si="5"/>
        <v>8.3333333333333329E-2</v>
      </c>
      <c r="AB16" s="19">
        <f t="shared" si="13"/>
        <v>23</v>
      </c>
      <c r="AC16" s="2">
        <f t="shared" si="6"/>
        <v>6.9277108433734941E-2</v>
      </c>
    </row>
    <row r="17" spans="1:29" x14ac:dyDescent="0.25">
      <c r="A17" s="4">
        <v>9</v>
      </c>
      <c r="B17" s="5">
        <v>2009</v>
      </c>
      <c r="C17" s="1" t="s">
        <v>66</v>
      </c>
      <c r="D17" s="19">
        <v>4</v>
      </c>
      <c r="E17" s="19">
        <v>2</v>
      </c>
      <c r="F17" s="19">
        <f t="shared" si="7"/>
        <v>6</v>
      </c>
      <c r="G17" s="2">
        <f t="shared" si="0"/>
        <v>4.6153846153846156E-2</v>
      </c>
      <c r="H17" s="19">
        <v>0</v>
      </c>
      <c r="I17" s="19">
        <v>0</v>
      </c>
      <c r="J17" s="19">
        <f t="shared" si="8"/>
        <v>0</v>
      </c>
      <c r="K17" s="2">
        <f t="shared" si="1"/>
        <v>0</v>
      </c>
      <c r="L17" s="19">
        <v>2</v>
      </c>
      <c r="M17" s="19">
        <v>0</v>
      </c>
      <c r="N17" s="19">
        <f t="shared" si="9"/>
        <v>2</v>
      </c>
      <c r="O17" s="2">
        <f t="shared" si="2"/>
        <v>4.6511627906976744E-2</v>
      </c>
      <c r="P17" s="19">
        <v>1</v>
      </c>
      <c r="Q17" s="19">
        <v>7</v>
      </c>
      <c r="R17" s="19">
        <f t="shared" si="10"/>
        <v>8</v>
      </c>
      <c r="S17" s="2">
        <f t="shared" si="3"/>
        <v>9.1954022988505746E-2</v>
      </c>
      <c r="T17" s="19">
        <v>0</v>
      </c>
      <c r="U17" s="19">
        <v>1</v>
      </c>
      <c r="V17" s="19">
        <f t="shared" si="11"/>
        <v>1</v>
      </c>
      <c r="W17" s="2">
        <f t="shared" si="4"/>
        <v>3.3333333333333333E-2</v>
      </c>
      <c r="X17" s="19">
        <v>0</v>
      </c>
      <c r="Y17" s="19">
        <v>0</v>
      </c>
      <c r="Z17" s="19">
        <f t="shared" si="12"/>
        <v>0</v>
      </c>
      <c r="AA17" s="2">
        <f t="shared" si="5"/>
        <v>0</v>
      </c>
      <c r="AB17" s="19">
        <f t="shared" si="13"/>
        <v>17</v>
      </c>
      <c r="AC17" s="2">
        <f t="shared" si="6"/>
        <v>5.1204819277108432E-2</v>
      </c>
    </row>
    <row r="18" spans="1:29" x14ac:dyDescent="0.25">
      <c r="A18" s="4">
        <v>10</v>
      </c>
      <c r="B18" s="5">
        <v>2010</v>
      </c>
      <c r="C18" s="1" t="s">
        <v>67</v>
      </c>
      <c r="D18" s="19">
        <v>5</v>
      </c>
      <c r="E18" s="19">
        <v>0</v>
      </c>
      <c r="F18" s="19">
        <f t="shared" si="7"/>
        <v>5</v>
      </c>
      <c r="G18" s="2">
        <f t="shared" si="0"/>
        <v>3.8461538461538464E-2</v>
      </c>
      <c r="H18" s="19">
        <v>1</v>
      </c>
      <c r="I18" s="19">
        <v>1</v>
      </c>
      <c r="J18" s="19">
        <f t="shared" si="8"/>
        <v>2</v>
      </c>
      <c r="K18" s="2">
        <f t="shared" si="1"/>
        <v>0.1111111111111111</v>
      </c>
      <c r="L18" s="19">
        <v>1</v>
      </c>
      <c r="M18" s="19">
        <v>1</v>
      </c>
      <c r="N18" s="19">
        <f t="shared" si="9"/>
        <v>2</v>
      </c>
      <c r="O18" s="2">
        <f t="shared" si="2"/>
        <v>4.6511627906976744E-2</v>
      </c>
      <c r="P18" s="19">
        <v>4</v>
      </c>
      <c r="Q18" s="19">
        <v>1</v>
      </c>
      <c r="R18" s="19">
        <f t="shared" si="10"/>
        <v>5</v>
      </c>
      <c r="S18" s="2">
        <f t="shared" si="3"/>
        <v>5.7471264367816091E-2</v>
      </c>
      <c r="T18" s="19">
        <v>1</v>
      </c>
      <c r="U18" s="19">
        <v>0</v>
      </c>
      <c r="V18" s="19">
        <f t="shared" si="11"/>
        <v>1</v>
      </c>
      <c r="W18" s="2">
        <f t="shared" si="4"/>
        <v>3.3333333333333333E-2</v>
      </c>
      <c r="X18" s="19">
        <v>2</v>
      </c>
      <c r="Y18" s="19">
        <v>3</v>
      </c>
      <c r="Z18" s="19">
        <f t="shared" si="12"/>
        <v>5</v>
      </c>
      <c r="AA18" s="2">
        <f t="shared" si="5"/>
        <v>0.20833333333333334</v>
      </c>
      <c r="AB18" s="19">
        <f t="shared" si="13"/>
        <v>20</v>
      </c>
      <c r="AC18" s="2">
        <f t="shared" si="6"/>
        <v>6.0240963855421686E-2</v>
      </c>
    </row>
    <row r="19" spans="1:29" x14ac:dyDescent="0.25">
      <c r="A19" s="4">
        <v>11</v>
      </c>
      <c r="B19" s="5">
        <v>2011</v>
      </c>
      <c r="C19" s="1" t="s">
        <v>68</v>
      </c>
      <c r="D19" s="19">
        <v>9</v>
      </c>
      <c r="E19" s="19">
        <v>2</v>
      </c>
      <c r="F19" s="19">
        <f t="shared" si="7"/>
        <v>11</v>
      </c>
      <c r="G19" s="2">
        <f t="shared" si="0"/>
        <v>8.461538461538462E-2</v>
      </c>
      <c r="H19" s="19">
        <v>4</v>
      </c>
      <c r="I19" s="19">
        <v>0</v>
      </c>
      <c r="J19" s="19">
        <f t="shared" si="8"/>
        <v>4</v>
      </c>
      <c r="K19" s="2">
        <f t="shared" si="1"/>
        <v>0.22222222222222221</v>
      </c>
      <c r="L19" s="19">
        <v>3</v>
      </c>
      <c r="M19" s="19">
        <v>1</v>
      </c>
      <c r="N19" s="19">
        <f t="shared" si="9"/>
        <v>4</v>
      </c>
      <c r="O19" s="2">
        <f t="shared" si="2"/>
        <v>9.3023255813953487E-2</v>
      </c>
      <c r="P19" s="19">
        <v>5</v>
      </c>
      <c r="Q19" s="19">
        <v>0</v>
      </c>
      <c r="R19" s="19">
        <f t="shared" si="10"/>
        <v>5</v>
      </c>
      <c r="S19" s="2">
        <f t="shared" si="3"/>
        <v>5.7471264367816091E-2</v>
      </c>
      <c r="T19" s="19">
        <v>0</v>
      </c>
      <c r="U19" s="19">
        <v>1</v>
      </c>
      <c r="V19" s="19">
        <f t="shared" si="11"/>
        <v>1</v>
      </c>
      <c r="W19" s="2">
        <f t="shared" si="4"/>
        <v>3.3333333333333333E-2</v>
      </c>
      <c r="X19" s="19">
        <v>1</v>
      </c>
      <c r="Y19" s="19">
        <v>0</v>
      </c>
      <c r="Z19" s="19">
        <f t="shared" si="12"/>
        <v>1</v>
      </c>
      <c r="AA19" s="2">
        <f t="shared" si="5"/>
        <v>4.1666666666666664E-2</v>
      </c>
      <c r="AB19" s="19">
        <f t="shared" si="13"/>
        <v>26</v>
      </c>
      <c r="AC19" s="2">
        <f t="shared" si="6"/>
        <v>7.8313253012048195E-2</v>
      </c>
    </row>
    <row r="20" spans="1:29" x14ac:dyDescent="0.25">
      <c r="A20" s="4">
        <v>12</v>
      </c>
      <c r="B20" s="5">
        <v>2012</v>
      </c>
      <c r="C20" s="1" t="s">
        <v>69</v>
      </c>
      <c r="D20" s="19">
        <v>13</v>
      </c>
      <c r="E20" s="19">
        <v>2</v>
      </c>
      <c r="F20" s="19">
        <f t="shared" si="7"/>
        <v>15</v>
      </c>
      <c r="G20" s="2">
        <f t="shared" si="0"/>
        <v>0.11538461538461539</v>
      </c>
      <c r="H20" s="19">
        <v>1</v>
      </c>
      <c r="I20" s="19">
        <v>2</v>
      </c>
      <c r="J20" s="19">
        <f t="shared" si="8"/>
        <v>3</v>
      </c>
      <c r="K20" s="2">
        <f t="shared" si="1"/>
        <v>0.16666666666666666</v>
      </c>
      <c r="L20" s="19">
        <v>2</v>
      </c>
      <c r="M20" s="19">
        <v>2</v>
      </c>
      <c r="N20" s="19">
        <f t="shared" si="9"/>
        <v>4</v>
      </c>
      <c r="O20" s="2">
        <f t="shared" si="2"/>
        <v>9.3023255813953487E-2</v>
      </c>
      <c r="P20" s="19">
        <v>3</v>
      </c>
      <c r="Q20" s="19">
        <v>2</v>
      </c>
      <c r="R20" s="19">
        <f t="shared" si="10"/>
        <v>5</v>
      </c>
      <c r="S20" s="2">
        <f t="shared" si="3"/>
        <v>5.7471264367816091E-2</v>
      </c>
      <c r="T20" s="19">
        <v>0</v>
      </c>
      <c r="U20" s="19">
        <v>0</v>
      </c>
      <c r="V20" s="19">
        <f t="shared" si="11"/>
        <v>0</v>
      </c>
      <c r="W20" s="2">
        <f t="shared" si="4"/>
        <v>0</v>
      </c>
      <c r="X20" s="19">
        <v>0</v>
      </c>
      <c r="Y20" s="19">
        <v>0</v>
      </c>
      <c r="Z20" s="19">
        <f t="shared" si="12"/>
        <v>0</v>
      </c>
      <c r="AA20" s="2">
        <f t="shared" si="5"/>
        <v>0</v>
      </c>
      <c r="AB20" s="19">
        <f t="shared" si="13"/>
        <v>27</v>
      </c>
      <c r="AC20" s="2">
        <f t="shared" si="6"/>
        <v>8.1325301204819275E-2</v>
      </c>
    </row>
    <row r="21" spans="1:29" x14ac:dyDescent="0.25">
      <c r="A21" s="15" t="s">
        <v>37</v>
      </c>
      <c r="B21" s="15"/>
      <c r="C21" s="15"/>
      <c r="D21" s="21">
        <f>SUM(D9:D20)</f>
        <v>76</v>
      </c>
      <c r="E21" s="21">
        <f>SUM(E9:E20)</f>
        <v>54</v>
      </c>
      <c r="F21" s="21">
        <f>SUM(F9:F20)</f>
        <v>130</v>
      </c>
      <c r="G21" s="17">
        <f>'KAB SUKOHARJO'!G11</f>
        <v>0.11680143755615453</v>
      </c>
      <c r="H21" s="21">
        <f>SUM(H9:H20)</f>
        <v>9</v>
      </c>
      <c r="I21" s="21">
        <f>SUM(I9:I20)</f>
        <v>9</v>
      </c>
      <c r="J21" s="21">
        <f>SUM(J9:J20)</f>
        <v>18</v>
      </c>
      <c r="K21" s="17">
        <f>'KAB SUKOHARJO'!K11</f>
        <v>7.6923076923076927E-2</v>
      </c>
      <c r="L21" s="21">
        <f>SUM(L9:L20)</f>
        <v>19</v>
      </c>
      <c r="M21" s="21">
        <f>SUM(M9:M20)</f>
        <v>24</v>
      </c>
      <c r="N21" s="21">
        <f>SUM(N9:N20)</f>
        <v>43</v>
      </c>
      <c r="O21" s="17">
        <f>'KAB SUKOHARJO'!O11</f>
        <v>7.4010327022375214E-2</v>
      </c>
      <c r="P21" s="21">
        <f>SUM(P9:P20)</f>
        <v>48</v>
      </c>
      <c r="Q21" s="21">
        <f>SUM(Q9:Q20)</f>
        <v>39</v>
      </c>
      <c r="R21" s="21">
        <f>SUM(R9:R20)</f>
        <v>87</v>
      </c>
      <c r="S21" s="17">
        <f>'KAB SUKOHARJO'!S11</f>
        <v>6.7441860465116285E-2</v>
      </c>
      <c r="T21" s="21">
        <f>SUM(T9:T20)</f>
        <v>17</v>
      </c>
      <c r="U21" s="21">
        <f>SUM(U9:U20)</f>
        <v>13</v>
      </c>
      <c r="V21" s="21">
        <f>SUM(V9:V20)</f>
        <v>30</v>
      </c>
      <c r="W21" s="17">
        <f>'KAB SUKOHARJO'!W11</f>
        <v>0.15957446808510639</v>
      </c>
      <c r="X21" s="21">
        <f>SUM(X9:X20)</f>
        <v>14</v>
      </c>
      <c r="Y21" s="21">
        <f>SUM(Y9:Y20)</f>
        <v>10</v>
      </c>
      <c r="Z21" s="21">
        <f>SUM(Z9:Z20)</f>
        <v>24</v>
      </c>
      <c r="AA21" s="17">
        <f>'KAB SUKOHARJO'!AA11</f>
        <v>8.6021505376344093E-2</v>
      </c>
      <c r="AB21" s="20">
        <f>SUM(AB9:AB20)</f>
        <v>332</v>
      </c>
      <c r="AC21" s="17">
        <f>'KAB SUKOHARJO'!AC11</f>
        <v>9.0094979647218451E-2</v>
      </c>
    </row>
    <row r="22" spans="1:29" x14ac:dyDescent="0.25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</sheetData>
  <mergeCells count="13">
    <mergeCell ref="A21:C21"/>
    <mergeCell ref="L7:O7"/>
    <mergeCell ref="P7:S7"/>
    <mergeCell ref="T7:W7"/>
    <mergeCell ref="X7:AA7"/>
    <mergeCell ref="H7:K7"/>
    <mergeCell ref="AB7:AC7"/>
    <mergeCell ref="A5:D5"/>
    <mergeCell ref="A6:D6"/>
    <mergeCell ref="A7:A8"/>
    <mergeCell ref="B7:C7"/>
    <mergeCell ref="D7:G7"/>
    <mergeCell ref="A1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58A8A-5E48-4DEA-9672-EC07ED1741A1}">
  <dimension ref="A1:AC24"/>
  <sheetViews>
    <sheetView topLeftCell="G1" workbookViewId="0">
      <selection activeCell="AB9" sqref="AB9"/>
    </sheetView>
  </sheetViews>
  <sheetFormatPr defaultRowHeight="15" x14ac:dyDescent="0.25"/>
  <cols>
    <col min="1" max="1" width="4.28515625" style="6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28" width="11.140625" bestFit="1" customWidth="1"/>
  </cols>
  <sheetData>
    <row r="1" spans="1:29" ht="14.45" customHeight="1" x14ac:dyDescent="0.25">
      <c r="A1" s="12" t="s">
        <v>194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8"/>
      <c r="M1" s="18"/>
    </row>
    <row r="2" spans="1:29" ht="14.4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8"/>
      <c r="M2" s="18"/>
    </row>
    <row r="3" spans="1:29" ht="14.45" customHeight="1" x14ac:dyDescent="0.25">
      <c r="B3" s="10"/>
      <c r="C3" s="10"/>
      <c r="D3" s="10"/>
      <c r="E3" s="10"/>
      <c r="F3" s="10"/>
      <c r="G3" s="10"/>
      <c r="H3" s="10"/>
      <c r="I3" s="10"/>
      <c r="J3" s="10"/>
    </row>
    <row r="5" spans="1:29" x14ac:dyDescent="0.25">
      <c r="A5" s="11" t="s">
        <v>55</v>
      </c>
      <c r="B5" s="11"/>
      <c r="C5" s="11"/>
      <c r="D5" s="11"/>
    </row>
    <row r="6" spans="1:29" x14ac:dyDescent="0.25">
      <c r="A6" s="13" t="s">
        <v>83</v>
      </c>
      <c r="B6" s="13"/>
      <c r="C6" s="13"/>
      <c r="D6" s="13"/>
    </row>
    <row r="7" spans="1:29" s="7" customFormat="1" x14ac:dyDescent="0.25">
      <c r="A7" s="14" t="s">
        <v>53</v>
      </c>
      <c r="B7" s="15" t="s">
        <v>39</v>
      </c>
      <c r="C7" s="15"/>
      <c r="D7" s="15" t="s">
        <v>195</v>
      </c>
      <c r="E7" s="15"/>
      <c r="F7" s="15"/>
      <c r="G7" s="15"/>
      <c r="H7" s="15" t="s">
        <v>196</v>
      </c>
      <c r="I7" s="15"/>
      <c r="J7" s="15"/>
      <c r="K7" s="15"/>
      <c r="L7" s="15" t="s">
        <v>197</v>
      </c>
      <c r="M7" s="15"/>
      <c r="N7" s="15"/>
      <c r="O7" s="15"/>
      <c r="P7" s="15" t="s">
        <v>198</v>
      </c>
      <c r="Q7" s="15"/>
      <c r="R7" s="15"/>
      <c r="S7" s="15"/>
      <c r="T7" s="15" t="s">
        <v>199</v>
      </c>
      <c r="U7" s="15"/>
      <c r="V7" s="15"/>
      <c r="W7" s="15"/>
      <c r="X7" s="15" t="s">
        <v>200</v>
      </c>
      <c r="Y7" s="15"/>
      <c r="Z7" s="15"/>
      <c r="AA7" s="15"/>
      <c r="AB7" s="15" t="s">
        <v>37</v>
      </c>
      <c r="AC7" s="15"/>
    </row>
    <row r="8" spans="1:29" s="7" customFormat="1" x14ac:dyDescent="0.25">
      <c r="A8" s="14"/>
      <c r="B8" s="16" t="s">
        <v>51</v>
      </c>
      <c r="C8" s="16" t="s">
        <v>52</v>
      </c>
      <c r="D8" s="16" t="s">
        <v>35</v>
      </c>
      <c r="E8" s="16" t="s">
        <v>36</v>
      </c>
      <c r="F8" s="16" t="s">
        <v>37</v>
      </c>
      <c r="G8" s="16" t="s">
        <v>38</v>
      </c>
      <c r="H8" s="16" t="s">
        <v>35</v>
      </c>
      <c r="I8" s="16" t="s">
        <v>36</v>
      </c>
      <c r="J8" s="16" t="s">
        <v>37</v>
      </c>
      <c r="K8" s="16" t="s">
        <v>38</v>
      </c>
      <c r="L8" s="16" t="s">
        <v>35</v>
      </c>
      <c r="M8" s="16" t="s">
        <v>36</v>
      </c>
      <c r="N8" s="16" t="s">
        <v>37</v>
      </c>
      <c r="O8" s="16" t="s">
        <v>38</v>
      </c>
      <c r="P8" s="16" t="s">
        <v>35</v>
      </c>
      <c r="Q8" s="16" t="s">
        <v>36</v>
      </c>
      <c r="R8" s="16" t="s">
        <v>37</v>
      </c>
      <c r="S8" s="16" t="s">
        <v>38</v>
      </c>
      <c r="T8" s="16" t="s">
        <v>35</v>
      </c>
      <c r="U8" s="16" t="s">
        <v>36</v>
      </c>
      <c r="V8" s="16" t="s">
        <v>37</v>
      </c>
      <c r="W8" s="16" t="s">
        <v>38</v>
      </c>
      <c r="X8" s="16" t="s">
        <v>35</v>
      </c>
      <c r="Y8" s="16" t="s">
        <v>36</v>
      </c>
      <c r="Z8" s="16" t="s">
        <v>37</v>
      </c>
      <c r="AA8" s="16" t="s">
        <v>38</v>
      </c>
      <c r="AB8" s="16" t="s">
        <v>39</v>
      </c>
      <c r="AC8" s="16" t="s">
        <v>38</v>
      </c>
    </row>
    <row r="9" spans="1:29" x14ac:dyDescent="0.25">
      <c r="A9" s="4">
        <v>1</v>
      </c>
      <c r="B9" s="5">
        <v>1001</v>
      </c>
      <c r="C9" s="1" t="s">
        <v>70</v>
      </c>
      <c r="D9" s="19">
        <v>5</v>
      </c>
      <c r="E9" s="19">
        <v>3</v>
      </c>
      <c r="F9" s="19">
        <f>SUM(D9:E9)</f>
        <v>8</v>
      </c>
      <c r="G9" s="2">
        <f>F9/$F$23</f>
        <v>0.1</v>
      </c>
      <c r="H9" s="19">
        <v>1</v>
      </c>
      <c r="I9" s="19">
        <v>1</v>
      </c>
      <c r="J9" s="19">
        <f>SUM(H9:I9)</f>
        <v>2</v>
      </c>
      <c r="K9" s="2">
        <f>J9/$J$23</f>
        <v>0.15384615384615385</v>
      </c>
      <c r="L9" s="19">
        <v>4</v>
      </c>
      <c r="M9" s="19">
        <v>1</v>
      </c>
      <c r="N9" s="19">
        <f>SUM(L9:M9)</f>
        <v>5</v>
      </c>
      <c r="O9" s="2">
        <f>N9/$N$23</f>
        <v>9.0909090909090912E-2</v>
      </c>
      <c r="P9" s="19">
        <v>5</v>
      </c>
      <c r="Q9" s="19">
        <v>3</v>
      </c>
      <c r="R9" s="19">
        <f>SUM(P9:Q9)</f>
        <v>8</v>
      </c>
      <c r="S9" s="2">
        <f>R9/$R$23</f>
        <v>6.25E-2</v>
      </c>
      <c r="T9" s="19">
        <v>0</v>
      </c>
      <c r="U9" s="19">
        <v>1</v>
      </c>
      <c r="V9" s="19">
        <f>SUM(T9:U9)</f>
        <v>1</v>
      </c>
      <c r="W9" s="2">
        <f>V9/$V$23</f>
        <v>5.8823529411764705E-2</v>
      </c>
      <c r="X9" s="19">
        <v>2</v>
      </c>
      <c r="Y9" s="19">
        <v>0</v>
      </c>
      <c r="Z9" s="19">
        <f>SUM(X9:Y9)</f>
        <v>2</v>
      </c>
      <c r="AA9" s="2">
        <f>Z9/$Z$23</f>
        <v>8.6956521739130432E-2</v>
      </c>
      <c r="AB9" s="19">
        <f>Z9+V9+R9+N9+J9+F9</f>
        <v>26</v>
      </c>
      <c r="AC9" s="2">
        <f>AB9/$AB$23</f>
        <v>8.2278481012658222E-2</v>
      </c>
    </row>
    <row r="10" spans="1:29" x14ac:dyDescent="0.25">
      <c r="A10" s="4">
        <v>2</v>
      </c>
      <c r="B10" s="5">
        <v>1002</v>
      </c>
      <c r="C10" s="1" t="s">
        <v>71</v>
      </c>
      <c r="D10" s="19">
        <v>3</v>
      </c>
      <c r="E10" s="19">
        <v>3</v>
      </c>
      <c r="F10" s="19">
        <f t="shared" ref="F10:F22" si="0">SUM(D10:E10)</f>
        <v>6</v>
      </c>
      <c r="G10" s="2">
        <f t="shared" ref="G10:G22" si="1">F10/$F$23</f>
        <v>7.4999999999999997E-2</v>
      </c>
      <c r="H10" s="19">
        <v>1</v>
      </c>
      <c r="I10" s="19">
        <v>0</v>
      </c>
      <c r="J10" s="19">
        <f t="shared" ref="J10:J22" si="2">SUM(H10:I10)</f>
        <v>1</v>
      </c>
      <c r="K10" s="2">
        <f t="shared" ref="K10:K22" si="3">J10/$J$23</f>
        <v>7.6923076923076927E-2</v>
      </c>
      <c r="L10" s="19">
        <v>1</v>
      </c>
      <c r="M10" s="19">
        <v>0</v>
      </c>
      <c r="N10" s="19">
        <f t="shared" ref="N10:N22" si="4">SUM(L10:M10)</f>
        <v>1</v>
      </c>
      <c r="O10" s="2">
        <f t="shared" ref="O10:O22" si="5">N10/$N$23</f>
        <v>1.8181818181818181E-2</v>
      </c>
      <c r="P10" s="19">
        <v>4</v>
      </c>
      <c r="Q10" s="19">
        <v>4</v>
      </c>
      <c r="R10" s="19">
        <f t="shared" ref="R10:R22" si="6">SUM(P10:Q10)</f>
        <v>8</v>
      </c>
      <c r="S10" s="2">
        <f t="shared" ref="S10:S21" si="7">R10/$R$23</f>
        <v>6.25E-2</v>
      </c>
      <c r="T10" s="19">
        <v>1</v>
      </c>
      <c r="U10" s="19">
        <v>1</v>
      </c>
      <c r="V10" s="19">
        <f t="shared" ref="V10:V22" si="8">SUM(T10:U10)</f>
        <v>2</v>
      </c>
      <c r="W10" s="2">
        <f t="shared" ref="W10:W22" si="9">V10/$V$23</f>
        <v>0.11764705882352941</v>
      </c>
      <c r="X10" s="19">
        <v>2</v>
      </c>
      <c r="Y10" s="19">
        <v>1</v>
      </c>
      <c r="Z10" s="19">
        <f t="shared" ref="Z10:Z22" si="10">SUM(X10:Y10)</f>
        <v>3</v>
      </c>
      <c r="AA10" s="2">
        <f t="shared" ref="AA10:AA22" si="11">Z10/$Z$23</f>
        <v>0.13043478260869565</v>
      </c>
      <c r="AB10" s="19">
        <f t="shared" ref="AB10:AB22" si="12">Z10+V10+R10+N10+J10+F10</f>
        <v>21</v>
      </c>
      <c r="AC10" s="2">
        <f t="shared" ref="AC10:AC22" si="13">AB10/$AB$23</f>
        <v>6.6455696202531639E-2</v>
      </c>
    </row>
    <row r="11" spans="1:29" x14ac:dyDescent="0.25">
      <c r="A11" s="4">
        <v>3</v>
      </c>
      <c r="B11" s="5">
        <v>1003</v>
      </c>
      <c r="C11" s="1" t="s">
        <v>72</v>
      </c>
      <c r="D11" s="19">
        <v>4</v>
      </c>
      <c r="E11" s="19">
        <v>0</v>
      </c>
      <c r="F11" s="19">
        <f t="shared" si="0"/>
        <v>4</v>
      </c>
      <c r="G11" s="2">
        <f t="shared" si="1"/>
        <v>0.05</v>
      </c>
      <c r="H11" s="19">
        <v>1</v>
      </c>
      <c r="I11" s="19">
        <v>2</v>
      </c>
      <c r="J11" s="19">
        <f t="shared" si="2"/>
        <v>3</v>
      </c>
      <c r="K11" s="2">
        <f t="shared" si="3"/>
        <v>0.23076923076923078</v>
      </c>
      <c r="L11" s="19">
        <v>0</v>
      </c>
      <c r="M11" s="19">
        <v>5</v>
      </c>
      <c r="N11" s="19">
        <f t="shared" si="4"/>
        <v>5</v>
      </c>
      <c r="O11" s="2">
        <f t="shared" si="5"/>
        <v>9.0909090909090912E-2</v>
      </c>
      <c r="P11" s="19">
        <v>5</v>
      </c>
      <c r="Q11" s="19">
        <v>3</v>
      </c>
      <c r="R11" s="19">
        <f t="shared" si="6"/>
        <v>8</v>
      </c>
      <c r="S11" s="2">
        <f t="shared" si="7"/>
        <v>6.25E-2</v>
      </c>
      <c r="T11" s="19">
        <v>0</v>
      </c>
      <c r="U11" s="19">
        <v>1</v>
      </c>
      <c r="V11" s="19">
        <f t="shared" si="8"/>
        <v>1</v>
      </c>
      <c r="W11" s="2">
        <f t="shared" si="9"/>
        <v>5.8823529411764705E-2</v>
      </c>
      <c r="X11" s="19">
        <v>2</v>
      </c>
      <c r="Y11" s="19">
        <v>0</v>
      </c>
      <c r="Z11" s="19">
        <f t="shared" si="10"/>
        <v>2</v>
      </c>
      <c r="AA11" s="2">
        <f t="shared" si="11"/>
        <v>8.6956521739130432E-2</v>
      </c>
      <c r="AB11" s="19">
        <f t="shared" si="12"/>
        <v>23</v>
      </c>
      <c r="AC11" s="2">
        <f t="shared" si="13"/>
        <v>7.2784810126582278E-2</v>
      </c>
    </row>
    <row r="12" spans="1:29" x14ac:dyDescent="0.25">
      <c r="A12" s="4">
        <v>4</v>
      </c>
      <c r="B12" s="5">
        <v>1004</v>
      </c>
      <c r="C12" s="1" t="s">
        <v>73</v>
      </c>
      <c r="D12" s="19">
        <v>4</v>
      </c>
      <c r="E12" s="19">
        <v>7</v>
      </c>
      <c r="F12" s="19">
        <f t="shared" si="0"/>
        <v>11</v>
      </c>
      <c r="G12" s="2">
        <f t="shared" si="1"/>
        <v>0.13750000000000001</v>
      </c>
      <c r="H12" s="19">
        <v>0</v>
      </c>
      <c r="I12" s="19">
        <v>0</v>
      </c>
      <c r="J12" s="19">
        <f t="shared" si="2"/>
        <v>0</v>
      </c>
      <c r="K12" s="2">
        <f t="shared" si="3"/>
        <v>0</v>
      </c>
      <c r="L12" s="19">
        <v>4</v>
      </c>
      <c r="M12" s="19">
        <v>2</v>
      </c>
      <c r="N12" s="19">
        <f t="shared" si="4"/>
        <v>6</v>
      </c>
      <c r="O12" s="2">
        <f t="shared" si="5"/>
        <v>0.10909090909090909</v>
      </c>
      <c r="P12" s="19">
        <v>5</v>
      </c>
      <c r="Q12" s="19">
        <v>5</v>
      </c>
      <c r="R12" s="19">
        <f t="shared" si="6"/>
        <v>10</v>
      </c>
      <c r="S12" s="2">
        <f t="shared" si="7"/>
        <v>7.8125E-2</v>
      </c>
      <c r="T12" s="19">
        <v>1</v>
      </c>
      <c r="U12" s="19">
        <v>1</v>
      </c>
      <c r="V12" s="19">
        <f t="shared" si="8"/>
        <v>2</v>
      </c>
      <c r="W12" s="2">
        <f t="shared" si="9"/>
        <v>0.11764705882352941</v>
      </c>
      <c r="X12" s="19">
        <v>0</v>
      </c>
      <c r="Y12" s="19">
        <v>0</v>
      </c>
      <c r="Z12" s="19">
        <f t="shared" si="10"/>
        <v>0</v>
      </c>
      <c r="AA12" s="2">
        <f t="shared" si="11"/>
        <v>0</v>
      </c>
      <c r="AB12" s="19">
        <f t="shared" si="12"/>
        <v>29</v>
      </c>
      <c r="AC12" s="2">
        <f t="shared" si="13"/>
        <v>9.1772151898734181E-2</v>
      </c>
    </row>
    <row r="13" spans="1:29" x14ac:dyDescent="0.25">
      <c r="A13" s="4">
        <v>5</v>
      </c>
      <c r="B13" s="5">
        <v>1005</v>
      </c>
      <c r="C13" s="1" t="s">
        <v>74</v>
      </c>
      <c r="D13" s="19">
        <v>4</v>
      </c>
      <c r="E13" s="19">
        <v>5</v>
      </c>
      <c r="F13" s="19">
        <f t="shared" si="0"/>
        <v>9</v>
      </c>
      <c r="G13" s="2">
        <f t="shared" si="1"/>
        <v>0.1125</v>
      </c>
      <c r="H13" s="19">
        <v>0</v>
      </c>
      <c r="I13" s="19">
        <v>0</v>
      </c>
      <c r="J13" s="19">
        <f t="shared" si="2"/>
        <v>0</v>
      </c>
      <c r="K13" s="2">
        <f t="shared" si="3"/>
        <v>0</v>
      </c>
      <c r="L13" s="19">
        <v>1</v>
      </c>
      <c r="M13" s="19">
        <v>1</v>
      </c>
      <c r="N13" s="19">
        <f t="shared" si="4"/>
        <v>2</v>
      </c>
      <c r="O13" s="2">
        <f t="shared" si="5"/>
        <v>3.6363636363636362E-2</v>
      </c>
      <c r="P13" s="19">
        <v>8</v>
      </c>
      <c r="Q13" s="19">
        <v>6</v>
      </c>
      <c r="R13" s="19">
        <f t="shared" si="6"/>
        <v>14</v>
      </c>
      <c r="S13" s="2">
        <f t="shared" si="7"/>
        <v>0.109375</v>
      </c>
      <c r="T13" s="19">
        <v>0</v>
      </c>
      <c r="U13" s="19">
        <v>0</v>
      </c>
      <c r="V13" s="19">
        <f t="shared" si="8"/>
        <v>0</v>
      </c>
      <c r="W13" s="2">
        <f t="shared" si="9"/>
        <v>0</v>
      </c>
      <c r="X13" s="19">
        <v>1</v>
      </c>
      <c r="Y13" s="19">
        <v>0</v>
      </c>
      <c r="Z13" s="19">
        <f t="shared" si="10"/>
        <v>1</v>
      </c>
      <c r="AA13" s="2">
        <f t="shared" si="11"/>
        <v>4.3478260869565216E-2</v>
      </c>
      <c r="AB13" s="19">
        <f t="shared" si="12"/>
        <v>26</v>
      </c>
      <c r="AC13" s="2">
        <f t="shared" si="13"/>
        <v>8.2278481012658222E-2</v>
      </c>
    </row>
    <row r="14" spans="1:29" x14ac:dyDescent="0.25">
      <c r="A14" s="4">
        <v>6</v>
      </c>
      <c r="B14" s="5">
        <v>1006</v>
      </c>
      <c r="C14" s="1" t="s">
        <v>75</v>
      </c>
      <c r="D14" s="19">
        <v>1</v>
      </c>
      <c r="E14" s="19">
        <v>1</v>
      </c>
      <c r="F14" s="19">
        <f t="shared" si="0"/>
        <v>2</v>
      </c>
      <c r="G14" s="2">
        <f t="shared" si="1"/>
        <v>2.5000000000000001E-2</v>
      </c>
      <c r="H14" s="19">
        <v>0</v>
      </c>
      <c r="I14" s="19">
        <v>0</v>
      </c>
      <c r="J14" s="19">
        <f t="shared" si="2"/>
        <v>0</v>
      </c>
      <c r="K14" s="2">
        <f t="shared" si="3"/>
        <v>0</v>
      </c>
      <c r="L14" s="19">
        <v>1</v>
      </c>
      <c r="M14" s="19">
        <v>1</v>
      </c>
      <c r="N14" s="19">
        <f t="shared" si="4"/>
        <v>2</v>
      </c>
      <c r="O14" s="2">
        <f t="shared" si="5"/>
        <v>3.6363636363636362E-2</v>
      </c>
      <c r="P14" s="19">
        <v>5</v>
      </c>
      <c r="Q14" s="19">
        <v>0</v>
      </c>
      <c r="R14" s="19">
        <f t="shared" si="6"/>
        <v>5</v>
      </c>
      <c r="S14" s="2">
        <f t="shared" si="7"/>
        <v>3.90625E-2</v>
      </c>
      <c r="T14" s="19">
        <v>1</v>
      </c>
      <c r="U14" s="19">
        <v>0</v>
      </c>
      <c r="V14" s="19">
        <f t="shared" si="8"/>
        <v>1</v>
      </c>
      <c r="W14" s="2">
        <f t="shared" si="9"/>
        <v>5.8823529411764705E-2</v>
      </c>
      <c r="X14" s="19">
        <v>2</v>
      </c>
      <c r="Y14" s="19">
        <v>2</v>
      </c>
      <c r="Z14" s="19">
        <f t="shared" si="10"/>
        <v>4</v>
      </c>
      <c r="AA14" s="2">
        <f t="shared" si="11"/>
        <v>0.17391304347826086</v>
      </c>
      <c r="AB14" s="19">
        <f t="shared" si="12"/>
        <v>14</v>
      </c>
      <c r="AC14" s="2">
        <f t="shared" si="13"/>
        <v>4.4303797468354431E-2</v>
      </c>
    </row>
    <row r="15" spans="1:29" x14ac:dyDescent="0.25">
      <c r="A15" s="4">
        <v>7</v>
      </c>
      <c r="B15" s="5">
        <v>1007</v>
      </c>
      <c r="C15" s="1" t="s">
        <v>76</v>
      </c>
      <c r="D15" s="19">
        <v>4</v>
      </c>
      <c r="E15" s="19">
        <v>4</v>
      </c>
      <c r="F15" s="19">
        <f t="shared" si="0"/>
        <v>8</v>
      </c>
      <c r="G15" s="2">
        <f t="shared" si="1"/>
        <v>0.1</v>
      </c>
      <c r="H15" s="19">
        <v>0</v>
      </c>
      <c r="I15" s="19">
        <v>0</v>
      </c>
      <c r="J15" s="19">
        <f t="shared" si="2"/>
        <v>0</v>
      </c>
      <c r="K15" s="2">
        <f t="shared" si="3"/>
        <v>0</v>
      </c>
      <c r="L15" s="19">
        <v>2</v>
      </c>
      <c r="M15" s="19">
        <v>2</v>
      </c>
      <c r="N15" s="19">
        <f t="shared" si="4"/>
        <v>4</v>
      </c>
      <c r="O15" s="2">
        <f t="shared" si="5"/>
        <v>7.2727272727272724E-2</v>
      </c>
      <c r="P15" s="19">
        <v>13</v>
      </c>
      <c r="Q15" s="19">
        <v>8</v>
      </c>
      <c r="R15" s="19">
        <f t="shared" si="6"/>
        <v>21</v>
      </c>
      <c r="S15" s="2">
        <f t="shared" si="7"/>
        <v>0.1640625</v>
      </c>
      <c r="T15" s="19">
        <v>1</v>
      </c>
      <c r="U15" s="19">
        <v>1</v>
      </c>
      <c r="V15" s="19">
        <f t="shared" si="8"/>
        <v>2</v>
      </c>
      <c r="W15" s="2">
        <f t="shared" si="9"/>
        <v>0.11764705882352941</v>
      </c>
      <c r="X15" s="19">
        <v>1</v>
      </c>
      <c r="Y15" s="19">
        <v>0</v>
      </c>
      <c r="Z15" s="19">
        <f t="shared" si="10"/>
        <v>1</v>
      </c>
      <c r="AA15" s="2">
        <f t="shared" si="11"/>
        <v>4.3478260869565216E-2</v>
      </c>
      <c r="AB15" s="19">
        <f t="shared" si="12"/>
        <v>36</v>
      </c>
      <c r="AC15" s="2">
        <f t="shared" si="13"/>
        <v>0.11392405063291139</v>
      </c>
    </row>
    <row r="16" spans="1:29" x14ac:dyDescent="0.25">
      <c r="A16" s="4">
        <v>8</v>
      </c>
      <c r="B16" s="5">
        <v>1008</v>
      </c>
      <c r="C16" s="1" t="s">
        <v>77</v>
      </c>
      <c r="D16" s="19">
        <v>3</v>
      </c>
      <c r="E16" s="19">
        <v>2</v>
      </c>
      <c r="F16" s="19">
        <f t="shared" si="0"/>
        <v>5</v>
      </c>
      <c r="G16" s="2">
        <f t="shared" si="1"/>
        <v>6.25E-2</v>
      </c>
      <c r="H16" s="19">
        <v>0</v>
      </c>
      <c r="I16" s="19">
        <v>0</v>
      </c>
      <c r="J16" s="19">
        <f t="shared" si="2"/>
        <v>0</v>
      </c>
      <c r="K16" s="2">
        <f t="shared" si="3"/>
        <v>0</v>
      </c>
      <c r="L16" s="19">
        <v>2</v>
      </c>
      <c r="M16" s="19">
        <v>2</v>
      </c>
      <c r="N16" s="19">
        <f t="shared" si="4"/>
        <v>4</v>
      </c>
      <c r="O16" s="2">
        <f t="shared" si="5"/>
        <v>7.2727272727272724E-2</v>
      </c>
      <c r="P16" s="19">
        <v>6</v>
      </c>
      <c r="Q16" s="19">
        <v>4</v>
      </c>
      <c r="R16" s="19">
        <f t="shared" si="6"/>
        <v>10</v>
      </c>
      <c r="S16" s="2">
        <f t="shared" si="7"/>
        <v>7.8125E-2</v>
      </c>
      <c r="T16" s="19">
        <v>1</v>
      </c>
      <c r="U16" s="19">
        <v>2</v>
      </c>
      <c r="V16" s="19">
        <f t="shared" si="8"/>
        <v>3</v>
      </c>
      <c r="W16" s="2">
        <f t="shared" si="9"/>
        <v>0.17647058823529413</v>
      </c>
      <c r="X16" s="19">
        <v>0</v>
      </c>
      <c r="Y16" s="19">
        <v>1</v>
      </c>
      <c r="Z16" s="19">
        <f t="shared" si="10"/>
        <v>1</v>
      </c>
      <c r="AA16" s="2">
        <f t="shared" si="11"/>
        <v>4.3478260869565216E-2</v>
      </c>
      <c r="AB16" s="19">
        <f t="shared" si="12"/>
        <v>23</v>
      </c>
      <c r="AC16" s="2">
        <f t="shared" si="13"/>
        <v>7.2784810126582278E-2</v>
      </c>
    </row>
    <row r="17" spans="1:29" x14ac:dyDescent="0.25">
      <c r="A17" s="4">
        <v>9</v>
      </c>
      <c r="B17" s="5">
        <v>1009</v>
      </c>
      <c r="C17" s="1" t="s">
        <v>78</v>
      </c>
      <c r="D17" s="19">
        <v>4</v>
      </c>
      <c r="E17" s="19">
        <v>7</v>
      </c>
      <c r="F17" s="19">
        <f t="shared" si="0"/>
        <v>11</v>
      </c>
      <c r="G17" s="2">
        <f t="shared" si="1"/>
        <v>0.13750000000000001</v>
      </c>
      <c r="H17" s="19">
        <v>1</v>
      </c>
      <c r="I17" s="19">
        <v>2</v>
      </c>
      <c r="J17" s="19">
        <f t="shared" si="2"/>
        <v>3</v>
      </c>
      <c r="K17" s="2">
        <f t="shared" si="3"/>
        <v>0.23076923076923078</v>
      </c>
      <c r="L17" s="19">
        <v>0</v>
      </c>
      <c r="M17" s="19">
        <v>4</v>
      </c>
      <c r="N17" s="19">
        <f t="shared" si="4"/>
        <v>4</v>
      </c>
      <c r="O17" s="2">
        <f t="shared" si="5"/>
        <v>7.2727272727272724E-2</v>
      </c>
      <c r="P17" s="19">
        <v>4</v>
      </c>
      <c r="Q17" s="19">
        <v>1</v>
      </c>
      <c r="R17" s="19">
        <f t="shared" si="6"/>
        <v>5</v>
      </c>
      <c r="S17" s="2">
        <f t="shared" si="7"/>
        <v>3.90625E-2</v>
      </c>
      <c r="T17" s="19">
        <v>0</v>
      </c>
      <c r="U17" s="19">
        <v>0</v>
      </c>
      <c r="V17" s="19">
        <f t="shared" si="8"/>
        <v>0</v>
      </c>
      <c r="W17" s="2">
        <f t="shared" si="9"/>
        <v>0</v>
      </c>
      <c r="X17" s="19">
        <v>0</v>
      </c>
      <c r="Y17" s="19">
        <v>0</v>
      </c>
      <c r="Z17" s="19">
        <f t="shared" si="10"/>
        <v>0</v>
      </c>
      <c r="AA17" s="2">
        <f t="shared" si="11"/>
        <v>0</v>
      </c>
      <c r="AB17" s="19">
        <f t="shared" si="12"/>
        <v>23</v>
      </c>
      <c r="AC17" s="2">
        <f t="shared" si="13"/>
        <v>7.2784810126582278E-2</v>
      </c>
    </row>
    <row r="18" spans="1:29" x14ac:dyDescent="0.25">
      <c r="A18" s="4">
        <v>10</v>
      </c>
      <c r="B18" s="5">
        <v>1010</v>
      </c>
      <c r="C18" s="1" t="s">
        <v>79</v>
      </c>
      <c r="D18" s="19">
        <v>1</v>
      </c>
      <c r="E18" s="19">
        <v>1</v>
      </c>
      <c r="F18" s="19">
        <f t="shared" si="0"/>
        <v>2</v>
      </c>
      <c r="G18" s="2">
        <f t="shared" si="1"/>
        <v>2.5000000000000001E-2</v>
      </c>
      <c r="H18" s="19">
        <v>0</v>
      </c>
      <c r="I18" s="19">
        <v>0</v>
      </c>
      <c r="J18" s="19">
        <f t="shared" si="2"/>
        <v>0</v>
      </c>
      <c r="K18" s="2">
        <f t="shared" si="3"/>
        <v>0</v>
      </c>
      <c r="L18" s="19">
        <v>1</v>
      </c>
      <c r="M18" s="19">
        <v>5</v>
      </c>
      <c r="N18" s="19">
        <f t="shared" si="4"/>
        <v>6</v>
      </c>
      <c r="O18" s="2">
        <f t="shared" si="5"/>
        <v>0.10909090909090909</v>
      </c>
      <c r="P18" s="19">
        <v>1</v>
      </c>
      <c r="Q18" s="19">
        <v>5</v>
      </c>
      <c r="R18" s="19">
        <f t="shared" si="6"/>
        <v>6</v>
      </c>
      <c r="S18" s="2">
        <f t="shared" si="7"/>
        <v>4.6875E-2</v>
      </c>
      <c r="T18" s="19">
        <v>1</v>
      </c>
      <c r="U18" s="19">
        <v>0</v>
      </c>
      <c r="V18" s="19">
        <f t="shared" si="8"/>
        <v>1</v>
      </c>
      <c r="W18" s="2">
        <f t="shared" si="9"/>
        <v>5.8823529411764705E-2</v>
      </c>
      <c r="X18" s="19">
        <v>0</v>
      </c>
      <c r="Y18" s="19">
        <v>0</v>
      </c>
      <c r="Z18" s="19">
        <f t="shared" si="10"/>
        <v>0</v>
      </c>
      <c r="AA18" s="2">
        <f t="shared" si="11"/>
        <v>0</v>
      </c>
      <c r="AB18" s="19">
        <f t="shared" si="12"/>
        <v>15</v>
      </c>
      <c r="AC18" s="2">
        <f t="shared" si="13"/>
        <v>4.746835443037975E-2</v>
      </c>
    </row>
    <row r="19" spans="1:29" x14ac:dyDescent="0.25">
      <c r="A19" s="4">
        <v>11</v>
      </c>
      <c r="B19" s="5">
        <v>1011</v>
      </c>
      <c r="C19" s="1" t="s">
        <v>80</v>
      </c>
      <c r="D19" s="19">
        <v>2</v>
      </c>
      <c r="E19" s="19">
        <v>1</v>
      </c>
      <c r="F19" s="19">
        <f t="shared" si="0"/>
        <v>3</v>
      </c>
      <c r="G19" s="2">
        <f t="shared" si="1"/>
        <v>3.7499999999999999E-2</v>
      </c>
      <c r="H19" s="19">
        <v>0</v>
      </c>
      <c r="I19" s="19">
        <v>0</v>
      </c>
      <c r="J19" s="19">
        <f t="shared" si="2"/>
        <v>0</v>
      </c>
      <c r="K19" s="2">
        <f t="shared" si="3"/>
        <v>0</v>
      </c>
      <c r="L19" s="19">
        <v>3</v>
      </c>
      <c r="M19" s="19">
        <v>0</v>
      </c>
      <c r="N19" s="19">
        <f t="shared" si="4"/>
        <v>3</v>
      </c>
      <c r="O19" s="2">
        <f t="shared" si="5"/>
        <v>5.4545454545454543E-2</v>
      </c>
      <c r="P19" s="19">
        <v>5</v>
      </c>
      <c r="Q19" s="19">
        <v>2</v>
      </c>
      <c r="R19" s="19">
        <f t="shared" si="6"/>
        <v>7</v>
      </c>
      <c r="S19" s="2">
        <f t="shared" si="7"/>
        <v>5.46875E-2</v>
      </c>
      <c r="T19" s="19">
        <v>1</v>
      </c>
      <c r="U19" s="19">
        <v>0</v>
      </c>
      <c r="V19" s="19">
        <f t="shared" si="8"/>
        <v>1</v>
      </c>
      <c r="W19" s="2">
        <f t="shared" si="9"/>
        <v>5.8823529411764705E-2</v>
      </c>
      <c r="X19" s="19">
        <v>3</v>
      </c>
      <c r="Y19" s="19">
        <v>1</v>
      </c>
      <c r="Z19" s="19">
        <f t="shared" si="10"/>
        <v>4</v>
      </c>
      <c r="AA19" s="2">
        <f t="shared" si="11"/>
        <v>0.17391304347826086</v>
      </c>
      <c r="AB19" s="19">
        <f t="shared" si="12"/>
        <v>18</v>
      </c>
      <c r="AC19" s="2">
        <f t="shared" si="13"/>
        <v>5.6962025316455694E-2</v>
      </c>
    </row>
    <row r="20" spans="1:29" x14ac:dyDescent="0.25">
      <c r="A20" s="4">
        <v>12</v>
      </c>
      <c r="B20" s="5">
        <v>1012</v>
      </c>
      <c r="C20" s="1" t="s">
        <v>27</v>
      </c>
      <c r="D20" s="19">
        <v>3</v>
      </c>
      <c r="E20" s="19">
        <v>2</v>
      </c>
      <c r="F20" s="19">
        <f t="shared" si="0"/>
        <v>5</v>
      </c>
      <c r="G20" s="2">
        <f t="shared" si="1"/>
        <v>6.25E-2</v>
      </c>
      <c r="H20" s="19">
        <v>2</v>
      </c>
      <c r="I20" s="19">
        <v>0</v>
      </c>
      <c r="J20" s="19">
        <f t="shared" si="2"/>
        <v>2</v>
      </c>
      <c r="K20" s="2">
        <f t="shared" si="3"/>
        <v>0.15384615384615385</v>
      </c>
      <c r="L20" s="19">
        <v>2</v>
      </c>
      <c r="M20" s="19">
        <v>5</v>
      </c>
      <c r="N20" s="19">
        <f t="shared" si="4"/>
        <v>7</v>
      </c>
      <c r="O20" s="2">
        <f t="shared" si="5"/>
        <v>0.12727272727272726</v>
      </c>
      <c r="P20" s="19">
        <v>14</v>
      </c>
      <c r="Q20" s="19">
        <v>5</v>
      </c>
      <c r="R20" s="19">
        <f t="shared" si="6"/>
        <v>19</v>
      </c>
      <c r="S20" s="2">
        <f t="shared" si="7"/>
        <v>0.1484375</v>
      </c>
      <c r="T20" s="19">
        <v>2</v>
      </c>
      <c r="U20" s="19">
        <v>0</v>
      </c>
      <c r="V20" s="19">
        <f t="shared" si="8"/>
        <v>2</v>
      </c>
      <c r="W20" s="2">
        <f t="shared" si="9"/>
        <v>0.11764705882352941</v>
      </c>
      <c r="X20" s="19">
        <v>1</v>
      </c>
      <c r="Y20" s="19">
        <v>0</v>
      </c>
      <c r="Z20" s="19">
        <f t="shared" si="10"/>
        <v>1</v>
      </c>
      <c r="AA20" s="2">
        <f t="shared" si="11"/>
        <v>4.3478260869565216E-2</v>
      </c>
      <c r="AB20" s="19">
        <f t="shared" si="12"/>
        <v>36</v>
      </c>
      <c r="AC20" s="2">
        <f t="shared" si="13"/>
        <v>0.11392405063291139</v>
      </c>
    </row>
    <row r="21" spans="1:29" x14ac:dyDescent="0.25">
      <c r="A21" s="4">
        <v>13</v>
      </c>
      <c r="B21" s="5">
        <v>1013</v>
      </c>
      <c r="C21" s="1" t="s">
        <v>81</v>
      </c>
      <c r="D21" s="19">
        <v>4</v>
      </c>
      <c r="E21" s="19">
        <v>1</v>
      </c>
      <c r="F21" s="19">
        <f t="shared" si="0"/>
        <v>5</v>
      </c>
      <c r="G21" s="2">
        <f t="shared" si="1"/>
        <v>6.25E-2</v>
      </c>
      <c r="H21" s="19">
        <v>1</v>
      </c>
      <c r="I21" s="19">
        <v>1</v>
      </c>
      <c r="J21" s="19">
        <f t="shared" si="2"/>
        <v>2</v>
      </c>
      <c r="K21" s="2">
        <f t="shared" si="3"/>
        <v>0.15384615384615385</v>
      </c>
      <c r="L21" s="19">
        <v>2</v>
      </c>
      <c r="M21" s="19">
        <v>2</v>
      </c>
      <c r="N21" s="19">
        <f t="shared" si="4"/>
        <v>4</v>
      </c>
      <c r="O21" s="2">
        <f t="shared" si="5"/>
        <v>7.2727272727272724E-2</v>
      </c>
      <c r="P21" s="19">
        <v>3</v>
      </c>
      <c r="Q21" s="19">
        <v>2</v>
      </c>
      <c r="R21" s="19">
        <f t="shared" si="6"/>
        <v>5</v>
      </c>
      <c r="S21" s="2">
        <f t="shared" si="7"/>
        <v>3.90625E-2</v>
      </c>
      <c r="T21" s="19">
        <v>0</v>
      </c>
      <c r="U21" s="19">
        <v>0</v>
      </c>
      <c r="V21" s="19">
        <f t="shared" si="8"/>
        <v>0</v>
      </c>
      <c r="W21" s="2">
        <f t="shared" si="9"/>
        <v>0</v>
      </c>
      <c r="X21" s="19">
        <v>2</v>
      </c>
      <c r="Y21" s="19">
        <v>0</v>
      </c>
      <c r="Z21" s="19">
        <f t="shared" si="10"/>
        <v>2</v>
      </c>
      <c r="AA21" s="2">
        <f t="shared" si="11"/>
        <v>8.6956521739130432E-2</v>
      </c>
      <c r="AB21" s="19">
        <f t="shared" si="12"/>
        <v>18</v>
      </c>
      <c r="AC21" s="2">
        <f t="shared" si="13"/>
        <v>5.6962025316455694E-2</v>
      </c>
    </row>
    <row r="22" spans="1:29" x14ac:dyDescent="0.25">
      <c r="A22" s="4">
        <v>14</v>
      </c>
      <c r="B22" s="5">
        <v>1014</v>
      </c>
      <c r="C22" s="1" t="s">
        <v>82</v>
      </c>
      <c r="D22" s="19">
        <v>0</v>
      </c>
      <c r="E22" s="19">
        <v>1</v>
      </c>
      <c r="F22" s="19">
        <f t="shared" si="0"/>
        <v>1</v>
      </c>
      <c r="G22" s="2">
        <f t="shared" si="1"/>
        <v>1.2500000000000001E-2</v>
      </c>
      <c r="H22" s="19">
        <v>0</v>
      </c>
      <c r="I22" s="19">
        <v>0</v>
      </c>
      <c r="J22" s="19">
        <f t="shared" si="2"/>
        <v>0</v>
      </c>
      <c r="K22" s="2">
        <f t="shared" si="3"/>
        <v>0</v>
      </c>
      <c r="L22" s="19">
        <v>1</v>
      </c>
      <c r="M22" s="19">
        <v>1</v>
      </c>
      <c r="N22" s="19">
        <f t="shared" si="4"/>
        <v>2</v>
      </c>
      <c r="O22" s="2">
        <f t="shared" si="5"/>
        <v>3.6363636363636362E-2</v>
      </c>
      <c r="P22" s="19">
        <v>1</v>
      </c>
      <c r="Q22" s="19">
        <v>1</v>
      </c>
      <c r="R22" s="19">
        <f t="shared" si="6"/>
        <v>2</v>
      </c>
      <c r="S22" s="2">
        <f>R22/$R$23</f>
        <v>1.5625E-2</v>
      </c>
      <c r="T22" s="19">
        <v>1</v>
      </c>
      <c r="U22" s="19">
        <v>0</v>
      </c>
      <c r="V22" s="19">
        <f t="shared" si="8"/>
        <v>1</v>
      </c>
      <c r="W22" s="2">
        <f t="shared" si="9"/>
        <v>5.8823529411764705E-2</v>
      </c>
      <c r="X22" s="19">
        <v>1</v>
      </c>
      <c r="Y22" s="19">
        <v>1</v>
      </c>
      <c r="Z22" s="19">
        <f t="shared" si="10"/>
        <v>2</v>
      </c>
      <c r="AA22" s="2">
        <f t="shared" si="11"/>
        <v>8.6956521739130432E-2</v>
      </c>
      <c r="AB22" s="19">
        <f t="shared" si="12"/>
        <v>8</v>
      </c>
      <c r="AC22" s="2">
        <f t="shared" si="13"/>
        <v>2.5316455696202531E-2</v>
      </c>
    </row>
    <row r="23" spans="1:29" x14ac:dyDescent="0.25">
      <c r="A23" s="15" t="s">
        <v>37</v>
      </c>
      <c r="B23" s="15"/>
      <c r="C23" s="15"/>
      <c r="D23" s="21">
        <f>SUM(D9:D22)</f>
        <v>42</v>
      </c>
      <c r="E23" s="21">
        <f t="shared" ref="E23:F23" si="14">SUM(E9:E22)</f>
        <v>38</v>
      </c>
      <c r="F23" s="21">
        <f t="shared" si="14"/>
        <v>80</v>
      </c>
      <c r="G23" s="17">
        <f>'KAB SUKOHARJO'!G12</f>
        <v>7.1877807726864335E-2</v>
      </c>
      <c r="H23" s="21">
        <f>SUM(H9:H22)</f>
        <v>7</v>
      </c>
      <c r="I23" s="21">
        <f>SUM(I9:I22)</f>
        <v>6</v>
      </c>
      <c r="J23" s="21">
        <f>SUM(J9:J22)</f>
        <v>13</v>
      </c>
      <c r="K23" s="17">
        <f>'KAB SUKOHARJO'!K12</f>
        <v>5.5555555555555552E-2</v>
      </c>
      <c r="L23" s="21">
        <f>SUM(L9:L22)</f>
        <v>24</v>
      </c>
      <c r="M23" s="21">
        <f t="shared" ref="M23" si="15">SUM(M9:M22)</f>
        <v>31</v>
      </c>
      <c r="N23" s="21">
        <f>SUM(N9:N22)</f>
        <v>55</v>
      </c>
      <c r="O23" s="17">
        <f>'KAB SUKOHARJO'!O12</f>
        <v>9.4664371772805511E-2</v>
      </c>
      <c r="P23" s="21">
        <f>SUM(P9:P22)</f>
        <v>79</v>
      </c>
      <c r="Q23" s="21">
        <f t="shared" ref="Q23" si="16">SUM(Q9:Q22)</f>
        <v>49</v>
      </c>
      <c r="R23" s="21">
        <f>SUM(R9:R22)</f>
        <v>128</v>
      </c>
      <c r="S23" s="17">
        <f>'KAB SUKOHARJO'!S12</f>
        <v>9.9224806201550386E-2</v>
      </c>
      <c r="T23" s="21">
        <f>SUM(T9:T22)</f>
        <v>10</v>
      </c>
      <c r="U23" s="21">
        <f>SUM(U9:U22)</f>
        <v>7</v>
      </c>
      <c r="V23" s="21">
        <f>SUM(V9:V22)</f>
        <v>17</v>
      </c>
      <c r="W23" s="17">
        <f>'KAB SUKOHARJO'!W12</f>
        <v>9.0425531914893623E-2</v>
      </c>
      <c r="X23" s="21">
        <f>SUM(X9:X22)</f>
        <v>17</v>
      </c>
      <c r="Y23" s="21">
        <f t="shared" ref="Y23:Z23" si="17">SUM(Y9:Y22)</f>
        <v>6</v>
      </c>
      <c r="Z23" s="21">
        <f t="shared" si="17"/>
        <v>23</v>
      </c>
      <c r="AA23" s="17">
        <f>'KAB SUKOHARJO'!AA12</f>
        <v>8.2437275985663083E-2</v>
      </c>
      <c r="AB23" s="20">
        <f>SUM(AB9:AB22)</f>
        <v>316</v>
      </c>
      <c r="AC23" s="17">
        <f>'KAB SUKOHARJO'!AC12</f>
        <v>8.5753052917232023E-2</v>
      </c>
    </row>
    <row r="24" spans="1:29" x14ac:dyDescent="0.25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</sheetData>
  <mergeCells count="13">
    <mergeCell ref="A23:C23"/>
    <mergeCell ref="L7:O7"/>
    <mergeCell ref="P7:S7"/>
    <mergeCell ref="T7:W7"/>
    <mergeCell ref="X7:AA7"/>
    <mergeCell ref="H7:K7"/>
    <mergeCell ref="AB7:AC7"/>
    <mergeCell ref="A5:D5"/>
    <mergeCell ref="A6:D6"/>
    <mergeCell ref="A7:A8"/>
    <mergeCell ref="B7:C7"/>
    <mergeCell ref="D7:G7"/>
    <mergeCell ref="A1:K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FAA0D-95B7-4712-ABD8-D921A15D6C73}">
  <dimension ref="A1:AC26"/>
  <sheetViews>
    <sheetView topLeftCell="K1" workbookViewId="0">
      <selection activeCell="X9" sqref="X9:Y24"/>
    </sheetView>
  </sheetViews>
  <sheetFormatPr defaultRowHeight="15" x14ac:dyDescent="0.25"/>
  <cols>
    <col min="1" max="1" width="4.28515625" style="6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28" width="11.140625" bestFit="1" customWidth="1"/>
  </cols>
  <sheetData>
    <row r="1" spans="1:29" ht="14.45" customHeight="1" x14ac:dyDescent="0.25">
      <c r="A1" s="12" t="s">
        <v>194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8"/>
      <c r="M1" s="18"/>
    </row>
    <row r="2" spans="1:29" ht="14.4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8"/>
      <c r="M2" s="18"/>
    </row>
    <row r="3" spans="1:29" ht="14.45" customHeight="1" x14ac:dyDescent="0.25">
      <c r="B3" s="10"/>
      <c r="C3" s="10"/>
      <c r="D3" s="10"/>
      <c r="E3" s="10"/>
      <c r="F3" s="10"/>
      <c r="G3" s="10"/>
      <c r="H3" s="10"/>
      <c r="I3" s="10"/>
      <c r="J3" s="10"/>
    </row>
    <row r="5" spans="1:29" x14ac:dyDescent="0.25">
      <c r="A5" s="11" t="s">
        <v>55</v>
      </c>
      <c r="B5" s="11"/>
      <c r="C5" s="11"/>
      <c r="D5" s="11"/>
    </row>
    <row r="6" spans="1:29" x14ac:dyDescent="0.25">
      <c r="A6" s="13" t="s">
        <v>84</v>
      </c>
      <c r="B6" s="13"/>
      <c r="C6" s="13"/>
      <c r="D6" s="13"/>
    </row>
    <row r="7" spans="1:29" s="7" customFormat="1" x14ac:dyDescent="0.25">
      <c r="A7" s="14" t="s">
        <v>53</v>
      </c>
      <c r="B7" s="15" t="s">
        <v>39</v>
      </c>
      <c r="C7" s="15"/>
      <c r="D7" s="15" t="s">
        <v>195</v>
      </c>
      <c r="E7" s="15"/>
      <c r="F7" s="15"/>
      <c r="G7" s="15"/>
      <c r="H7" s="15" t="s">
        <v>196</v>
      </c>
      <c r="I7" s="15"/>
      <c r="J7" s="15"/>
      <c r="K7" s="15"/>
      <c r="L7" s="15" t="s">
        <v>197</v>
      </c>
      <c r="M7" s="15"/>
      <c r="N7" s="15"/>
      <c r="O7" s="15"/>
      <c r="P7" s="15" t="s">
        <v>198</v>
      </c>
      <c r="Q7" s="15"/>
      <c r="R7" s="15"/>
      <c r="S7" s="15"/>
      <c r="T7" s="15" t="s">
        <v>199</v>
      </c>
      <c r="U7" s="15"/>
      <c r="V7" s="15"/>
      <c r="W7" s="15"/>
      <c r="X7" s="15" t="s">
        <v>200</v>
      </c>
      <c r="Y7" s="15"/>
      <c r="Z7" s="15"/>
      <c r="AA7" s="15"/>
      <c r="AB7" s="15" t="s">
        <v>37</v>
      </c>
      <c r="AC7" s="15"/>
    </row>
    <row r="8" spans="1:29" s="7" customFormat="1" x14ac:dyDescent="0.25">
      <c r="A8" s="14"/>
      <c r="B8" s="16" t="s">
        <v>51</v>
      </c>
      <c r="C8" s="16" t="s">
        <v>52</v>
      </c>
      <c r="D8" s="16" t="s">
        <v>35</v>
      </c>
      <c r="E8" s="16" t="s">
        <v>36</v>
      </c>
      <c r="F8" s="16" t="s">
        <v>37</v>
      </c>
      <c r="G8" s="16" t="s">
        <v>38</v>
      </c>
      <c r="H8" s="16" t="s">
        <v>35</v>
      </c>
      <c r="I8" s="16" t="s">
        <v>36</v>
      </c>
      <c r="J8" s="16" t="s">
        <v>37</v>
      </c>
      <c r="K8" s="16" t="s">
        <v>38</v>
      </c>
      <c r="L8" s="16" t="s">
        <v>35</v>
      </c>
      <c r="M8" s="16" t="s">
        <v>36</v>
      </c>
      <c r="N8" s="16" t="s">
        <v>37</v>
      </c>
      <c r="O8" s="16" t="s">
        <v>38</v>
      </c>
      <c r="P8" s="16" t="s">
        <v>35</v>
      </c>
      <c r="Q8" s="16" t="s">
        <v>36</v>
      </c>
      <c r="R8" s="16" t="s">
        <v>37</v>
      </c>
      <c r="S8" s="16" t="s">
        <v>38</v>
      </c>
      <c r="T8" s="16" t="s">
        <v>35</v>
      </c>
      <c r="U8" s="16" t="s">
        <v>36</v>
      </c>
      <c r="V8" s="16" t="s">
        <v>37</v>
      </c>
      <c r="W8" s="16" t="s">
        <v>38</v>
      </c>
      <c r="X8" s="16" t="s">
        <v>35</v>
      </c>
      <c r="Y8" s="16" t="s">
        <v>36</v>
      </c>
      <c r="Z8" s="16" t="s">
        <v>37</v>
      </c>
      <c r="AA8" s="16" t="s">
        <v>38</v>
      </c>
      <c r="AB8" s="16" t="s">
        <v>39</v>
      </c>
      <c r="AC8" s="16" t="s">
        <v>38</v>
      </c>
    </row>
    <row r="9" spans="1:29" x14ac:dyDescent="0.25">
      <c r="A9" s="4">
        <v>1</v>
      </c>
      <c r="B9" s="5">
        <v>2001</v>
      </c>
      <c r="C9" s="1" t="s">
        <v>85</v>
      </c>
      <c r="D9" s="19">
        <v>2</v>
      </c>
      <c r="E9" s="19">
        <v>2</v>
      </c>
      <c r="F9" s="19">
        <f>SUM(D9:E9)</f>
        <v>4</v>
      </c>
      <c r="G9" s="2">
        <f>F9/$F$25</f>
        <v>3.3898305084745763E-2</v>
      </c>
      <c r="H9" s="19">
        <v>0</v>
      </c>
      <c r="I9" s="19">
        <v>0</v>
      </c>
      <c r="J9" s="19">
        <f>SUM(H9:I9)</f>
        <v>0</v>
      </c>
      <c r="K9" s="2">
        <f>J9/$J$25</f>
        <v>0</v>
      </c>
      <c r="L9" s="19">
        <v>2</v>
      </c>
      <c r="M9" s="19">
        <v>1</v>
      </c>
      <c r="N9" s="19">
        <f>SUM(L9:M9)</f>
        <v>3</v>
      </c>
      <c r="O9" s="2">
        <f>N9/$N$25</f>
        <v>5.7692307692307696E-2</v>
      </c>
      <c r="P9" s="19">
        <v>3</v>
      </c>
      <c r="Q9" s="19">
        <v>0</v>
      </c>
      <c r="R9" s="19">
        <f>SUM(P9:Q9)</f>
        <v>3</v>
      </c>
      <c r="S9" s="2">
        <f>R9/$R$25</f>
        <v>2.7522935779816515E-2</v>
      </c>
      <c r="T9" s="19">
        <v>1</v>
      </c>
      <c r="U9" s="19">
        <v>3</v>
      </c>
      <c r="V9" s="19">
        <f>SUM(T9:U9)</f>
        <v>4</v>
      </c>
      <c r="W9" s="2">
        <f>V9/$V$25</f>
        <v>0.4</v>
      </c>
      <c r="X9" s="19">
        <v>0</v>
      </c>
      <c r="Y9" s="19">
        <v>0</v>
      </c>
      <c r="Z9" s="19">
        <f>SUM(X9:Y9)</f>
        <v>0</v>
      </c>
      <c r="AA9" s="2">
        <f>Z9/$Z$25</f>
        <v>0</v>
      </c>
      <c r="AB9" s="19">
        <f>Z9+V9+R9+N9+J9+F9</f>
        <v>14</v>
      </c>
      <c r="AC9" s="2">
        <f>AB9/$AB$25</f>
        <v>4.2042042042042045E-2</v>
      </c>
    </row>
    <row r="10" spans="1:29" x14ac:dyDescent="0.25">
      <c r="A10" s="4">
        <v>2</v>
      </c>
      <c r="B10" s="5">
        <v>2002</v>
      </c>
      <c r="C10" s="1" t="s">
        <v>86</v>
      </c>
      <c r="D10" s="19">
        <v>3</v>
      </c>
      <c r="E10" s="19">
        <v>4</v>
      </c>
      <c r="F10" s="19">
        <f t="shared" ref="F10:F24" si="0">SUM(D10:E10)</f>
        <v>7</v>
      </c>
      <c r="G10" s="2">
        <f t="shared" ref="G10:G24" si="1">F10/$F$25</f>
        <v>5.9322033898305086E-2</v>
      </c>
      <c r="H10" s="19">
        <v>2</v>
      </c>
      <c r="I10" s="19">
        <v>1</v>
      </c>
      <c r="J10" s="19">
        <f t="shared" ref="J10:J24" si="2">SUM(H10:I10)</f>
        <v>3</v>
      </c>
      <c r="K10" s="2">
        <f t="shared" ref="K10:K24" si="3">J10/$J$25</f>
        <v>0.11538461538461539</v>
      </c>
      <c r="L10" s="19">
        <v>0</v>
      </c>
      <c r="M10" s="19">
        <v>2</v>
      </c>
      <c r="N10" s="19">
        <f t="shared" ref="N10:N24" si="4">SUM(L10:M10)</f>
        <v>2</v>
      </c>
      <c r="O10" s="2">
        <f t="shared" ref="O10:O24" si="5">N10/$N$25</f>
        <v>3.8461538461538464E-2</v>
      </c>
      <c r="P10" s="19">
        <v>11</v>
      </c>
      <c r="Q10" s="19">
        <v>1</v>
      </c>
      <c r="R10" s="19">
        <f t="shared" ref="R10:R24" si="6">SUM(P10:Q10)</f>
        <v>12</v>
      </c>
      <c r="S10" s="2">
        <f t="shared" ref="S10:S24" si="7">R10/$R$25</f>
        <v>0.11009174311926606</v>
      </c>
      <c r="T10" s="19">
        <v>0</v>
      </c>
      <c r="U10" s="19">
        <v>0</v>
      </c>
      <c r="V10" s="19">
        <f t="shared" ref="V10:V24" si="8">SUM(T10:U10)</f>
        <v>0</v>
      </c>
      <c r="W10" s="2">
        <f t="shared" ref="W10:W24" si="9">V10/$V$25</f>
        <v>0</v>
      </c>
      <c r="X10" s="19">
        <v>0</v>
      </c>
      <c r="Y10" s="19">
        <v>1</v>
      </c>
      <c r="Z10" s="19">
        <f t="shared" ref="Z10:Z24" si="10">SUM(X10:Y10)</f>
        <v>1</v>
      </c>
      <c r="AA10" s="2">
        <f t="shared" ref="AA10:AA24" si="11">Z10/$Z$25</f>
        <v>5.5555555555555552E-2</v>
      </c>
      <c r="AB10" s="19">
        <f t="shared" ref="AB10:AB24" si="12">Z10+V10+R10+N10+J10+F10</f>
        <v>25</v>
      </c>
      <c r="AC10" s="2">
        <f t="shared" ref="AC10:AC24" si="13">AB10/$AB$25</f>
        <v>7.5075075075075076E-2</v>
      </c>
    </row>
    <row r="11" spans="1:29" x14ac:dyDescent="0.25">
      <c r="A11" s="4">
        <v>3</v>
      </c>
      <c r="B11" s="5">
        <v>2003</v>
      </c>
      <c r="C11" s="1" t="s">
        <v>87</v>
      </c>
      <c r="D11" s="19">
        <v>2</v>
      </c>
      <c r="E11" s="19">
        <v>0</v>
      </c>
      <c r="F11" s="19">
        <f t="shared" si="0"/>
        <v>2</v>
      </c>
      <c r="G11" s="2">
        <f t="shared" si="1"/>
        <v>1.6949152542372881E-2</v>
      </c>
      <c r="H11" s="19">
        <v>1</v>
      </c>
      <c r="I11" s="19">
        <v>0</v>
      </c>
      <c r="J11" s="19">
        <f t="shared" si="2"/>
        <v>1</v>
      </c>
      <c r="K11" s="2">
        <f t="shared" si="3"/>
        <v>3.8461538461538464E-2</v>
      </c>
      <c r="L11" s="19">
        <v>0</v>
      </c>
      <c r="M11" s="19">
        <v>0</v>
      </c>
      <c r="N11" s="19">
        <f t="shared" si="4"/>
        <v>0</v>
      </c>
      <c r="O11" s="2">
        <f t="shared" si="5"/>
        <v>0</v>
      </c>
      <c r="P11" s="19">
        <v>2</v>
      </c>
      <c r="Q11" s="19">
        <v>0</v>
      </c>
      <c r="R11" s="19">
        <f t="shared" si="6"/>
        <v>2</v>
      </c>
      <c r="S11" s="2">
        <f t="shared" si="7"/>
        <v>1.834862385321101E-2</v>
      </c>
      <c r="T11" s="19">
        <v>0</v>
      </c>
      <c r="U11" s="19">
        <v>0</v>
      </c>
      <c r="V11" s="19">
        <f t="shared" si="8"/>
        <v>0</v>
      </c>
      <c r="W11" s="2">
        <f t="shared" si="9"/>
        <v>0</v>
      </c>
      <c r="X11" s="19">
        <v>0</v>
      </c>
      <c r="Y11" s="19">
        <v>0</v>
      </c>
      <c r="Z11" s="19">
        <f t="shared" si="10"/>
        <v>0</v>
      </c>
      <c r="AA11" s="2">
        <f t="shared" si="11"/>
        <v>0</v>
      </c>
      <c r="AB11" s="19">
        <f t="shared" si="12"/>
        <v>5</v>
      </c>
      <c r="AC11" s="2">
        <f t="shared" si="13"/>
        <v>1.5015015015015015E-2</v>
      </c>
    </row>
    <row r="12" spans="1:29" x14ac:dyDescent="0.25">
      <c r="A12" s="4">
        <v>4</v>
      </c>
      <c r="B12" s="5">
        <v>2004</v>
      </c>
      <c r="C12" s="1" t="s">
        <v>88</v>
      </c>
      <c r="D12" s="19">
        <v>1</v>
      </c>
      <c r="E12" s="19">
        <v>0</v>
      </c>
      <c r="F12" s="19">
        <f t="shared" si="0"/>
        <v>1</v>
      </c>
      <c r="G12" s="2">
        <f t="shared" si="1"/>
        <v>8.4745762711864406E-3</v>
      </c>
      <c r="H12" s="19">
        <v>0</v>
      </c>
      <c r="I12" s="19">
        <v>0</v>
      </c>
      <c r="J12" s="19">
        <f t="shared" si="2"/>
        <v>0</v>
      </c>
      <c r="K12" s="2">
        <f t="shared" si="3"/>
        <v>0</v>
      </c>
      <c r="L12" s="19">
        <v>3</v>
      </c>
      <c r="M12" s="19">
        <v>0</v>
      </c>
      <c r="N12" s="19">
        <f t="shared" si="4"/>
        <v>3</v>
      </c>
      <c r="O12" s="2">
        <f t="shared" si="5"/>
        <v>5.7692307692307696E-2</v>
      </c>
      <c r="P12" s="19">
        <v>2</v>
      </c>
      <c r="Q12" s="19">
        <v>3</v>
      </c>
      <c r="R12" s="19">
        <f t="shared" si="6"/>
        <v>5</v>
      </c>
      <c r="S12" s="2">
        <f t="shared" si="7"/>
        <v>4.5871559633027525E-2</v>
      </c>
      <c r="T12" s="19">
        <v>0</v>
      </c>
      <c r="U12" s="19">
        <v>0</v>
      </c>
      <c r="V12" s="19">
        <f t="shared" si="8"/>
        <v>0</v>
      </c>
      <c r="W12" s="2">
        <f t="shared" si="9"/>
        <v>0</v>
      </c>
      <c r="X12" s="19">
        <v>0</v>
      </c>
      <c r="Y12" s="19">
        <v>0</v>
      </c>
      <c r="Z12" s="19">
        <f t="shared" si="10"/>
        <v>0</v>
      </c>
      <c r="AA12" s="2">
        <f t="shared" si="11"/>
        <v>0</v>
      </c>
      <c r="AB12" s="19">
        <f t="shared" si="12"/>
        <v>9</v>
      </c>
      <c r="AC12" s="2">
        <f t="shared" si="13"/>
        <v>2.7027027027027029E-2</v>
      </c>
    </row>
    <row r="13" spans="1:29" x14ac:dyDescent="0.25">
      <c r="A13" s="4">
        <v>5</v>
      </c>
      <c r="B13" s="5">
        <v>2005</v>
      </c>
      <c r="C13" s="1" t="s">
        <v>89</v>
      </c>
      <c r="D13" s="19">
        <v>9</v>
      </c>
      <c r="E13" s="19">
        <v>8</v>
      </c>
      <c r="F13" s="19">
        <f t="shared" si="0"/>
        <v>17</v>
      </c>
      <c r="G13" s="2">
        <f t="shared" si="1"/>
        <v>0.1440677966101695</v>
      </c>
      <c r="H13" s="19">
        <v>0</v>
      </c>
      <c r="I13" s="19">
        <v>1</v>
      </c>
      <c r="J13" s="19">
        <f t="shared" si="2"/>
        <v>1</v>
      </c>
      <c r="K13" s="2">
        <f t="shared" si="3"/>
        <v>3.8461538461538464E-2</v>
      </c>
      <c r="L13" s="19">
        <v>3</v>
      </c>
      <c r="M13" s="19">
        <v>3</v>
      </c>
      <c r="N13" s="19">
        <f t="shared" si="4"/>
        <v>6</v>
      </c>
      <c r="O13" s="2">
        <f t="shared" si="5"/>
        <v>0.11538461538461539</v>
      </c>
      <c r="P13" s="19">
        <v>3</v>
      </c>
      <c r="Q13" s="19">
        <v>4</v>
      </c>
      <c r="R13" s="19">
        <f t="shared" si="6"/>
        <v>7</v>
      </c>
      <c r="S13" s="2">
        <f t="shared" si="7"/>
        <v>6.4220183486238536E-2</v>
      </c>
      <c r="T13" s="19">
        <v>0</v>
      </c>
      <c r="U13" s="19">
        <v>0</v>
      </c>
      <c r="V13" s="19">
        <f t="shared" si="8"/>
        <v>0</v>
      </c>
      <c r="W13" s="2">
        <f t="shared" si="9"/>
        <v>0</v>
      </c>
      <c r="X13" s="19">
        <v>0</v>
      </c>
      <c r="Y13" s="19">
        <v>1</v>
      </c>
      <c r="Z13" s="19">
        <f t="shared" si="10"/>
        <v>1</v>
      </c>
      <c r="AA13" s="2">
        <f t="shared" si="11"/>
        <v>5.5555555555555552E-2</v>
      </c>
      <c r="AB13" s="19">
        <f t="shared" si="12"/>
        <v>32</v>
      </c>
      <c r="AC13" s="2">
        <f t="shared" si="13"/>
        <v>9.6096096096096095E-2</v>
      </c>
    </row>
    <row r="14" spans="1:29" x14ac:dyDescent="0.25">
      <c r="A14" s="4">
        <v>6</v>
      </c>
      <c r="B14" s="5">
        <v>2006</v>
      </c>
      <c r="C14" s="1" t="s">
        <v>90</v>
      </c>
      <c r="D14" s="19">
        <v>3</v>
      </c>
      <c r="E14" s="19">
        <v>3</v>
      </c>
      <c r="F14" s="19">
        <f t="shared" si="0"/>
        <v>6</v>
      </c>
      <c r="G14" s="2">
        <f t="shared" si="1"/>
        <v>5.0847457627118647E-2</v>
      </c>
      <c r="H14" s="19">
        <v>2</v>
      </c>
      <c r="I14" s="19">
        <v>1</v>
      </c>
      <c r="J14" s="19">
        <f t="shared" si="2"/>
        <v>3</v>
      </c>
      <c r="K14" s="2">
        <f t="shared" si="3"/>
        <v>0.11538461538461539</v>
      </c>
      <c r="L14" s="19">
        <v>2</v>
      </c>
      <c r="M14" s="19">
        <v>10</v>
      </c>
      <c r="N14" s="19">
        <f t="shared" si="4"/>
        <v>12</v>
      </c>
      <c r="O14" s="2">
        <f t="shared" si="5"/>
        <v>0.23076923076923078</v>
      </c>
      <c r="P14" s="19">
        <v>7</v>
      </c>
      <c r="Q14" s="19">
        <v>5</v>
      </c>
      <c r="R14" s="19">
        <f t="shared" si="6"/>
        <v>12</v>
      </c>
      <c r="S14" s="2">
        <f t="shared" si="7"/>
        <v>0.11009174311926606</v>
      </c>
      <c r="T14" s="19">
        <v>0</v>
      </c>
      <c r="U14" s="19">
        <v>2</v>
      </c>
      <c r="V14" s="19">
        <f t="shared" si="8"/>
        <v>2</v>
      </c>
      <c r="W14" s="2">
        <f t="shared" si="9"/>
        <v>0.2</v>
      </c>
      <c r="X14" s="19">
        <v>1</v>
      </c>
      <c r="Y14" s="19">
        <v>0</v>
      </c>
      <c r="Z14" s="19">
        <f t="shared" si="10"/>
        <v>1</v>
      </c>
      <c r="AA14" s="2">
        <f t="shared" si="11"/>
        <v>5.5555555555555552E-2</v>
      </c>
      <c r="AB14" s="19">
        <f t="shared" si="12"/>
        <v>36</v>
      </c>
      <c r="AC14" s="2">
        <f t="shared" si="13"/>
        <v>0.10810810810810811</v>
      </c>
    </row>
    <row r="15" spans="1:29" x14ac:dyDescent="0.25">
      <c r="A15" s="4">
        <v>7</v>
      </c>
      <c r="B15" s="5">
        <v>2007</v>
      </c>
      <c r="C15" s="1" t="s">
        <v>91</v>
      </c>
      <c r="D15" s="19">
        <v>6</v>
      </c>
      <c r="E15" s="19">
        <v>7</v>
      </c>
      <c r="F15" s="19">
        <f t="shared" si="0"/>
        <v>13</v>
      </c>
      <c r="G15" s="2">
        <f t="shared" si="1"/>
        <v>0.11016949152542373</v>
      </c>
      <c r="H15" s="19">
        <v>0</v>
      </c>
      <c r="I15" s="19">
        <v>0</v>
      </c>
      <c r="J15" s="19">
        <f t="shared" si="2"/>
        <v>0</v>
      </c>
      <c r="K15" s="2">
        <f t="shared" si="3"/>
        <v>0</v>
      </c>
      <c r="L15" s="19">
        <v>0</v>
      </c>
      <c r="M15" s="19">
        <v>1</v>
      </c>
      <c r="N15" s="19">
        <f t="shared" si="4"/>
        <v>1</v>
      </c>
      <c r="O15" s="2">
        <f t="shared" si="5"/>
        <v>1.9230769230769232E-2</v>
      </c>
      <c r="P15" s="19">
        <v>2</v>
      </c>
      <c r="Q15" s="19">
        <v>3</v>
      </c>
      <c r="R15" s="19">
        <f t="shared" si="6"/>
        <v>5</v>
      </c>
      <c r="S15" s="2">
        <f t="shared" si="7"/>
        <v>4.5871559633027525E-2</v>
      </c>
      <c r="T15" s="19">
        <v>0</v>
      </c>
      <c r="U15" s="19">
        <v>0</v>
      </c>
      <c r="V15" s="19">
        <f t="shared" si="8"/>
        <v>0</v>
      </c>
      <c r="W15" s="2">
        <f t="shared" si="9"/>
        <v>0</v>
      </c>
      <c r="X15" s="19">
        <v>0</v>
      </c>
      <c r="Y15" s="19">
        <v>0</v>
      </c>
      <c r="Z15" s="19">
        <f t="shared" si="10"/>
        <v>0</v>
      </c>
      <c r="AA15" s="2">
        <f t="shared" si="11"/>
        <v>0</v>
      </c>
      <c r="AB15" s="19">
        <f t="shared" si="12"/>
        <v>19</v>
      </c>
      <c r="AC15" s="2">
        <f t="shared" si="13"/>
        <v>5.7057057057057055E-2</v>
      </c>
    </row>
    <row r="16" spans="1:29" x14ac:dyDescent="0.25">
      <c r="A16" s="4">
        <v>8</v>
      </c>
      <c r="B16" s="5">
        <v>2008</v>
      </c>
      <c r="C16" s="1" t="s">
        <v>92</v>
      </c>
      <c r="D16" s="19">
        <v>2</v>
      </c>
      <c r="E16" s="19">
        <v>1</v>
      </c>
      <c r="F16" s="19">
        <f t="shared" si="0"/>
        <v>3</v>
      </c>
      <c r="G16" s="2">
        <f t="shared" si="1"/>
        <v>2.5423728813559324E-2</v>
      </c>
      <c r="H16" s="19">
        <v>0</v>
      </c>
      <c r="I16" s="19">
        <v>0</v>
      </c>
      <c r="J16" s="19">
        <f t="shared" si="2"/>
        <v>0</v>
      </c>
      <c r="K16" s="2">
        <f t="shared" si="3"/>
        <v>0</v>
      </c>
      <c r="L16" s="19">
        <v>0</v>
      </c>
      <c r="M16" s="19">
        <v>1</v>
      </c>
      <c r="N16" s="19">
        <f t="shared" si="4"/>
        <v>1</v>
      </c>
      <c r="O16" s="2">
        <f t="shared" si="5"/>
        <v>1.9230769230769232E-2</v>
      </c>
      <c r="P16" s="19">
        <v>4</v>
      </c>
      <c r="Q16" s="19">
        <v>2</v>
      </c>
      <c r="R16" s="19">
        <f t="shared" si="6"/>
        <v>6</v>
      </c>
      <c r="S16" s="2">
        <f t="shared" si="7"/>
        <v>5.5045871559633031E-2</v>
      </c>
      <c r="T16" s="19">
        <v>0</v>
      </c>
      <c r="U16" s="19">
        <v>0</v>
      </c>
      <c r="V16" s="19">
        <f t="shared" si="8"/>
        <v>0</v>
      </c>
      <c r="W16" s="2">
        <f t="shared" si="9"/>
        <v>0</v>
      </c>
      <c r="X16" s="19">
        <v>0</v>
      </c>
      <c r="Y16" s="19">
        <v>0</v>
      </c>
      <c r="Z16" s="19">
        <f t="shared" si="10"/>
        <v>0</v>
      </c>
      <c r="AA16" s="2">
        <f t="shared" si="11"/>
        <v>0</v>
      </c>
      <c r="AB16" s="19">
        <f t="shared" si="12"/>
        <v>10</v>
      </c>
      <c r="AC16" s="2">
        <f t="shared" si="13"/>
        <v>3.003003003003003E-2</v>
      </c>
    </row>
    <row r="17" spans="1:29" x14ac:dyDescent="0.25">
      <c r="A17" s="4">
        <v>9</v>
      </c>
      <c r="B17" s="5">
        <v>2009</v>
      </c>
      <c r="C17" s="1" t="s">
        <v>93</v>
      </c>
      <c r="D17" s="19">
        <v>9</v>
      </c>
      <c r="E17" s="19">
        <v>12</v>
      </c>
      <c r="F17" s="19">
        <f t="shared" si="0"/>
        <v>21</v>
      </c>
      <c r="G17" s="2">
        <f t="shared" si="1"/>
        <v>0.17796610169491525</v>
      </c>
      <c r="H17" s="19">
        <v>4</v>
      </c>
      <c r="I17" s="19">
        <v>3</v>
      </c>
      <c r="J17" s="19">
        <f t="shared" si="2"/>
        <v>7</v>
      </c>
      <c r="K17" s="2">
        <f t="shared" si="3"/>
        <v>0.26923076923076922</v>
      </c>
      <c r="L17" s="19">
        <v>4</v>
      </c>
      <c r="M17" s="19">
        <v>2</v>
      </c>
      <c r="N17" s="19">
        <f t="shared" si="4"/>
        <v>6</v>
      </c>
      <c r="O17" s="2">
        <f t="shared" si="5"/>
        <v>0.11538461538461539</v>
      </c>
      <c r="P17" s="19">
        <v>7</v>
      </c>
      <c r="Q17" s="19">
        <v>2</v>
      </c>
      <c r="R17" s="19">
        <f t="shared" si="6"/>
        <v>9</v>
      </c>
      <c r="S17" s="2">
        <f t="shared" si="7"/>
        <v>8.2568807339449546E-2</v>
      </c>
      <c r="T17" s="19">
        <v>0</v>
      </c>
      <c r="U17" s="19">
        <v>0</v>
      </c>
      <c r="V17" s="19">
        <f t="shared" si="8"/>
        <v>0</v>
      </c>
      <c r="W17" s="2">
        <f t="shared" si="9"/>
        <v>0</v>
      </c>
      <c r="X17" s="19">
        <v>1</v>
      </c>
      <c r="Y17" s="19">
        <v>2</v>
      </c>
      <c r="Z17" s="19">
        <f t="shared" si="10"/>
        <v>3</v>
      </c>
      <c r="AA17" s="2">
        <f t="shared" si="11"/>
        <v>0.16666666666666666</v>
      </c>
      <c r="AB17" s="19">
        <f t="shared" si="12"/>
        <v>46</v>
      </c>
      <c r="AC17" s="2">
        <f t="shared" si="13"/>
        <v>0.13813813813813813</v>
      </c>
    </row>
    <row r="18" spans="1:29" x14ac:dyDescent="0.25">
      <c r="A18" s="4">
        <v>10</v>
      </c>
      <c r="B18" s="5">
        <v>2010</v>
      </c>
      <c r="C18" s="1" t="s">
        <v>28</v>
      </c>
      <c r="D18" s="19">
        <v>8</v>
      </c>
      <c r="E18" s="19">
        <v>8</v>
      </c>
      <c r="F18" s="19">
        <f t="shared" si="0"/>
        <v>16</v>
      </c>
      <c r="G18" s="2">
        <f t="shared" si="1"/>
        <v>0.13559322033898305</v>
      </c>
      <c r="H18" s="19">
        <v>3</v>
      </c>
      <c r="I18" s="19">
        <v>2</v>
      </c>
      <c r="J18" s="19">
        <f t="shared" si="2"/>
        <v>5</v>
      </c>
      <c r="K18" s="2">
        <f t="shared" si="3"/>
        <v>0.19230769230769232</v>
      </c>
      <c r="L18" s="19">
        <v>6</v>
      </c>
      <c r="M18" s="19">
        <v>2</v>
      </c>
      <c r="N18" s="19">
        <f t="shared" si="4"/>
        <v>8</v>
      </c>
      <c r="O18" s="2">
        <f t="shared" si="5"/>
        <v>0.15384615384615385</v>
      </c>
      <c r="P18" s="19">
        <v>15</v>
      </c>
      <c r="Q18" s="19">
        <v>8</v>
      </c>
      <c r="R18" s="19">
        <f t="shared" si="6"/>
        <v>23</v>
      </c>
      <c r="S18" s="2">
        <f t="shared" si="7"/>
        <v>0.21100917431192662</v>
      </c>
      <c r="T18" s="19">
        <v>1</v>
      </c>
      <c r="U18" s="19">
        <v>2</v>
      </c>
      <c r="V18" s="19">
        <f t="shared" si="8"/>
        <v>3</v>
      </c>
      <c r="W18" s="2">
        <f t="shared" si="9"/>
        <v>0.3</v>
      </c>
      <c r="X18" s="19">
        <v>1</v>
      </c>
      <c r="Y18" s="19">
        <v>2</v>
      </c>
      <c r="Z18" s="19">
        <f t="shared" si="10"/>
        <v>3</v>
      </c>
      <c r="AA18" s="2">
        <f t="shared" si="11"/>
        <v>0.16666666666666666</v>
      </c>
      <c r="AB18" s="19">
        <f t="shared" si="12"/>
        <v>58</v>
      </c>
      <c r="AC18" s="2">
        <f t="shared" si="13"/>
        <v>0.17417417417417416</v>
      </c>
    </row>
    <row r="19" spans="1:29" x14ac:dyDescent="0.25">
      <c r="A19" s="4">
        <v>11</v>
      </c>
      <c r="B19" s="5">
        <v>2011</v>
      </c>
      <c r="C19" s="1" t="s">
        <v>94</v>
      </c>
      <c r="D19" s="19">
        <v>1</v>
      </c>
      <c r="E19" s="19">
        <v>5</v>
      </c>
      <c r="F19" s="19">
        <f t="shared" si="0"/>
        <v>6</v>
      </c>
      <c r="G19" s="2">
        <f t="shared" si="1"/>
        <v>5.0847457627118647E-2</v>
      </c>
      <c r="H19" s="19">
        <v>1</v>
      </c>
      <c r="I19" s="19">
        <v>0</v>
      </c>
      <c r="J19" s="19">
        <f t="shared" si="2"/>
        <v>1</v>
      </c>
      <c r="K19" s="2">
        <f t="shared" si="3"/>
        <v>3.8461538461538464E-2</v>
      </c>
      <c r="L19" s="19">
        <v>1</v>
      </c>
      <c r="M19" s="19">
        <v>0</v>
      </c>
      <c r="N19" s="19">
        <f t="shared" si="4"/>
        <v>1</v>
      </c>
      <c r="O19" s="2">
        <f t="shared" si="5"/>
        <v>1.9230769230769232E-2</v>
      </c>
      <c r="P19" s="19">
        <v>4</v>
      </c>
      <c r="Q19" s="19">
        <v>0</v>
      </c>
      <c r="R19" s="19">
        <f t="shared" si="6"/>
        <v>4</v>
      </c>
      <c r="S19" s="2">
        <f t="shared" si="7"/>
        <v>3.669724770642202E-2</v>
      </c>
      <c r="T19" s="19">
        <v>0</v>
      </c>
      <c r="U19" s="19">
        <v>0</v>
      </c>
      <c r="V19" s="19">
        <f t="shared" si="8"/>
        <v>0</v>
      </c>
      <c r="W19" s="2">
        <f t="shared" si="9"/>
        <v>0</v>
      </c>
      <c r="X19" s="19">
        <v>0</v>
      </c>
      <c r="Y19" s="19">
        <v>1</v>
      </c>
      <c r="Z19" s="19">
        <f t="shared" si="10"/>
        <v>1</v>
      </c>
      <c r="AA19" s="2">
        <f t="shared" si="11"/>
        <v>5.5555555555555552E-2</v>
      </c>
      <c r="AB19" s="19">
        <f t="shared" si="12"/>
        <v>13</v>
      </c>
      <c r="AC19" s="2">
        <f t="shared" si="13"/>
        <v>3.903903903903904E-2</v>
      </c>
    </row>
    <row r="20" spans="1:29" x14ac:dyDescent="0.25">
      <c r="A20" s="4">
        <v>12</v>
      </c>
      <c r="B20" s="5">
        <v>2012</v>
      </c>
      <c r="C20" s="1" t="s">
        <v>95</v>
      </c>
      <c r="D20" s="19">
        <v>2</v>
      </c>
      <c r="E20" s="19">
        <v>4</v>
      </c>
      <c r="F20" s="19">
        <f t="shared" si="0"/>
        <v>6</v>
      </c>
      <c r="G20" s="2">
        <f t="shared" si="1"/>
        <v>5.0847457627118647E-2</v>
      </c>
      <c r="H20" s="19">
        <v>0</v>
      </c>
      <c r="I20" s="19">
        <v>1</v>
      </c>
      <c r="J20" s="19">
        <f t="shared" si="2"/>
        <v>1</v>
      </c>
      <c r="K20" s="2">
        <f t="shared" si="3"/>
        <v>3.8461538461538464E-2</v>
      </c>
      <c r="L20" s="19">
        <v>2</v>
      </c>
      <c r="M20" s="19">
        <v>1</v>
      </c>
      <c r="N20" s="19">
        <f t="shared" si="4"/>
        <v>3</v>
      </c>
      <c r="O20" s="2">
        <f t="shared" si="5"/>
        <v>5.7692307692307696E-2</v>
      </c>
      <c r="P20" s="19">
        <v>4</v>
      </c>
      <c r="Q20" s="19">
        <v>0</v>
      </c>
      <c r="R20" s="19">
        <f t="shared" si="6"/>
        <v>4</v>
      </c>
      <c r="S20" s="2">
        <f t="shared" si="7"/>
        <v>3.669724770642202E-2</v>
      </c>
      <c r="T20" s="19">
        <v>1</v>
      </c>
      <c r="U20" s="19">
        <v>0</v>
      </c>
      <c r="V20" s="19">
        <f t="shared" si="8"/>
        <v>1</v>
      </c>
      <c r="W20" s="2">
        <f t="shared" si="9"/>
        <v>0.1</v>
      </c>
      <c r="X20" s="19">
        <v>0</v>
      </c>
      <c r="Y20" s="19">
        <v>1</v>
      </c>
      <c r="Z20" s="19">
        <f t="shared" si="10"/>
        <v>1</v>
      </c>
      <c r="AA20" s="2">
        <f t="shared" si="11"/>
        <v>5.5555555555555552E-2</v>
      </c>
      <c r="AB20" s="19">
        <f t="shared" si="12"/>
        <v>16</v>
      </c>
      <c r="AC20" s="2">
        <f t="shared" si="13"/>
        <v>4.8048048048048048E-2</v>
      </c>
    </row>
    <row r="21" spans="1:29" x14ac:dyDescent="0.25">
      <c r="A21" s="4">
        <v>13</v>
      </c>
      <c r="B21" s="5">
        <v>2013</v>
      </c>
      <c r="C21" s="1" t="s">
        <v>96</v>
      </c>
      <c r="D21" s="19">
        <v>6</v>
      </c>
      <c r="E21" s="19">
        <v>2</v>
      </c>
      <c r="F21" s="19">
        <f t="shared" si="0"/>
        <v>8</v>
      </c>
      <c r="G21" s="2">
        <f t="shared" si="1"/>
        <v>6.7796610169491525E-2</v>
      </c>
      <c r="H21" s="19">
        <v>2</v>
      </c>
      <c r="I21" s="19">
        <v>1</v>
      </c>
      <c r="J21" s="19">
        <f t="shared" si="2"/>
        <v>3</v>
      </c>
      <c r="K21" s="2">
        <f t="shared" si="3"/>
        <v>0.11538461538461539</v>
      </c>
      <c r="L21" s="19">
        <v>2</v>
      </c>
      <c r="M21" s="19">
        <v>0</v>
      </c>
      <c r="N21" s="19">
        <f t="shared" si="4"/>
        <v>2</v>
      </c>
      <c r="O21" s="2">
        <f t="shared" si="5"/>
        <v>3.8461538461538464E-2</v>
      </c>
      <c r="P21" s="19">
        <v>7</v>
      </c>
      <c r="Q21" s="19">
        <v>2</v>
      </c>
      <c r="R21" s="19">
        <f t="shared" si="6"/>
        <v>9</v>
      </c>
      <c r="S21" s="2">
        <f t="shared" si="7"/>
        <v>8.2568807339449546E-2</v>
      </c>
      <c r="T21" s="19">
        <v>0</v>
      </c>
      <c r="U21" s="19">
        <v>0</v>
      </c>
      <c r="V21" s="19">
        <f t="shared" si="8"/>
        <v>0</v>
      </c>
      <c r="W21" s="2">
        <f t="shared" si="9"/>
        <v>0</v>
      </c>
      <c r="X21" s="19">
        <v>1</v>
      </c>
      <c r="Y21" s="19">
        <v>0</v>
      </c>
      <c r="Z21" s="19">
        <f t="shared" si="10"/>
        <v>1</v>
      </c>
      <c r="AA21" s="2">
        <f t="shared" si="11"/>
        <v>5.5555555555555552E-2</v>
      </c>
      <c r="AB21" s="19">
        <f t="shared" si="12"/>
        <v>23</v>
      </c>
      <c r="AC21" s="2">
        <f t="shared" si="13"/>
        <v>6.9069069069069067E-2</v>
      </c>
    </row>
    <row r="22" spans="1:29" x14ac:dyDescent="0.25">
      <c r="A22" s="4">
        <v>14</v>
      </c>
      <c r="B22" s="5">
        <v>2014</v>
      </c>
      <c r="C22" s="1" t="s">
        <v>97</v>
      </c>
      <c r="D22" s="19">
        <v>2</v>
      </c>
      <c r="E22" s="19">
        <v>1</v>
      </c>
      <c r="F22" s="19">
        <f t="shared" si="0"/>
        <v>3</v>
      </c>
      <c r="G22" s="2">
        <f t="shared" si="1"/>
        <v>2.5423728813559324E-2</v>
      </c>
      <c r="H22" s="19">
        <v>0</v>
      </c>
      <c r="I22" s="19">
        <v>1</v>
      </c>
      <c r="J22" s="19">
        <f t="shared" si="2"/>
        <v>1</v>
      </c>
      <c r="K22" s="2">
        <f t="shared" si="3"/>
        <v>3.8461538461538464E-2</v>
      </c>
      <c r="L22" s="19">
        <v>0</v>
      </c>
      <c r="M22" s="19">
        <v>1</v>
      </c>
      <c r="N22" s="19">
        <f t="shared" si="4"/>
        <v>1</v>
      </c>
      <c r="O22" s="2">
        <f t="shared" si="5"/>
        <v>1.9230769230769232E-2</v>
      </c>
      <c r="P22" s="19">
        <v>1</v>
      </c>
      <c r="Q22" s="19">
        <v>0</v>
      </c>
      <c r="R22" s="19">
        <f t="shared" si="6"/>
        <v>1</v>
      </c>
      <c r="S22" s="2">
        <f t="shared" si="7"/>
        <v>9.1743119266055051E-3</v>
      </c>
      <c r="T22" s="19">
        <v>0</v>
      </c>
      <c r="U22" s="19">
        <v>0</v>
      </c>
      <c r="V22" s="19">
        <f t="shared" si="8"/>
        <v>0</v>
      </c>
      <c r="W22" s="2">
        <f t="shared" si="9"/>
        <v>0</v>
      </c>
      <c r="X22" s="19">
        <v>2</v>
      </c>
      <c r="Y22" s="19">
        <v>2</v>
      </c>
      <c r="Z22" s="19">
        <f t="shared" si="10"/>
        <v>4</v>
      </c>
      <c r="AA22" s="2">
        <f t="shared" si="11"/>
        <v>0.22222222222222221</v>
      </c>
      <c r="AB22" s="19">
        <f t="shared" si="12"/>
        <v>10</v>
      </c>
      <c r="AC22" s="2">
        <f t="shared" si="13"/>
        <v>3.003003003003003E-2</v>
      </c>
    </row>
    <row r="23" spans="1:29" x14ac:dyDescent="0.25">
      <c r="A23" s="4">
        <v>15</v>
      </c>
      <c r="B23" s="5">
        <v>2015</v>
      </c>
      <c r="C23" s="1" t="s">
        <v>98</v>
      </c>
      <c r="D23" s="19">
        <v>1</v>
      </c>
      <c r="E23" s="19">
        <v>4</v>
      </c>
      <c r="F23" s="19">
        <f t="shared" si="0"/>
        <v>5</v>
      </c>
      <c r="G23" s="2">
        <f t="shared" si="1"/>
        <v>4.2372881355932202E-2</v>
      </c>
      <c r="H23" s="19">
        <v>0</v>
      </c>
      <c r="I23" s="19">
        <v>0</v>
      </c>
      <c r="J23" s="19">
        <f t="shared" si="2"/>
        <v>0</v>
      </c>
      <c r="K23" s="2">
        <f t="shared" si="3"/>
        <v>0</v>
      </c>
      <c r="L23" s="19">
        <v>3</v>
      </c>
      <c r="M23" s="19">
        <v>0</v>
      </c>
      <c r="N23" s="19">
        <f t="shared" si="4"/>
        <v>3</v>
      </c>
      <c r="O23" s="2">
        <f t="shared" si="5"/>
        <v>5.7692307692307696E-2</v>
      </c>
      <c r="P23" s="19">
        <v>4</v>
      </c>
      <c r="Q23" s="19">
        <v>1</v>
      </c>
      <c r="R23" s="19">
        <f t="shared" si="6"/>
        <v>5</v>
      </c>
      <c r="S23" s="2">
        <f t="shared" si="7"/>
        <v>4.5871559633027525E-2</v>
      </c>
      <c r="T23" s="19">
        <v>0</v>
      </c>
      <c r="U23" s="19">
        <v>0</v>
      </c>
      <c r="V23" s="19">
        <f t="shared" si="8"/>
        <v>0</v>
      </c>
      <c r="W23" s="2">
        <f t="shared" si="9"/>
        <v>0</v>
      </c>
      <c r="X23" s="19">
        <v>0</v>
      </c>
      <c r="Y23" s="19">
        <v>1</v>
      </c>
      <c r="Z23" s="19">
        <f t="shared" si="10"/>
        <v>1</v>
      </c>
      <c r="AA23" s="2">
        <f t="shared" si="11"/>
        <v>5.5555555555555552E-2</v>
      </c>
      <c r="AB23" s="19">
        <f t="shared" si="12"/>
        <v>14</v>
      </c>
      <c r="AC23" s="2">
        <f t="shared" si="13"/>
        <v>4.2042042042042045E-2</v>
      </c>
    </row>
    <row r="24" spans="1:29" x14ac:dyDescent="0.25">
      <c r="A24" s="4">
        <v>16</v>
      </c>
      <c r="B24" s="5">
        <v>2016</v>
      </c>
      <c r="C24" s="1" t="s">
        <v>99</v>
      </c>
      <c r="D24" s="19">
        <v>0</v>
      </c>
      <c r="E24" s="19">
        <v>0</v>
      </c>
      <c r="F24" s="19">
        <f t="shared" si="0"/>
        <v>0</v>
      </c>
      <c r="G24" s="2">
        <f t="shared" si="1"/>
        <v>0</v>
      </c>
      <c r="H24" s="19">
        <v>0</v>
      </c>
      <c r="I24" s="19">
        <v>0</v>
      </c>
      <c r="J24" s="19">
        <f t="shared" si="2"/>
        <v>0</v>
      </c>
      <c r="K24" s="2">
        <f t="shared" si="3"/>
        <v>0</v>
      </c>
      <c r="L24" s="19">
        <v>0</v>
      </c>
      <c r="M24" s="19">
        <v>0</v>
      </c>
      <c r="N24" s="19">
        <f t="shared" si="4"/>
        <v>0</v>
      </c>
      <c r="O24" s="2">
        <f t="shared" si="5"/>
        <v>0</v>
      </c>
      <c r="P24" s="19">
        <v>1</v>
      </c>
      <c r="Q24" s="19">
        <v>1</v>
      </c>
      <c r="R24" s="19">
        <f t="shared" si="6"/>
        <v>2</v>
      </c>
      <c r="S24" s="2">
        <f t="shared" si="7"/>
        <v>1.834862385321101E-2</v>
      </c>
      <c r="T24" s="19">
        <v>0</v>
      </c>
      <c r="U24" s="19">
        <v>0</v>
      </c>
      <c r="V24" s="19">
        <f t="shared" si="8"/>
        <v>0</v>
      </c>
      <c r="W24" s="2">
        <f t="shared" si="9"/>
        <v>0</v>
      </c>
      <c r="X24" s="19">
        <v>1</v>
      </c>
      <c r="Y24" s="19">
        <v>0</v>
      </c>
      <c r="Z24" s="19">
        <f t="shared" si="10"/>
        <v>1</v>
      </c>
      <c r="AA24" s="2">
        <f t="shared" si="11"/>
        <v>5.5555555555555552E-2</v>
      </c>
      <c r="AB24" s="19">
        <f t="shared" si="12"/>
        <v>3</v>
      </c>
      <c r="AC24" s="2">
        <f t="shared" si="13"/>
        <v>9.0090090090090089E-3</v>
      </c>
    </row>
    <row r="25" spans="1:29" x14ac:dyDescent="0.25">
      <c r="A25" s="15" t="s">
        <v>37</v>
      </c>
      <c r="B25" s="15"/>
      <c r="C25" s="15"/>
      <c r="D25" s="21">
        <f>SUM(D9:D24)</f>
        <v>57</v>
      </c>
      <c r="E25" s="21">
        <f t="shared" ref="E25:F25" si="14">SUM(E9:E24)</f>
        <v>61</v>
      </c>
      <c r="F25" s="21">
        <f t="shared" si="14"/>
        <v>118</v>
      </c>
      <c r="G25" s="17">
        <f>'KAB SUKOHARJO'!G13</f>
        <v>0.10601976639712489</v>
      </c>
      <c r="H25" s="21">
        <f>SUM(H9:H24)</f>
        <v>15</v>
      </c>
      <c r="I25" s="21">
        <f t="shared" ref="I25:J25" si="15">SUM(I9:I24)</f>
        <v>11</v>
      </c>
      <c r="J25" s="21">
        <f t="shared" si="15"/>
        <v>26</v>
      </c>
      <c r="K25" s="17">
        <f>'KAB SUKOHARJO'!K13</f>
        <v>0.1111111111111111</v>
      </c>
      <c r="L25" s="21">
        <f>SUM(L9:L24)</f>
        <v>28</v>
      </c>
      <c r="M25" s="21">
        <f t="shared" ref="M25:N25" si="16">SUM(M9:M24)</f>
        <v>24</v>
      </c>
      <c r="N25" s="21">
        <f t="shared" si="16"/>
        <v>52</v>
      </c>
      <c r="O25" s="17">
        <f>'KAB SUKOHARJO'!O13</f>
        <v>8.9500860585197933E-2</v>
      </c>
      <c r="P25" s="21">
        <f>SUM(P9:P24)</f>
        <v>77</v>
      </c>
      <c r="Q25" s="21">
        <f t="shared" ref="Q25:R25" si="17">SUM(Q9:Q24)</f>
        <v>32</v>
      </c>
      <c r="R25" s="21">
        <f t="shared" si="17"/>
        <v>109</v>
      </c>
      <c r="S25" s="17">
        <f>'KAB SUKOHARJO'!S13</f>
        <v>8.4496124031007758E-2</v>
      </c>
      <c r="T25" s="21">
        <f>SUM(T9:T24)</f>
        <v>3</v>
      </c>
      <c r="U25" s="21">
        <f t="shared" ref="U25:V25" si="18">SUM(U9:U24)</f>
        <v>7</v>
      </c>
      <c r="V25" s="21">
        <f t="shared" si="18"/>
        <v>10</v>
      </c>
      <c r="W25" s="17">
        <f>'KAB SUKOHARJO'!W13</f>
        <v>5.3191489361702128E-2</v>
      </c>
      <c r="X25" s="21">
        <f>SUM(X9:X24)</f>
        <v>7</v>
      </c>
      <c r="Y25" s="21">
        <f t="shared" ref="Y25:Z25" si="19">SUM(Y9:Y24)</f>
        <v>11</v>
      </c>
      <c r="Z25" s="21">
        <f t="shared" si="19"/>
        <v>18</v>
      </c>
      <c r="AA25" s="17">
        <f>'KAB SUKOHARJO'!AA13</f>
        <v>6.4516129032258063E-2</v>
      </c>
      <c r="AB25" s="20">
        <f>SUM(AB9:AB24)</f>
        <v>333</v>
      </c>
      <c r="AC25" s="17">
        <f>'KAB SUKOHARJO'!AC13</f>
        <v>9.0366350067842605E-2</v>
      </c>
    </row>
    <row r="26" spans="1:29" x14ac:dyDescent="0.25"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</sheetData>
  <mergeCells count="13">
    <mergeCell ref="A5:D5"/>
    <mergeCell ref="A6:D6"/>
    <mergeCell ref="A7:A8"/>
    <mergeCell ref="B7:C7"/>
    <mergeCell ref="D7:G7"/>
    <mergeCell ref="H7:K7"/>
    <mergeCell ref="L7:O7"/>
    <mergeCell ref="A1:K2"/>
    <mergeCell ref="AB7:AC7"/>
    <mergeCell ref="A25:C25"/>
    <mergeCell ref="P7:S7"/>
    <mergeCell ref="T7:W7"/>
    <mergeCell ref="X7:AA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4E2E0-154E-447A-BC59-F9C343995885}">
  <dimension ref="A1:AC24"/>
  <sheetViews>
    <sheetView topLeftCell="I1" workbookViewId="0">
      <selection activeCell="AB9" sqref="AB9"/>
    </sheetView>
  </sheetViews>
  <sheetFormatPr defaultRowHeight="15" x14ac:dyDescent="0.25"/>
  <cols>
    <col min="1" max="1" width="4.28515625" style="6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28" width="11.140625" bestFit="1" customWidth="1"/>
  </cols>
  <sheetData>
    <row r="1" spans="1:29" ht="14.45" customHeight="1" x14ac:dyDescent="0.25">
      <c r="A1" s="12" t="s">
        <v>194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8"/>
      <c r="M1" s="18"/>
    </row>
    <row r="2" spans="1:29" ht="14.4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8"/>
      <c r="M2" s="18"/>
    </row>
    <row r="3" spans="1:29" ht="14.45" customHeight="1" x14ac:dyDescent="0.25">
      <c r="B3" s="10"/>
      <c r="C3" s="10"/>
      <c r="D3" s="10"/>
      <c r="E3" s="10"/>
      <c r="F3" s="10"/>
      <c r="G3" s="10"/>
      <c r="H3" s="10"/>
      <c r="I3" s="10"/>
      <c r="J3" s="10"/>
    </row>
    <row r="5" spans="1:29" x14ac:dyDescent="0.25">
      <c r="A5" s="11" t="s">
        <v>55</v>
      </c>
      <c r="B5" s="11"/>
      <c r="C5" s="11"/>
      <c r="D5" s="11"/>
    </row>
    <row r="6" spans="1:29" x14ac:dyDescent="0.25">
      <c r="A6" s="13" t="s">
        <v>100</v>
      </c>
      <c r="B6" s="13"/>
      <c r="C6" s="13"/>
      <c r="D6" s="13"/>
    </row>
    <row r="7" spans="1:29" s="7" customFormat="1" x14ac:dyDescent="0.25">
      <c r="A7" s="14" t="s">
        <v>53</v>
      </c>
      <c r="B7" s="15" t="s">
        <v>39</v>
      </c>
      <c r="C7" s="15"/>
      <c r="D7" s="15" t="s">
        <v>195</v>
      </c>
      <c r="E7" s="15"/>
      <c r="F7" s="15"/>
      <c r="G7" s="15"/>
      <c r="H7" s="15" t="s">
        <v>196</v>
      </c>
      <c r="I7" s="15"/>
      <c r="J7" s="15"/>
      <c r="K7" s="15"/>
      <c r="L7" s="15" t="s">
        <v>197</v>
      </c>
      <c r="M7" s="15"/>
      <c r="N7" s="15"/>
      <c r="O7" s="15"/>
      <c r="P7" s="15" t="s">
        <v>198</v>
      </c>
      <c r="Q7" s="15"/>
      <c r="R7" s="15"/>
      <c r="S7" s="15"/>
      <c r="T7" s="15" t="s">
        <v>199</v>
      </c>
      <c r="U7" s="15"/>
      <c r="V7" s="15"/>
      <c r="W7" s="15"/>
      <c r="X7" s="15" t="s">
        <v>200</v>
      </c>
      <c r="Y7" s="15"/>
      <c r="Z7" s="15"/>
      <c r="AA7" s="15"/>
      <c r="AB7" s="15" t="s">
        <v>37</v>
      </c>
      <c r="AC7" s="15"/>
    </row>
    <row r="8" spans="1:29" s="7" customFormat="1" x14ac:dyDescent="0.25">
      <c r="A8" s="14"/>
      <c r="B8" s="16" t="s">
        <v>51</v>
      </c>
      <c r="C8" s="16" t="s">
        <v>52</v>
      </c>
      <c r="D8" s="16" t="s">
        <v>35</v>
      </c>
      <c r="E8" s="16" t="s">
        <v>36</v>
      </c>
      <c r="F8" s="16" t="s">
        <v>37</v>
      </c>
      <c r="G8" s="16" t="s">
        <v>38</v>
      </c>
      <c r="H8" s="16" t="s">
        <v>35</v>
      </c>
      <c r="I8" s="16" t="s">
        <v>36</v>
      </c>
      <c r="J8" s="16" t="s">
        <v>37</v>
      </c>
      <c r="K8" s="16" t="s">
        <v>38</v>
      </c>
      <c r="L8" s="16" t="s">
        <v>35</v>
      </c>
      <c r="M8" s="16" t="s">
        <v>36</v>
      </c>
      <c r="N8" s="16" t="s">
        <v>37</v>
      </c>
      <c r="O8" s="16" t="s">
        <v>38</v>
      </c>
      <c r="P8" s="16" t="s">
        <v>35</v>
      </c>
      <c r="Q8" s="16" t="s">
        <v>36</v>
      </c>
      <c r="R8" s="16" t="s">
        <v>37</v>
      </c>
      <c r="S8" s="16" t="s">
        <v>38</v>
      </c>
      <c r="T8" s="16" t="s">
        <v>35</v>
      </c>
      <c r="U8" s="16" t="s">
        <v>36</v>
      </c>
      <c r="V8" s="16" t="s">
        <v>37</v>
      </c>
      <c r="W8" s="16" t="s">
        <v>38</v>
      </c>
      <c r="X8" s="16" t="s">
        <v>35</v>
      </c>
      <c r="Y8" s="16" t="s">
        <v>36</v>
      </c>
      <c r="Z8" s="16" t="s">
        <v>37</v>
      </c>
      <c r="AA8" s="16" t="s">
        <v>38</v>
      </c>
      <c r="AB8" s="16" t="s">
        <v>39</v>
      </c>
      <c r="AC8" s="16" t="s">
        <v>38</v>
      </c>
    </row>
    <row r="9" spans="1:29" x14ac:dyDescent="0.25">
      <c r="A9" s="4">
        <v>1</v>
      </c>
      <c r="B9" s="5">
        <v>1001</v>
      </c>
      <c r="C9" s="1" t="s">
        <v>101</v>
      </c>
      <c r="D9" s="19">
        <v>5</v>
      </c>
      <c r="E9" s="19">
        <v>7</v>
      </c>
      <c r="F9" s="19">
        <f>SUM(D9:E9)</f>
        <v>12</v>
      </c>
      <c r="G9" s="2">
        <f t="shared" ref="G9:G22" si="0">F9/$F$23</f>
        <v>0.10619469026548672</v>
      </c>
      <c r="H9" s="19">
        <v>1</v>
      </c>
      <c r="I9" s="19">
        <v>0</v>
      </c>
      <c r="J9" s="19">
        <f>SUM(H9:I9)</f>
        <v>1</v>
      </c>
      <c r="K9" s="2">
        <f t="shared" ref="K9:K22" si="1">J9/$J$23</f>
        <v>4.7619047619047616E-2</v>
      </c>
      <c r="L9" s="19">
        <v>1</v>
      </c>
      <c r="M9" s="19">
        <v>3</v>
      </c>
      <c r="N9" s="19">
        <f>SUM(L9:M9)</f>
        <v>4</v>
      </c>
      <c r="O9" s="2">
        <f t="shared" ref="O9:O22" si="2">N9/$N$23</f>
        <v>9.3023255813953487E-2</v>
      </c>
      <c r="P9" s="19">
        <v>15</v>
      </c>
      <c r="Q9" s="19">
        <v>5</v>
      </c>
      <c r="R9" s="19">
        <f>SUM(P9:Q9)</f>
        <v>20</v>
      </c>
      <c r="S9" s="2">
        <f t="shared" ref="S9:S22" si="3">R9/$R$23</f>
        <v>0.18691588785046728</v>
      </c>
      <c r="T9" s="19">
        <v>0</v>
      </c>
      <c r="U9" s="19">
        <v>2</v>
      </c>
      <c r="V9" s="19">
        <f>SUM(T9:U9)</f>
        <v>2</v>
      </c>
      <c r="W9" s="2">
        <f t="shared" ref="W9:W22" si="4">V9/$V$23</f>
        <v>0.1</v>
      </c>
      <c r="X9" s="19">
        <v>1</v>
      </c>
      <c r="Y9" s="19">
        <v>0</v>
      </c>
      <c r="Z9" s="19">
        <f>SUM(X9:Y9)</f>
        <v>1</v>
      </c>
      <c r="AA9" s="2">
        <f t="shared" ref="AA9:AA22" si="5">Z9/$Z$23</f>
        <v>0.1</v>
      </c>
      <c r="AB9" s="19">
        <f>Z9+V9+R9+N9+J9+F9</f>
        <v>40</v>
      </c>
      <c r="AC9" s="2">
        <f t="shared" ref="AC9:AC22" si="6">AB9/$AB$23</f>
        <v>0.12738853503184713</v>
      </c>
    </row>
    <row r="10" spans="1:29" x14ac:dyDescent="0.25">
      <c r="A10" s="4">
        <v>2</v>
      </c>
      <c r="B10" s="5">
        <v>2002</v>
      </c>
      <c r="C10" s="1" t="s">
        <v>102</v>
      </c>
      <c r="D10" s="19">
        <v>2</v>
      </c>
      <c r="E10" s="19">
        <v>1</v>
      </c>
      <c r="F10" s="19">
        <f t="shared" ref="F10:F22" si="7">SUM(D10:E10)</f>
        <v>3</v>
      </c>
      <c r="G10" s="2">
        <f t="shared" si="0"/>
        <v>2.6548672566371681E-2</v>
      </c>
      <c r="H10" s="19">
        <v>1</v>
      </c>
      <c r="I10" s="19">
        <v>0</v>
      </c>
      <c r="J10" s="19">
        <f t="shared" ref="J10:J22" si="8">SUM(H10:I10)</f>
        <v>1</v>
      </c>
      <c r="K10" s="2">
        <f t="shared" si="1"/>
        <v>4.7619047619047616E-2</v>
      </c>
      <c r="L10" s="19">
        <v>1</v>
      </c>
      <c r="M10" s="19">
        <v>1</v>
      </c>
      <c r="N10" s="19">
        <f t="shared" ref="N10:N22" si="9">SUM(L10:M10)</f>
        <v>2</v>
      </c>
      <c r="O10" s="2">
        <f t="shared" si="2"/>
        <v>4.6511627906976744E-2</v>
      </c>
      <c r="P10" s="19">
        <v>3</v>
      </c>
      <c r="Q10" s="19">
        <v>3</v>
      </c>
      <c r="R10" s="19">
        <f t="shared" ref="R10:R22" si="10">SUM(P10:Q10)</f>
        <v>6</v>
      </c>
      <c r="S10" s="2">
        <f t="shared" si="3"/>
        <v>5.6074766355140186E-2</v>
      </c>
      <c r="T10" s="19">
        <v>0</v>
      </c>
      <c r="U10" s="19">
        <v>0</v>
      </c>
      <c r="V10" s="19">
        <f t="shared" ref="V10:V22" si="11">SUM(T10:U10)</f>
        <v>0</v>
      </c>
      <c r="W10" s="2">
        <f t="shared" si="4"/>
        <v>0</v>
      </c>
      <c r="X10" s="19">
        <v>1</v>
      </c>
      <c r="Y10" s="19">
        <v>1</v>
      </c>
      <c r="Z10" s="19">
        <f t="shared" ref="Z10:Z22" si="12">SUM(X10:Y10)</f>
        <v>2</v>
      </c>
      <c r="AA10" s="2">
        <f t="shared" si="5"/>
        <v>0.2</v>
      </c>
      <c r="AB10" s="19">
        <f t="shared" ref="AB10:AB22" si="13">Z10+V10+R10+N10+J10+F10</f>
        <v>14</v>
      </c>
      <c r="AC10" s="2">
        <f t="shared" si="6"/>
        <v>4.4585987261146494E-2</v>
      </c>
    </row>
    <row r="11" spans="1:29" x14ac:dyDescent="0.25">
      <c r="A11" s="4">
        <v>3</v>
      </c>
      <c r="B11" s="5">
        <v>2003</v>
      </c>
      <c r="C11" s="1" t="s">
        <v>103</v>
      </c>
      <c r="D11" s="19">
        <v>8</v>
      </c>
      <c r="E11" s="19">
        <v>9</v>
      </c>
      <c r="F11" s="19">
        <f t="shared" si="7"/>
        <v>17</v>
      </c>
      <c r="G11" s="2">
        <f t="shared" si="0"/>
        <v>0.15044247787610621</v>
      </c>
      <c r="H11" s="19">
        <v>1</v>
      </c>
      <c r="I11" s="19">
        <v>0</v>
      </c>
      <c r="J11" s="19">
        <f t="shared" si="8"/>
        <v>1</v>
      </c>
      <c r="K11" s="2">
        <f t="shared" si="1"/>
        <v>4.7619047619047616E-2</v>
      </c>
      <c r="L11" s="19">
        <v>3</v>
      </c>
      <c r="M11" s="19">
        <v>3</v>
      </c>
      <c r="N11" s="19">
        <f t="shared" si="9"/>
        <v>6</v>
      </c>
      <c r="O11" s="2">
        <f t="shared" si="2"/>
        <v>0.13953488372093023</v>
      </c>
      <c r="P11" s="19">
        <v>8</v>
      </c>
      <c r="Q11" s="19">
        <v>8</v>
      </c>
      <c r="R11" s="19">
        <f t="shared" si="10"/>
        <v>16</v>
      </c>
      <c r="S11" s="2">
        <f t="shared" si="3"/>
        <v>0.14953271028037382</v>
      </c>
      <c r="T11" s="19">
        <v>0</v>
      </c>
      <c r="U11" s="19">
        <v>0</v>
      </c>
      <c r="V11" s="19">
        <f t="shared" si="11"/>
        <v>0</v>
      </c>
      <c r="W11" s="2">
        <f t="shared" si="4"/>
        <v>0</v>
      </c>
      <c r="X11" s="19">
        <v>0</v>
      </c>
      <c r="Y11" s="19">
        <v>1</v>
      </c>
      <c r="Z11" s="19">
        <f t="shared" si="12"/>
        <v>1</v>
      </c>
      <c r="AA11" s="2">
        <f t="shared" si="5"/>
        <v>0.1</v>
      </c>
      <c r="AB11" s="19">
        <f t="shared" si="13"/>
        <v>41</v>
      </c>
      <c r="AC11" s="2">
        <f t="shared" si="6"/>
        <v>0.13057324840764331</v>
      </c>
    </row>
    <row r="12" spans="1:29" x14ac:dyDescent="0.25">
      <c r="A12" s="4">
        <v>4</v>
      </c>
      <c r="B12" s="5">
        <v>2004</v>
      </c>
      <c r="C12" s="1" t="s">
        <v>104</v>
      </c>
      <c r="D12" s="19">
        <v>1</v>
      </c>
      <c r="E12" s="19">
        <v>0</v>
      </c>
      <c r="F12" s="19">
        <f t="shared" si="7"/>
        <v>1</v>
      </c>
      <c r="G12" s="2">
        <f t="shared" si="0"/>
        <v>8.8495575221238937E-3</v>
      </c>
      <c r="H12" s="19">
        <v>0</v>
      </c>
      <c r="I12" s="19">
        <v>1</v>
      </c>
      <c r="J12" s="19">
        <f t="shared" si="8"/>
        <v>1</v>
      </c>
      <c r="K12" s="2">
        <f t="shared" si="1"/>
        <v>4.7619047619047616E-2</v>
      </c>
      <c r="L12" s="19">
        <v>0</v>
      </c>
      <c r="M12" s="19">
        <v>0</v>
      </c>
      <c r="N12" s="19">
        <f t="shared" si="9"/>
        <v>0</v>
      </c>
      <c r="O12" s="2">
        <f t="shared" si="2"/>
        <v>0</v>
      </c>
      <c r="P12" s="19">
        <v>5</v>
      </c>
      <c r="Q12" s="19">
        <v>2</v>
      </c>
      <c r="R12" s="19">
        <f t="shared" si="10"/>
        <v>7</v>
      </c>
      <c r="S12" s="2">
        <f t="shared" si="3"/>
        <v>6.5420560747663545E-2</v>
      </c>
      <c r="T12" s="19">
        <v>0</v>
      </c>
      <c r="U12" s="19">
        <v>0</v>
      </c>
      <c r="V12" s="19">
        <f t="shared" si="11"/>
        <v>0</v>
      </c>
      <c r="W12" s="2">
        <f t="shared" si="4"/>
        <v>0</v>
      </c>
      <c r="X12" s="19">
        <v>0</v>
      </c>
      <c r="Y12" s="19">
        <v>0</v>
      </c>
      <c r="Z12" s="19">
        <f t="shared" si="12"/>
        <v>0</v>
      </c>
      <c r="AA12" s="2">
        <f t="shared" si="5"/>
        <v>0</v>
      </c>
      <c r="AB12" s="19">
        <f t="shared" si="13"/>
        <v>9</v>
      </c>
      <c r="AC12" s="2">
        <f t="shared" si="6"/>
        <v>2.8662420382165606E-2</v>
      </c>
    </row>
    <row r="13" spans="1:29" x14ac:dyDescent="0.25">
      <c r="A13" s="4">
        <v>5</v>
      </c>
      <c r="B13" s="5">
        <v>2005</v>
      </c>
      <c r="C13" s="1" t="s">
        <v>105</v>
      </c>
      <c r="D13" s="19">
        <v>4</v>
      </c>
      <c r="E13" s="19">
        <v>6</v>
      </c>
      <c r="F13" s="19">
        <f t="shared" si="7"/>
        <v>10</v>
      </c>
      <c r="G13" s="2">
        <f t="shared" si="0"/>
        <v>8.8495575221238937E-2</v>
      </c>
      <c r="H13" s="19">
        <v>1</v>
      </c>
      <c r="I13" s="19">
        <v>0</v>
      </c>
      <c r="J13" s="19">
        <f t="shared" si="8"/>
        <v>1</v>
      </c>
      <c r="K13" s="2">
        <f t="shared" si="1"/>
        <v>4.7619047619047616E-2</v>
      </c>
      <c r="L13" s="19">
        <v>2</v>
      </c>
      <c r="M13" s="19">
        <v>0</v>
      </c>
      <c r="N13" s="19">
        <f t="shared" si="9"/>
        <v>2</v>
      </c>
      <c r="O13" s="2">
        <f t="shared" si="2"/>
        <v>4.6511627906976744E-2</v>
      </c>
      <c r="P13" s="19">
        <v>2</v>
      </c>
      <c r="Q13" s="19">
        <v>0</v>
      </c>
      <c r="R13" s="19">
        <f t="shared" si="10"/>
        <v>2</v>
      </c>
      <c r="S13" s="2">
        <f t="shared" si="3"/>
        <v>1.8691588785046728E-2</v>
      </c>
      <c r="T13" s="19">
        <v>2</v>
      </c>
      <c r="U13" s="19">
        <v>0</v>
      </c>
      <c r="V13" s="19">
        <f t="shared" si="11"/>
        <v>2</v>
      </c>
      <c r="W13" s="2">
        <f t="shared" si="4"/>
        <v>0.1</v>
      </c>
      <c r="X13" s="19">
        <v>1</v>
      </c>
      <c r="Y13" s="19">
        <v>0</v>
      </c>
      <c r="Z13" s="19">
        <f t="shared" si="12"/>
        <v>1</v>
      </c>
      <c r="AA13" s="2">
        <f t="shared" si="5"/>
        <v>0.1</v>
      </c>
      <c r="AB13" s="19">
        <f t="shared" si="13"/>
        <v>18</v>
      </c>
      <c r="AC13" s="2">
        <f t="shared" si="6"/>
        <v>5.7324840764331211E-2</v>
      </c>
    </row>
    <row r="14" spans="1:29" x14ac:dyDescent="0.25">
      <c r="A14" s="4">
        <v>6</v>
      </c>
      <c r="B14" s="5">
        <v>2006</v>
      </c>
      <c r="C14" s="1" t="s">
        <v>106</v>
      </c>
      <c r="D14" s="19">
        <v>12</v>
      </c>
      <c r="E14" s="19">
        <v>11</v>
      </c>
      <c r="F14" s="19">
        <f t="shared" si="7"/>
        <v>23</v>
      </c>
      <c r="G14" s="2">
        <f t="shared" si="0"/>
        <v>0.20353982300884957</v>
      </c>
      <c r="H14" s="19">
        <v>4</v>
      </c>
      <c r="I14" s="19">
        <v>0</v>
      </c>
      <c r="J14" s="19">
        <f t="shared" si="8"/>
        <v>4</v>
      </c>
      <c r="K14" s="2">
        <f t="shared" si="1"/>
        <v>0.19047619047619047</v>
      </c>
      <c r="L14" s="19">
        <v>0</v>
      </c>
      <c r="M14" s="19">
        <v>4</v>
      </c>
      <c r="N14" s="19">
        <f t="shared" si="9"/>
        <v>4</v>
      </c>
      <c r="O14" s="2">
        <f t="shared" si="2"/>
        <v>9.3023255813953487E-2</v>
      </c>
      <c r="P14" s="19">
        <v>6</v>
      </c>
      <c r="Q14" s="19">
        <v>2</v>
      </c>
      <c r="R14" s="19">
        <f t="shared" si="10"/>
        <v>8</v>
      </c>
      <c r="S14" s="2">
        <f t="shared" si="3"/>
        <v>7.476635514018691E-2</v>
      </c>
      <c r="T14" s="19">
        <v>5</v>
      </c>
      <c r="U14" s="19">
        <v>4</v>
      </c>
      <c r="V14" s="19">
        <f t="shared" si="11"/>
        <v>9</v>
      </c>
      <c r="W14" s="2">
        <f t="shared" si="4"/>
        <v>0.45</v>
      </c>
      <c r="X14" s="19">
        <v>0</v>
      </c>
      <c r="Y14" s="19">
        <v>1</v>
      </c>
      <c r="Z14" s="19">
        <f t="shared" si="12"/>
        <v>1</v>
      </c>
      <c r="AA14" s="2">
        <f t="shared" si="5"/>
        <v>0.1</v>
      </c>
      <c r="AB14" s="19">
        <f t="shared" si="13"/>
        <v>49</v>
      </c>
      <c r="AC14" s="2">
        <f t="shared" si="6"/>
        <v>0.15605095541401273</v>
      </c>
    </row>
    <row r="15" spans="1:29" x14ac:dyDescent="0.25">
      <c r="A15" s="4">
        <v>7</v>
      </c>
      <c r="B15" s="5">
        <v>2007</v>
      </c>
      <c r="C15" s="1" t="s">
        <v>107</v>
      </c>
      <c r="D15" s="19">
        <v>0</v>
      </c>
      <c r="E15" s="19">
        <v>2</v>
      </c>
      <c r="F15" s="19">
        <f t="shared" si="7"/>
        <v>2</v>
      </c>
      <c r="G15" s="2">
        <f t="shared" si="0"/>
        <v>1.7699115044247787E-2</v>
      </c>
      <c r="H15" s="19">
        <v>0</v>
      </c>
      <c r="I15" s="19">
        <v>0</v>
      </c>
      <c r="J15" s="19">
        <f t="shared" si="8"/>
        <v>0</v>
      </c>
      <c r="K15" s="2">
        <f t="shared" si="1"/>
        <v>0</v>
      </c>
      <c r="L15" s="19">
        <v>3</v>
      </c>
      <c r="M15" s="19">
        <v>1</v>
      </c>
      <c r="N15" s="19">
        <f t="shared" si="9"/>
        <v>4</v>
      </c>
      <c r="O15" s="2">
        <f t="shared" si="2"/>
        <v>9.3023255813953487E-2</v>
      </c>
      <c r="P15" s="19">
        <v>2</v>
      </c>
      <c r="Q15" s="19">
        <v>0</v>
      </c>
      <c r="R15" s="19">
        <f t="shared" si="10"/>
        <v>2</v>
      </c>
      <c r="S15" s="2">
        <f t="shared" si="3"/>
        <v>1.8691588785046728E-2</v>
      </c>
      <c r="T15" s="19">
        <v>0</v>
      </c>
      <c r="U15" s="19">
        <v>1</v>
      </c>
      <c r="V15" s="19">
        <f t="shared" si="11"/>
        <v>1</v>
      </c>
      <c r="W15" s="2">
        <f t="shared" si="4"/>
        <v>0.05</v>
      </c>
      <c r="X15" s="19">
        <v>1</v>
      </c>
      <c r="Y15" s="19">
        <v>0</v>
      </c>
      <c r="Z15" s="19">
        <f t="shared" si="12"/>
        <v>1</v>
      </c>
      <c r="AA15" s="2">
        <f t="shared" si="5"/>
        <v>0.1</v>
      </c>
      <c r="AB15" s="19">
        <f t="shared" si="13"/>
        <v>10</v>
      </c>
      <c r="AC15" s="2">
        <f t="shared" si="6"/>
        <v>3.1847133757961783E-2</v>
      </c>
    </row>
    <row r="16" spans="1:29" x14ac:dyDescent="0.25">
      <c r="A16" s="4">
        <v>8</v>
      </c>
      <c r="B16" s="5">
        <v>2008</v>
      </c>
      <c r="C16" s="1" t="s">
        <v>108</v>
      </c>
      <c r="D16" s="19">
        <v>4</v>
      </c>
      <c r="E16" s="19">
        <v>5</v>
      </c>
      <c r="F16" s="19">
        <f t="shared" si="7"/>
        <v>9</v>
      </c>
      <c r="G16" s="2">
        <f t="shared" si="0"/>
        <v>7.9646017699115043E-2</v>
      </c>
      <c r="H16" s="19">
        <v>2</v>
      </c>
      <c r="I16" s="19">
        <v>1</v>
      </c>
      <c r="J16" s="19">
        <f t="shared" si="8"/>
        <v>3</v>
      </c>
      <c r="K16" s="2">
        <f t="shared" si="1"/>
        <v>0.14285714285714285</v>
      </c>
      <c r="L16" s="19">
        <v>3</v>
      </c>
      <c r="M16" s="19">
        <v>0</v>
      </c>
      <c r="N16" s="19">
        <f t="shared" si="9"/>
        <v>3</v>
      </c>
      <c r="O16" s="2">
        <f t="shared" si="2"/>
        <v>6.9767441860465115E-2</v>
      </c>
      <c r="P16" s="19">
        <v>2</v>
      </c>
      <c r="Q16" s="19">
        <v>1</v>
      </c>
      <c r="R16" s="19">
        <f t="shared" si="10"/>
        <v>3</v>
      </c>
      <c r="S16" s="2">
        <f t="shared" si="3"/>
        <v>2.8037383177570093E-2</v>
      </c>
      <c r="T16" s="19">
        <v>0</v>
      </c>
      <c r="U16" s="19">
        <v>0</v>
      </c>
      <c r="V16" s="19">
        <f t="shared" si="11"/>
        <v>0</v>
      </c>
      <c r="W16" s="2">
        <f t="shared" si="4"/>
        <v>0</v>
      </c>
      <c r="X16" s="19">
        <v>0</v>
      </c>
      <c r="Y16" s="19">
        <v>0</v>
      </c>
      <c r="Z16" s="19">
        <f t="shared" si="12"/>
        <v>0</v>
      </c>
      <c r="AA16" s="2">
        <f t="shared" si="5"/>
        <v>0</v>
      </c>
      <c r="AB16" s="19">
        <f t="shared" si="13"/>
        <v>18</v>
      </c>
      <c r="AC16" s="2">
        <f t="shared" si="6"/>
        <v>5.7324840764331211E-2</v>
      </c>
    </row>
    <row r="17" spans="1:29" x14ac:dyDescent="0.25">
      <c r="A17" s="4">
        <v>9</v>
      </c>
      <c r="B17" s="5">
        <v>2009</v>
      </c>
      <c r="C17" s="1" t="s">
        <v>29</v>
      </c>
      <c r="D17" s="19">
        <v>7</v>
      </c>
      <c r="E17" s="19">
        <v>6</v>
      </c>
      <c r="F17" s="19">
        <f t="shared" si="7"/>
        <v>13</v>
      </c>
      <c r="G17" s="2">
        <f t="shared" si="0"/>
        <v>0.11504424778761062</v>
      </c>
      <c r="H17" s="19">
        <v>1</v>
      </c>
      <c r="I17" s="19">
        <v>1</v>
      </c>
      <c r="J17" s="19">
        <f t="shared" si="8"/>
        <v>2</v>
      </c>
      <c r="K17" s="2">
        <f t="shared" si="1"/>
        <v>9.5238095238095233E-2</v>
      </c>
      <c r="L17" s="19">
        <v>2</v>
      </c>
      <c r="M17" s="19">
        <v>0</v>
      </c>
      <c r="N17" s="19">
        <f t="shared" si="9"/>
        <v>2</v>
      </c>
      <c r="O17" s="2">
        <f t="shared" si="2"/>
        <v>4.6511627906976744E-2</v>
      </c>
      <c r="P17" s="19">
        <v>6</v>
      </c>
      <c r="Q17" s="19">
        <v>6</v>
      </c>
      <c r="R17" s="19">
        <f t="shared" si="10"/>
        <v>12</v>
      </c>
      <c r="S17" s="2">
        <f t="shared" si="3"/>
        <v>0.11214953271028037</v>
      </c>
      <c r="T17" s="19">
        <v>1</v>
      </c>
      <c r="U17" s="19">
        <v>0</v>
      </c>
      <c r="V17" s="19">
        <f t="shared" si="11"/>
        <v>1</v>
      </c>
      <c r="W17" s="2">
        <f t="shared" si="4"/>
        <v>0.05</v>
      </c>
      <c r="X17" s="19">
        <v>0</v>
      </c>
      <c r="Y17" s="19">
        <v>0</v>
      </c>
      <c r="Z17" s="19">
        <f t="shared" si="12"/>
        <v>0</v>
      </c>
      <c r="AA17" s="2">
        <f t="shared" si="5"/>
        <v>0</v>
      </c>
      <c r="AB17" s="19">
        <f t="shared" si="13"/>
        <v>30</v>
      </c>
      <c r="AC17" s="2">
        <f t="shared" si="6"/>
        <v>9.5541401273885357E-2</v>
      </c>
    </row>
    <row r="18" spans="1:29" x14ac:dyDescent="0.25">
      <c r="A18" s="4">
        <v>10</v>
      </c>
      <c r="B18" s="5">
        <v>2010</v>
      </c>
      <c r="C18" s="1" t="s">
        <v>109</v>
      </c>
      <c r="D18" s="19">
        <v>0</v>
      </c>
      <c r="E18" s="19">
        <v>0</v>
      </c>
      <c r="F18" s="19">
        <f t="shared" si="7"/>
        <v>0</v>
      </c>
      <c r="G18" s="2">
        <f t="shared" si="0"/>
        <v>0</v>
      </c>
      <c r="H18" s="19">
        <v>0</v>
      </c>
      <c r="I18" s="19">
        <v>2</v>
      </c>
      <c r="J18" s="19">
        <f t="shared" si="8"/>
        <v>2</v>
      </c>
      <c r="K18" s="2">
        <f t="shared" si="1"/>
        <v>9.5238095238095233E-2</v>
      </c>
      <c r="L18" s="19">
        <v>0</v>
      </c>
      <c r="M18" s="19">
        <v>1</v>
      </c>
      <c r="N18" s="19">
        <f t="shared" si="9"/>
        <v>1</v>
      </c>
      <c r="O18" s="2">
        <f t="shared" si="2"/>
        <v>2.3255813953488372E-2</v>
      </c>
      <c r="P18" s="19">
        <v>1</v>
      </c>
      <c r="Q18" s="19">
        <v>0</v>
      </c>
      <c r="R18" s="19">
        <f t="shared" si="10"/>
        <v>1</v>
      </c>
      <c r="S18" s="2">
        <f t="shared" si="3"/>
        <v>9.3457943925233638E-3</v>
      </c>
      <c r="T18" s="19">
        <v>0</v>
      </c>
      <c r="U18" s="19">
        <v>0</v>
      </c>
      <c r="V18" s="19">
        <f t="shared" si="11"/>
        <v>0</v>
      </c>
      <c r="W18" s="2">
        <f t="shared" si="4"/>
        <v>0</v>
      </c>
      <c r="X18" s="19">
        <v>0</v>
      </c>
      <c r="Y18" s="19">
        <v>0</v>
      </c>
      <c r="Z18" s="19">
        <f t="shared" si="12"/>
        <v>0</v>
      </c>
      <c r="AA18" s="2">
        <f t="shared" si="5"/>
        <v>0</v>
      </c>
      <c r="AB18" s="19">
        <f t="shared" si="13"/>
        <v>4</v>
      </c>
      <c r="AC18" s="2">
        <f t="shared" si="6"/>
        <v>1.2738853503184714E-2</v>
      </c>
    </row>
    <row r="19" spans="1:29" x14ac:dyDescent="0.25">
      <c r="A19" s="4">
        <v>11</v>
      </c>
      <c r="B19" s="5">
        <v>2011</v>
      </c>
      <c r="C19" s="1" t="s">
        <v>110</v>
      </c>
      <c r="D19" s="19">
        <v>2</v>
      </c>
      <c r="E19" s="19">
        <v>0</v>
      </c>
      <c r="F19" s="19">
        <f t="shared" si="7"/>
        <v>2</v>
      </c>
      <c r="G19" s="2">
        <f t="shared" si="0"/>
        <v>1.7699115044247787E-2</v>
      </c>
      <c r="H19" s="19">
        <v>1</v>
      </c>
      <c r="I19" s="19">
        <v>0</v>
      </c>
      <c r="J19" s="19">
        <f t="shared" si="8"/>
        <v>1</v>
      </c>
      <c r="K19" s="2">
        <f t="shared" si="1"/>
        <v>4.7619047619047616E-2</v>
      </c>
      <c r="L19" s="19">
        <v>3</v>
      </c>
      <c r="M19" s="19">
        <v>1</v>
      </c>
      <c r="N19" s="19">
        <f t="shared" si="9"/>
        <v>4</v>
      </c>
      <c r="O19" s="2">
        <f t="shared" si="2"/>
        <v>9.3023255813953487E-2</v>
      </c>
      <c r="P19" s="19">
        <v>5</v>
      </c>
      <c r="Q19" s="19">
        <v>4</v>
      </c>
      <c r="R19" s="19">
        <f t="shared" si="10"/>
        <v>9</v>
      </c>
      <c r="S19" s="2">
        <f t="shared" si="3"/>
        <v>8.4112149532710276E-2</v>
      </c>
      <c r="T19" s="19">
        <v>2</v>
      </c>
      <c r="U19" s="19">
        <v>0</v>
      </c>
      <c r="V19" s="19">
        <f t="shared" si="11"/>
        <v>2</v>
      </c>
      <c r="W19" s="2">
        <f t="shared" si="4"/>
        <v>0.1</v>
      </c>
      <c r="X19" s="19">
        <v>1</v>
      </c>
      <c r="Y19" s="19">
        <v>0</v>
      </c>
      <c r="Z19" s="19">
        <f t="shared" si="12"/>
        <v>1</v>
      </c>
      <c r="AA19" s="2">
        <f t="shared" si="5"/>
        <v>0.1</v>
      </c>
      <c r="AB19" s="19">
        <f t="shared" si="13"/>
        <v>19</v>
      </c>
      <c r="AC19" s="2">
        <f t="shared" si="6"/>
        <v>6.0509554140127389E-2</v>
      </c>
    </row>
    <row r="20" spans="1:29" x14ac:dyDescent="0.25">
      <c r="A20" s="4">
        <v>12</v>
      </c>
      <c r="B20" s="5">
        <v>2012</v>
      </c>
      <c r="C20" s="1" t="s">
        <v>111</v>
      </c>
      <c r="D20" s="19">
        <v>9</v>
      </c>
      <c r="E20" s="19">
        <v>3</v>
      </c>
      <c r="F20" s="19">
        <f t="shared" si="7"/>
        <v>12</v>
      </c>
      <c r="G20" s="2">
        <f t="shared" si="0"/>
        <v>0.10619469026548672</v>
      </c>
      <c r="H20" s="19">
        <v>1</v>
      </c>
      <c r="I20" s="19">
        <v>3</v>
      </c>
      <c r="J20" s="19">
        <f t="shared" si="8"/>
        <v>4</v>
      </c>
      <c r="K20" s="2">
        <f t="shared" si="1"/>
        <v>0.19047619047619047</v>
      </c>
      <c r="L20" s="19">
        <v>2</v>
      </c>
      <c r="M20" s="19">
        <v>2</v>
      </c>
      <c r="N20" s="19">
        <f t="shared" si="9"/>
        <v>4</v>
      </c>
      <c r="O20" s="2">
        <f t="shared" si="2"/>
        <v>9.3023255813953487E-2</v>
      </c>
      <c r="P20" s="19">
        <v>4</v>
      </c>
      <c r="Q20" s="19">
        <v>4</v>
      </c>
      <c r="R20" s="19">
        <f t="shared" si="10"/>
        <v>8</v>
      </c>
      <c r="S20" s="2">
        <f t="shared" si="3"/>
        <v>7.476635514018691E-2</v>
      </c>
      <c r="T20" s="19">
        <v>2</v>
      </c>
      <c r="U20" s="19">
        <v>1</v>
      </c>
      <c r="V20" s="19">
        <f t="shared" si="11"/>
        <v>3</v>
      </c>
      <c r="W20" s="2">
        <f t="shared" si="4"/>
        <v>0.15</v>
      </c>
      <c r="X20" s="19">
        <v>1</v>
      </c>
      <c r="Y20" s="19">
        <v>0</v>
      </c>
      <c r="Z20" s="19">
        <f t="shared" si="12"/>
        <v>1</v>
      </c>
      <c r="AA20" s="2">
        <f t="shared" si="5"/>
        <v>0.1</v>
      </c>
      <c r="AB20" s="19">
        <f t="shared" si="13"/>
        <v>32</v>
      </c>
      <c r="AC20" s="2">
        <f t="shared" si="6"/>
        <v>0.10191082802547771</v>
      </c>
    </row>
    <row r="21" spans="1:29" x14ac:dyDescent="0.25">
      <c r="A21" s="4">
        <v>13</v>
      </c>
      <c r="B21" s="5">
        <v>2013</v>
      </c>
      <c r="C21" s="1" t="s">
        <v>112</v>
      </c>
      <c r="D21" s="19">
        <v>4</v>
      </c>
      <c r="E21" s="19">
        <v>5</v>
      </c>
      <c r="F21" s="19">
        <f t="shared" si="7"/>
        <v>9</v>
      </c>
      <c r="G21" s="2">
        <f t="shared" si="0"/>
        <v>7.9646017699115043E-2</v>
      </c>
      <c r="H21" s="19">
        <v>0</v>
      </c>
      <c r="I21" s="19">
        <v>0</v>
      </c>
      <c r="J21" s="19">
        <f t="shared" si="8"/>
        <v>0</v>
      </c>
      <c r="K21" s="2">
        <f t="shared" si="1"/>
        <v>0</v>
      </c>
      <c r="L21" s="19">
        <v>2</v>
      </c>
      <c r="M21" s="19">
        <v>2</v>
      </c>
      <c r="N21" s="19">
        <f t="shared" si="9"/>
        <v>4</v>
      </c>
      <c r="O21" s="2">
        <f t="shared" si="2"/>
        <v>9.3023255813953487E-2</v>
      </c>
      <c r="P21" s="19">
        <v>5</v>
      </c>
      <c r="Q21" s="19">
        <v>4</v>
      </c>
      <c r="R21" s="19">
        <f t="shared" si="10"/>
        <v>9</v>
      </c>
      <c r="S21" s="2">
        <f t="shared" si="3"/>
        <v>8.4112149532710276E-2</v>
      </c>
      <c r="T21" s="19">
        <v>0</v>
      </c>
      <c r="U21" s="19">
        <v>0</v>
      </c>
      <c r="V21" s="19">
        <f t="shared" si="11"/>
        <v>0</v>
      </c>
      <c r="W21" s="2">
        <f t="shared" si="4"/>
        <v>0</v>
      </c>
      <c r="X21" s="19">
        <v>0</v>
      </c>
      <c r="Y21" s="19">
        <v>0</v>
      </c>
      <c r="Z21" s="19">
        <f t="shared" si="12"/>
        <v>0</v>
      </c>
      <c r="AA21" s="2">
        <f t="shared" si="5"/>
        <v>0</v>
      </c>
      <c r="AB21" s="19">
        <f t="shared" si="13"/>
        <v>22</v>
      </c>
      <c r="AC21" s="2">
        <f t="shared" si="6"/>
        <v>7.0063694267515922E-2</v>
      </c>
    </row>
    <row r="22" spans="1:29" x14ac:dyDescent="0.25">
      <c r="A22" s="4">
        <v>14</v>
      </c>
      <c r="B22" s="5">
        <v>2014</v>
      </c>
      <c r="C22" s="1" t="s">
        <v>42</v>
      </c>
      <c r="D22" s="19">
        <v>0</v>
      </c>
      <c r="E22" s="19">
        <v>0</v>
      </c>
      <c r="F22" s="19">
        <f t="shared" si="7"/>
        <v>0</v>
      </c>
      <c r="G22" s="2">
        <f t="shared" si="0"/>
        <v>0</v>
      </c>
      <c r="H22" s="19">
        <v>0</v>
      </c>
      <c r="I22" s="19">
        <v>0</v>
      </c>
      <c r="J22" s="19">
        <f t="shared" si="8"/>
        <v>0</v>
      </c>
      <c r="K22" s="2">
        <f t="shared" si="1"/>
        <v>0</v>
      </c>
      <c r="L22" s="19">
        <v>2</v>
      </c>
      <c r="M22" s="19">
        <v>1</v>
      </c>
      <c r="N22" s="19">
        <f t="shared" si="9"/>
        <v>3</v>
      </c>
      <c r="O22" s="2">
        <f t="shared" si="2"/>
        <v>6.9767441860465115E-2</v>
      </c>
      <c r="P22" s="19">
        <v>2</v>
      </c>
      <c r="Q22" s="19">
        <v>2</v>
      </c>
      <c r="R22" s="19">
        <f t="shared" si="10"/>
        <v>4</v>
      </c>
      <c r="S22" s="2">
        <f t="shared" si="3"/>
        <v>3.7383177570093455E-2</v>
      </c>
      <c r="T22" s="19">
        <v>0</v>
      </c>
      <c r="U22" s="19">
        <v>0</v>
      </c>
      <c r="V22" s="19">
        <f t="shared" si="11"/>
        <v>0</v>
      </c>
      <c r="W22" s="2">
        <f t="shared" si="4"/>
        <v>0</v>
      </c>
      <c r="X22" s="19">
        <v>0</v>
      </c>
      <c r="Y22" s="19">
        <v>1</v>
      </c>
      <c r="Z22" s="19">
        <f t="shared" si="12"/>
        <v>1</v>
      </c>
      <c r="AA22" s="2">
        <f t="shared" si="5"/>
        <v>0.1</v>
      </c>
      <c r="AB22" s="19">
        <f t="shared" si="13"/>
        <v>8</v>
      </c>
      <c r="AC22" s="2">
        <f t="shared" si="6"/>
        <v>2.5477707006369428E-2</v>
      </c>
    </row>
    <row r="23" spans="1:29" x14ac:dyDescent="0.25">
      <c r="A23" s="15" t="s">
        <v>37</v>
      </c>
      <c r="B23" s="15"/>
      <c r="C23" s="15"/>
      <c r="D23" s="21">
        <f>SUM(D9:D22)</f>
        <v>58</v>
      </c>
      <c r="E23" s="21">
        <f>SUM(E9:E22)</f>
        <v>55</v>
      </c>
      <c r="F23" s="21">
        <f>SUM(F9:F22)</f>
        <v>113</v>
      </c>
      <c r="G23" s="17">
        <f>'KAB SUKOHARJO'!G14</f>
        <v>0.10152740341419586</v>
      </c>
      <c r="H23" s="21">
        <f>SUM(H9:H22)</f>
        <v>13</v>
      </c>
      <c r="I23" s="21">
        <f>SUM(I9:I22)</f>
        <v>8</v>
      </c>
      <c r="J23" s="21">
        <f>SUM(J9:J22)</f>
        <v>21</v>
      </c>
      <c r="K23" s="17">
        <f>'KAB SUKOHARJO'!K14</f>
        <v>8.9743589743589744E-2</v>
      </c>
      <c r="L23" s="21">
        <f>SUM(L9:L22)</f>
        <v>24</v>
      </c>
      <c r="M23" s="21">
        <f>SUM(M9:M22)</f>
        <v>19</v>
      </c>
      <c r="N23" s="21">
        <f>SUM(N9:N22)</f>
        <v>43</v>
      </c>
      <c r="O23" s="17">
        <f>'KAB SUKOHARJO'!O14</f>
        <v>7.4010327022375214E-2</v>
      </c>
      <c r="P23" s="21">
        <f>SUM(P9:P22)</f>
        <v>66</v>
      </c>
      <c r="Q23" s="21">
        <f>SUM(Q9:Q22)</f>
        <v>41</v>
      </c>
      <c r="R23" s="21">
        <f>SUM(R9:R22)</f>
        <v>107</v>
      </c>
      <c r="S23" s="17">
        <f>'KAB SUKOHARJO'!S14</f>
        <v>8.2945736434108533E-2</v>
      </c>
      <c r="T23" s="21">
        <f>SUM(T9:T22)</f>
        <v>12</v>
      </c>
      <c r="U23" s="21">
        <f>SUM(U9:U22)</f>
        <v>8</v>
      </c>
      <c r="V23" s="21">
        <f>SUM(V9:V22)</f>
        <v>20</v>
      </c>
      <c r="W23" s="17">
        <f>'KAB SUKOHARJO'!W14</f>
        <v>0.10638297872340426</v>
      </c>
      <c r="X23" s="21">
        <f>SUM(X9:X22)</f>
        <v>6</v>
      </c>
      <c r="Y23" s="21">
        <f>SUM(Y9:Y22)</f>
        <v>4</v>
      </c>
      <c r="Z23" s="21">
        <f>SUM(Z9:Z22)</f>
        <v>10</v>
      </c>
      <c r="AA23" s="17">
        <f>'KAB SUKOHARJO'!AA14</f>
        <v>3.5842293906810034E-2</v>
      </c>
      <c r="AB23" s="20">
        <f>SUM(AB9:AB22)</f>
        <v>314</v>
      </c>
      <c r="AC23" s="17">
        <f>'KAB SUKOHARJO'!AC14</f>
        <v>8.5210312075983716E-2</v>
      </c>
    </row>
    <row r="24" spans="1:29" x14ac:dyDescent="0.25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</sheetData>
  <mergeCells count="13">
    <mergeCell ref="A5:D5"/>
    <mergeCell ref="A6:D6"/>
    <mergeCell ref="A7:A8"/>
    <mergeCell ref="B7:C7"/>
    <mergeCell ref="D7:G7"/>
    <mergeCell ref="H7:K7"/>
    <mergeCell ref="L7:O7"/>
    <mergeCell ref="A1:K2"/>
    <mergeCell ref="AB7:AC7"/>
    <mergeCell ref="A23:C23"/>
    <mergeCell ref="P7:S7"/>
    <mergeCell ref="T7:W7"/>
    <mergeCell ref="X7:AA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0922D-7D3F-4256-89FC-9B56384C41E1}">
  <dimension ref="A1:AC27"/>
  <sheetViews>
    <sheetView topLeftCell="G1" workbookViewId="0">
      <selection activeCell="AB9" sqref="AB9"/>
    </sheetView>
  </sheetViews>
  <sheetFormatPr defaultRowHeight="15" x14ac:dyDescent="0.25"/>
  <cols>
    <col min="1" max="1" width="4.28515625" style="6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28" width="11.140625" bestFit="1" customWidth="1"/>
  </cols>
  <sheetData>
    <row r="1" spans="1:29" ht="14.45" customHeight="1" x14ac:dyDescent="0.25">
      <c r="A1" s="12" t="s">
        <v>194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8"/>
      <c r="M1" s="18"/>
    </row>
    <row r="2" spans="1:29" ht="14.4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8"/>
      <c r="M2" s="18"/>
    </row>
    <row r="3" spans="1:29" ht="14.45" customHeight="1" x14ac:dyDescent="0.25">
      <c r="B3" s="10"/>
      <c r="C3" s="10"/>
      <c r="D3" s="10"/>
      <c r="E3" s="10"/>
      <c r="F3" s="10"/>
      <c r="G3" s="10"/>
      <c r="H3" s="10"/>
      <c r="I3" s="10"/>
      <c r="J3" s="10"/>
    </row>
    <row r="5" spans="1:29" x14ac:dyDescent="0.25">
      <c r="A5" s="11" t="s">
        <v>55</v>
      </c>
      <c r="B5" s="11"/>
      <c r="C5" s="11"/>
      <c r="D5" s="11"/>
    </row>
    <row r="6" spans="1:29" x14ac:dyDescent="0.25">
      <c r="A6" s="13" t="s">
        <v>113</v>
      </c>
      <c r="B6" s="13"/>
      <c r="C6" s="13"/>
      <c r="D6" s="13"/>
    </row>
    <row r="7" spans="1:29" s="7" customFormat="1" x14ac:dyDescent="0.25">
      <c r="A7" s="14" t="s">
        <v>53</v>
      </c>
      <c r="B7" s="15" t="s">
        <v>39</v>
      </c>
      <c r="C7" s="15"/>
      <c r="D7" s="15" t="s">
        <v>195</v>
      </c>
      <c r="E7" s="15"/>
      <c r="F7" s="15"/>
      <c r="G7" s="15"/>
      <c r="H7" s="15" t="s">
        <v>196</v>
      </c>
      <c r="I7" s="15"/>
      <c r="J7" s="15"/>
      <c r="K7" s="15"/>
      <c r="L7" s="15" t="s">
        <v>197</v>
      </c>
      <c r="M7" s="15"/>
      <c r="N7" s="15"/>
      <c r="O7" s="15"/>
      <c r="P7" s="15" t="s">
        <v>198</v>
      </c>
      <c r="Q7" s="15"/>
      <c r="R7" s="15"/>
      <c r="S7" s="15"/>
      <c r="T7" s="15" t="s">
        <v>199</v>
      </c>
      <c r="U7" s="15"/>
      <c r="V7" s="15"/>
      <c r="W7" s="15"/>
      <c r="X7" s="15" t="s">
        <v>200</v>
      </c>
      <c r="Y7" s="15"/>
      <c r="Z7" s="15"/>
      <c r="AA7" s="15"/>
      <c r="AB7" s="15" t="s">
        <v>37</v>
      </c>
      <c r="AC7" s="15"/>
    </row>
    <row r="8" spans="1:29" s="7" customFormat="1" x14ac:dyDescent="0.25">
      <c r="A8" s="14"/>
      <c r="B8" s="16" t="s">
        <v>51</v>
      </c>
      <c r="C8" s="16" t="s">
        <v>52</v>
      </c>
      <c r="D8" s="16" t="s">
        <v>35</v>
      </c>
      <c r="E8" s="16" t="s">
        <v>36</v>
      </c>
      <c r="F8" s="16" t="s">
        <v>37</v>
      </c>
      <c r="G8" s="16" t="s">
        <v>38</v>
      </c>
      <c r="H8" s="16" t="s">
        <v>35</v>
      </c>
      <c r="I8" s="16" t="s">
        <v>36</v>
      </c>
      <c r="J8" s="16" t="s">
        <v>37</v>
      </c>
      <c r="K8" s="16" t="s">
        <v>38</v>
      </c>
      <c r="L8" s="16" t="s">
        <v>35</v>
      </c>
      <c r="M8" s="16" t="s">
        <v>36</v>
      </c>
      <c r="N8" s="16" t="s">
        <v>37</v>
      </c>
      <c r="O8" s="16" t="s">
        <v>38</v>
      </c>
      <c r="P8" s="16" t="s">
        <v>35</v>
      </c>
      <c r="Q8" s="16" t="s">
        <v>36</v>
      </c>
      <c r="R8" s="16" t="s">
        <v>37</v>
      </c>
      <c r="S8" s="16" t="s">
        <v>38</v>
      </c>
      <c r="T8" s="16" t="s">
        <v>35</v>
      </c>
      <c r="U8" s="16" t="s">
        <v>36</v>
      </c>
      <c r="V8" s="16" t="s">
        <v>37</v>
      </c>
      <c r="W8" s="16" t="s">
        <v>38</v>
      </c>
      <c r="X8" s="16" t="s">
        <v>35</v>
      </c>
      <c r="Y8" s="16" t="s">
        <v>36</v>
      </c>
      <c r="Z8" s="16" t="s">
        <v>37</v>
      </c>
      <c r="AA8" s="16" t="s">
        <v>38</v>
      </c>
      <c r="AB8" s="16" t="s">
        <v>39</v>
      </c>
      <c r="AC8" s="16" t="s">
        <v>38</v>
      </c>
    </row>
    <row r="9" spans="1:29" x14ac:dyDescent="0.25">
      <c r="A9" s="4">
        <v>1</v>
      </c>
      <c r="B9" s="5">
        <v>2001</v>
      </c>
      <c r="C9" s="1" t="s">
        <v>114</v>
      </c>
      <c r="D9" s="19">
        <v>0</v>
      </c>
      <c r="E9" s="19">
        <v>1</v>
      </c>
      <c r="F9" s="19">
        <f>SUM(D9:E9)</f>
        <v>1</v>
      </c>
      <c r="G9" s="2">
        <f>F9/$F$26</f>
        <v>1.3513513513513514E-2</v>
      </c>
      <c r="H9" s="19">
        <v>1</v>
      </c>
      <c r="I9" s="19">
        <v>0</v>
      </c>
      <c r="J9" s="19">
        <f>SUM(H9:I9)</f>
        <v>1</v>
      </c>
      <c r="K9" s="2">
        <f>J9/$J$26</f>
        <v>7.1428571428571425E-2</v>
      </c>
      <c r="L9" s="19">
        <v>0</v>
      </c>
      <c r="M9" s="19">
        <v>1</v>
      </c>
      <c r="N9" s="19">
        <f>SUM(L9:M9)</f>
        <v>1</v>
      </c>
      <c r="O9" s="2">
        <f>N9/$N$26</f>
        <v>2.1276595744680851E-2</v>
      </c>
      <c r="P9" s="19">
        <v>5</v>
      </c>
      <c r="Q9" s="19">
        <v>2</v>
      </c>
      <c r="R9" s="19">
        <f>SUM(P9:Q9)</f>
        <v>7</v>
      </c>
      <c r="S9" s="2">
        <f>R9/$R$26</f>
        <v>6.4220183486238536E-2</v>
      </c>
      <c r="T9" s="19">
        <v>0</v>
      </c>
      <c r="U9" s="19">
        <v>1</v>
      </c>
      <c r="V9" s="19">
        <f>SUM(T9:U9)</f>
        <v>1</v>
      </c>
      <c r="W9" s="2">
        <f>V9/$V$26</f>
        <v>4.1666666666666664E-2</v>
      </c>
      <c r="X9" s="19">
        <v>1</v>
      </c>
      <c r="Y9" s="19">
        <v>0</v>
      </c>
      <c r="Z9" s="19">
        <f>SUM(X9:Y9)</f>
        <v>1</v>
      </c>
      <c r="AA9" s="2">
        <f>Z9/$Z$26</f>
        <v>3.0303030303030304E-2</v>
      </c>
      <c r="AB9" s="19">
        <f>Z9+V9+R9+N9+J9+F9</f>
        <v>12</v>
      </c>
      <c r="AC9" s="2">
        <f>AB9/$AB$26</f>
        <v>3.9867109634551492E-2</v>
      </c>
    </row>
    <row r="10" spans="1:29" x14ac:dyDescent="0.25">
      <c r="A10" s="4">
        <v>2</v>
      </c>
      <c r="B10" s="5">
        <v>2002</v>
      </c>
      <c r="C10" s="1" t="s">
        <v>15</v>
      </c>
      <c r="D10" s="19">
        <v>8</v>
      </c>
      <c r="E10" s="19">
        <v>2</v>
      </c>
      <c r="F10" s="19">
        <f t="shared" ref="F10:F25" si="0">SUM(D10:E10)</f>
        <v>10</v>
      </c>
      <c r="G10" s="2">
        <f t="shared" ref="G10:G25" si="1">F10/$F$26</f>
        <v>0.13513513513513514</v>
      </c>
      <c r="H10" s="19">
        <v>0</v>
      </c>
      <c r="I10" s="19">
        <v>0</v>
      </c>
      <c r="J10" s="19">
        <f t="shared" ref="J10:J25" si="2">SUM(H10:I10)</f>
        <v>0</v>
      </c>
      <c r="K10" s="2">
        <f t="shared" ref="K10:K25" si="3">J10/$J$26</f>
        <v>0</v>
      </c>
      <c r="L10" s="19">
        <v>1</v>
      </c>
      <c r="M10" s="19">
        <v>1</v>
      </c>
      <c r="N10" s="19">
        <f t="shared" ref="N10:N25" si="4">SUM(L10:M10)</f>
        <v>2</v>
      </c>
      <c r="O10" s="2">
        <f t="shared" ref="O10:O25" si="5">N10/$N$26</f>
        <v>4.2553191489361701E-2</v>
      </c>
      <c r="P10" s="19">
        <v>9</v>
      </c>
      <c r="Q10" s="19">
        <v>6</v>
      </c>
      <c r="R10" s="19">
        <f t="shared" ref="R10:R25" si="6">SUM(P10:Q10)</f>
        <v>15</v>
      </c>
      <c r="S10" s="2">
        <f t="shared" ref="S10:S25" si="7">R10/$R$26</f>
        <v>0.13761467889908258</v>
      </c>
      <c r="T10" s="19">
        <v>1</v>
      </c>
      <c r="U10" s="19">
        <v>1</v>
      </c>
      <c r="V10" s="19">
        <f t="shared" ref="V10:V25" si="8">SUM(T10:U10)</f>
        <v>2</v>
      </c>
      <c r="W10" s="2">
        <f t="shared" ref="W10:W25" si="9">V10/$V$26</f>
        <v>8.3333333333333329E-2</v>
      </c>
      <c r="X10" s="19">
        <v>2</v>
      </c>
      <c r="Y10" s="19">
        <v>1</v>
      </c>
      <c r="Z10" s="19">
        <f t="shared" ref="Z10:Z25" si="10">SUM(X10:Y10)</f>
        <v>3</v>
      </c>
      <c r="AA10" s="2">
        <f t="shared" ref="AA10:AA25" si="11">Z10/$Z$26</f>
        <v>9.0909090909090912E-2</v>
      </c>
      <c r="AB10" s="19">
        <f t="shared" ref="AB10:AB25" si="12">Z10+V10+R10+N10+J10+F10</f>
        <v>32</v>
      </c>
      <c r="AC10" s="2">
        <f t="shared" ref="AC10:AC25" si="13">AB10/$AB$26</f>
        <v>0.10631229235880399</v>
      </c>
    </row>
    <row r="11" spans="1:29" x14ac:dyDescent="0.25">
      <c r="A11" s="4">
        <v>3</v>
      </c>
      <c r="B11" s="5">
        <v>2003</v>
      </c>
      <c r="C11" s="1" t="s">
        <v>115</v>
      </c>
      <c r="D11" s="19">
        <v>4</v>
      </c>
      <c r="E11" s="19">
        <v>0</v>
      </c>
      <c r="F11" s="19">
        <f t="shared" si="0"/>
        <v>4</v>
      </c>
      <c r="G11" s="2">
        <f t="shared" si="1"/>
        <v>5.4054054054054057E-2</v>
      </c>
      <c r="H11" s="19">
        <v>1</v>
      </c>
      <c r="I11" s="19">
        <v>1</v>
      </c>
      <c r="J11" s="19">
        <f t="shared" si="2"/>
        <v>2</v>
      </c>
      <c r="K11" s="2">
        <f t="shared" si="3"/>
        <v>0.14285714285714285</v>
      </c>
      <c r="L11" s="19">
        <v>1</v>
      </c>
      <c r="M11" s="19">
        <v>0</v>
      </c>
      <c r="N11" s="19">
        <f t="shared" si="4"/>
        <v>1</v>
      </c>
      <c r="O11" s="2">
        <f t="shared" si="5"/>
        <v>2.1276595744680851E-2</v>
      </c>
      <c r="P11" s="19">
        <v>2</v>
      </c>
      <c r="Q11" s="19">
        <v>4</v>
      </c>
      <c r="R11" s="19">
        <f t="shared" si="6"/>
        <v>6</v>
      </c>
      <c r="S11" s="2">
        <f t="shared" si="7"/>
        <v>5.5045871559633031E-2</v>
      </c>
      <c r="T11" s="19">
        <v>1</v>
      </c>
      <c r="U11" s="19">
        <v>2</v>
      </c>
      <c r="V11" s="19">
        <f t="shared" si="8"/>
        <v>3</v>
      </c>
      <c r="W11" s="2">
        <f t="shared" si="9"/>
        <v>0.125</v>
      </c>
      <c r="X11" s="19">
        <v>0</v>
      </c>
      <c r="Y11" s="19">
        <v>1</v>
      </c>
      <c r="Z11" s="19">
        <f t="shared" si="10"/>
        <v>1</v>
      </c>
      <c r="AA11" s="2">
        <f t="shared" si="11"/>
        <v>3.0303030303030304E-2</v>
      </c>
      <c r="AB11" s="19">
        <f t="shared" si="12"/>
        <v>17</v>
      </c>
      <c r="AC11" s="2">
        <f t="shared" si="13"/>
        <v>5.647840531561462E-2</v>
      </c>
    </row>
    <row r="12" spans="1:29" x14ac:dyDescent="0.25">
      <c r="A12" s="4">
        <v>4</v>
      </c>
      <c r="B12" s="5">
        <v>2004</v>
      </c>
      <c r="C12" s="1" t="s">
        <v>116</v>
      </c>
      <c r="D12" s="19">
        <v>5</v>
      </c>
      <c r="E12" s="19">
        <v>0</v>
      </c>
      <c r="F12" s="19">
        <f t="shared" si="0"/>
        <v>5</v>
      </c>
      <c r="G12" s="2">
        <f t="shared" si="1"/>
        <v>6.7567567567567571E-2</v>
      </c>
      <c r="H12" s="19">
        <v>0</v>
      </c>
      <c r="I12" s="19">
        <v>0</v>
      </c>
      <c r="J12" s="19">
        <f t="shared" si="2"/>
        <v>0</v>
      </c>
      <c r="K12" s="2">
        <f t="shared" si="3"/>
        <v>0</v>
      </c>
      <c r="L12" s="19">
        <v>1</v>
      </c>
      <c r="M12" s="19">
        <v>0</v>
      </c>
      <c r="N12" s="19">
        <f t="shared" si="4"/>
        <v>1</v>
      </c>
      <c r="O12" s="2">
        <f t="shared" si="5"/>
        <v>2.1276595744680851E-2</v>
      </c>
      <c r="P12" s="19">
        <v>0</v>
      </c>
      <c r="Q12" s="19">
        <v>1</v>
      </c>
      <c r="R12" s="19">
        <f t="shared" si="6"/>
        <v>1</v>
      </c>
      <c r="S12" s="2">
        <f t="shared" si="7"/>
        <v>9.1743119266055051E-3</v>
      </c>
      <c r="T12" s="19">
        <v>0</v>
      </c>
      <c r="U12" s="19">
        <v>0</v>
      </c>
      <c r="V12" s="19">
        <f t="shared" si="8"/>
        <v>0</v>
      </c>
      <c r="W12" s="2">
        <f t="shared" si="9"/>
        <v>0</v>
      </c>
      <c r="X12" s="19">
        <v>0</v>
      </c>
      <c r="Y12" s="19">
        <v>0</v>
      </c>
      <c r="Z12" s="19">
        <f t="shared" si="10"/>
        <v>0</v>
      </c>
      <c r="AA12" s="2">
        <f t="shared" si="11"/>
        <v>0</v>
      </c>
      <c r="AB12" s="19">
        <f t="shared" si="12"/>
        <v>7</v>
      </c>
      <c r="AC12" s="2">
        <f t="shared" si="13"/>
        <v>2.3255813953488372E-2</v>
      </c>
    </row>
    <row r="13" spans="1:29" x14ac:dyDescent="0.25">
      <c r="A13" s="4">
        <v>5</v>
      </c>
      <c r="B13" s="5">
        <v>2005</v>
      </c>
      <c r="C13" s="1" t="s">
        <v>117</v>
      </c>
      <c r="D13" s="19">
        <v>1</v>
      </c>
      <c r="E13" s="19">
        <v>0</v>
      </c>
      <c r="F13" s="19">
        <f t="shared" si="0"/>
        <v>1</v>
      </c>
      <c r="G13" s="2">
        <f t="shared" si="1"/>
        <v>1.3513513513513514E-2</v>
      </c>
      <c r="H13" s="19">
        <v>0</v>
      </c>
      <c r="I13" s="19">
        <v>0</v>
      </c>
      <c r="J13" s="19">
        <f t="shared" si="2"/>
        <v>0</v>
      </c>
      <c r="K13" s="2">
        <f t="shared" si="3"/>
        <v>0</v>
      </c>
      <c r="L13" s="19">
        <v>1</v>
      </c>
      <c r="M13" s="19">
        <v>3</v>
      </c>
      <c r="N13" s="19">
        <f t="shared" si="4"/>
        <v>4</v>
      </c>
      <c r="O13" s="2">
        <f t="shared" si="5"/>
        <v>8.5106382978723402E-2</v>
      </c>
      <c r="P13" s="19">
        <v>6</v>
      </c>
      <c r="Q13" s="19">
        <v>1</v>
      </c>
      <c r="R13" s="19">
        <f t="shared" si="6"/>
        <v>7</v>
      </c>
      <c r="S13" s="2">
        <f t="shared" si="7"/>
        <v>6.4220183486238536E-2</v>
      </c>
      <c r="T13" s="19">
        <v>0</v>
      </c>
      <c r="U13" s="19">
        <v>0</v>
      </c>
      <c r="V13" s="19">
        <f t="shared" si="8"/>
        <v>0</v>
      </c>
      <c r="W13" s="2">
        <f t="shared" si="9"/>
        <v>0</v>
      </c>
      <c r="X13" s="19">
        <v>0</v>
      </c>
      <c r="Y13" s="19">
        <v>0</v>
      </c>
      <c r="Z13" s="19">
        <f t="shared" si="10"/>
        <v>0</v>
      </c>
      <c r="AA13" s="2">
        <f t="shared" si="11"/>
        <v>0</v>
      </c>
      <c r="AB13" s="19">
        <f t="shared" si="12"/>
        <v>12</v>
      </c>
      <c r="AC13" s="2">
        <f t="shared" si="13"/>
        <v>3.9867109634551492E-2</v>
      </c>
    </row>
    <row r="14" spans="1:29" x14ac:dyDescent="0.25">
      <c r="A14" s="4">
        <v>6</v>
      </c>
      <c r="B14" s="5">
        <v>2006</v>
      </c>
      <c r="C14" s="1" t="s">
        <v>118</v>
      </c>
      <c r="D14" s="19">
        <v>2</v>
      </c>
      <c r="E14" s="19">
        <v>6</v>
      </c>
      <c r="F14" s="19">
        <f t="shared" si="0"/>
        <v>8</v>
      </c>
      <c r="G14" s="2">
        <f t="shared" si="1"/>
        <v>0.10810810810810811</v>
      </c>
      <c r="H14" s="19">
        <v>1</v>
      </c>
      <c r="I14" s="19">
        <v>0</v>
      </c>
      <c r="J14" s="19">
        <f t="shared" si="2"/>
        <v>1</v>
      </c>
      <c r="K14" s="2">
        <f t="shared" si="3"/>
        <v>7.1428571428571425E-2</v>
      </c>
      <c r="L14" s="19">
        <v>2</v>
      </c>
      <c r="M14" s="19">
        <v>0</v>
      </c>
      <c r="N14" s="19">
        <f t="shared" si="4"/>
        <v>2</v>
      </c>
      <c r="O14" s="2">
        <f t="shared" si="5"/>
        <v>4.2553191489361701E-2</v>
      </c>
      <c r="P14" s="19">
        <v>2</v>
      </c>
      <c r="Q14" s="19">
        <v>1</v>
      </c>
      <c r="R14" s="19">
        <f t="shared" si="6"/>
        <v>3</v>
      </c>
      <c r="S14" s="2">
        <f t="shared" si="7"/>
        <v>2.7522935779816515E-2</v>
      </c>
      <c r="T14" s="19">
        <v>1</v>
      </c>
      <c r="U14" s="19">
        <v>3</v>
      </c>
      <c r="V14" s="19">
        <f t="shared" si="8"/>
        <v>4</v>
      </c>
      <c r="W14" s="2">
        <f t="shared" si="9"/>
        <v>0.16666666666666666</v>
      </c>
      <c r="X14" s="19">
        <v>2</v>
      </c>
      <c r="Y14" s="19">
        <v>0</v>
      </c>
      <c r="Z14" s="19">
        <f t="shared" si="10"/>
        <v>2</v>
      </c>
      <c r="AA14" s="2">
        <f t="shared" si="11"/>
        <v>6.0606060606060608E-2</v>
      </c>
      <c r="AB14" s="19">
        <f t="shared" si="12"/>
        <v>20</v>
      </c>
      <c r="AC14" s="2">
        <f t="shared" si="13"/>
        <v>6.6445182724252497E-2</v>
      </c>
    </row>
    <row r="15" spans="1:29" x14ac:dyDescent="0.25">
      <c r="A15" s="4">
        <v>7</v>
      </c>
      <c r="B15" s="5">
        <v>2007</v>
      </c>
      <c r="C15" s="1" t="s">
        <v>119</v>
      </c>
      <c r="D15" s="19">
        <v>0</v>
      </c>
      <c r="E15" s="19">
        <v>0</v>
      </c>
      <c r="F15" s="19">
        <f t="shared" si="0"/>
        <v>0</v>
      </c>
      <c r="G15" s="2">
        <f t="shared" si="1"/>
        <v>0</v>
      </c>
      <c r="H15" s="19">
        <v>1</v>
      </c>
      <c r="I15" s="19">
        <v>1</v>
      </c>
      <c r="J15" s="19">
        <f t="shared" si="2"/>
        <v>2</v>
      </c>
      <c r="K15" s="2">
        <f t="shared" si="3"/>
        <v>0.14285714285714285</v>
      </c>
      <c r="L15" s="19">
        <v>1</v>
      </c>
      <c r="M15" s="19">
        <v>3</v>
      </c>
      <c r="N15" s="19">
        <f t="shared" si="4"/>
        <v>4</v>
      </c>
      <c r="O15" s="2">
        <f t="shared" si="5"/>
        <v>8.5106382978723402E-2</v>
      </c>
      <c r="P15" s="19">
        <v>5</v>
      </c>
      <c r="Q15" s="19">
        <v>3</v>
      </c>
      <c r="R15" s="19">
        <f t="shared" si="6"/>
        <v>8</v>
      </c>
      <c r="S15" s="2">
        <f t="shared" si="7"/>
        <v>7.3394495412844041E-2</v>
      </c>
      <c r="T15" s="19">
        <v>0</v>
      </c>
      <c r="U15" s="19">
        <v>1</v>
      </c>
      <c r="V15" s="19">
        <f t="shared" si="8"/>
        <v>1</v>
      </c>
      <c r="W15" s="2">
        <f t="shared" si="9"/>
        <v>4.1666666666666664E-2</v>
      </c>
      <c r="X15" s="19">
        <v>1</v>
      </c>
      <c r="Y15" s="19">
        <v>1</v>
      </c>
      <c r="Z15" s="19">
        <f t="shared" si="10"/>
        <v>2</v>
      </c>
      <c r="AA15" s="2">
        <f t="shared" si="11"/>
        <v>6.0606060606060608E-2</v>
      </c>
      <c r="AB15" s="19">
        <f t="shared" si="12"/>
        <v>17</v>
      </c>
      <c r="AC15" s="2">
        <f t="shared" si="13"/>
        <v>5.647840531561462E-2</v>
      </c>
    </row>
    <row r="16" spans="1:29" x14ac:dyDescent="0.25">
      <c r="A16" s="4">
        <v>8</v>
      </c>
      <c r="B16" s="5">
        <v>2008</v>
      </c>
      <c r="C16" s="1" t="s">
        <v>120</v>
      </c>
      <c r="D16" s="19">
        <v>2</v>
      </c>
      <c r="E16" s="19">
        <v>0</v>
      </c>
      <c r="F16" s="19">
        <f t="shared" si="0"/>
        <v>2</v>
      </c>
      <c r="G16" s="2">
        <f t="shared" si="1"/>
        <v>2.7027027027027029E-2</v>
      </c>
      <c r="H16" s="19">
        <v>1</v>
      </c>
      <c r="I16" s="19">
        <v>1</v>
      </c>
      <c r="J16" s="19">
        <f t="shared" si="2"/>
        <v>2</v>
      </c>
      <c r="K16" s="2">
        <f t="shared" si="3"/>
        <v>0.14285714285714285</v>
      </c>
      <c r="L16" s="19">
        <v>0</v>
      </c>
      <c r="M16" s="19">
        <v>2</v>
      </c>
      <c r="N16" s="19">
        <f t="shared" si="4"/>
        <v>2</v>
      </c>
      <c r="O16" s="2">
        <f t="shared" si="5"/>
        <v>4.2553191489361701E-2</v>
      </c>
      <c r="P16" s="19">
        <v>0</v>
      </c>
      <c r="Q16" s="19">
        <v>2</v>
      </c>
      <c r="R16" s="19">
        <f t="shared" si="6"/>
        <v>2</v>
      </c>
      <c r="S16" s="2">
        <f t="shared" si="7"/>
        <v>1.834862385321101E-2</v>
      </c>
      <c r="T16" s="19">
        <v>0</v>
      </c>
      <c r="U16" s="19">
        <v>1</v>
      </c>
      <c r="V16" s="19">
        <f t="shared" si="8"/>
        <v>1</v>
      </c>
      <c r="W16" s="2">
        <f t="shared" si="9"/>
        <v>4.1666666666666664E-2</v>
      </c>
      <c r="X16" s="19">
        <v>1</v>
      </c>
      <c r="Y16" s="19">
        <v>2</v>
      </c>
      <c r="Z16" s="19">
        <f t="shared" si="10"/>
        <v>3</v>
      </c>
      <c r="AA16" s="2">
        <f t="shared" si="11"/>
        <v>9.0909090909090912E-2</v>
      </c>
      <c r="AB16" s="19">
        <f t="shared" si="12"/>
        <v>12</v>
      </c>
      <c r="AC16" s="2">
        <f t="shared" si="13"/>
        <v>3.9867109634551492E-2</v>
      </c>
    </row>
    <row r="17" spans="1:29" x14ac:dyDescent="0.25">
      <c r="A17" s="4">
        <v>9</v>
      </c>
      <c r="B17" s="5">
        <v>2009</v>
      </c>
      <c r="C17" s="1" t="s">
        <v>121</v>
      </c>
      <c r="D17" s="19">
        <v>3</v>
      </c>
      <c r="E17" s="19">
        <v>3</v>
      </c>
      <c r="F17" s="19">
        <f t="shared" si="0"/>
        <v>6</v>
      </c>
      <c r="G17" s="2">
        <f t="shared" si="1"/>
        <v>8.1081081081081086E-2</v>
      </c>
      <c r="H17" s="19">
        <v>0</v>
      </c>
      <c r="I17" s="19">
        <v>0</v>
      </c>
      <c r="J17" s="19">
        <f t="shared" si="2"/>
        <v>0</v>
      </c>
      <c r="K17" s="2">
        <f t="shared" si="3"/>
        <v>0</v>
      </c>
      <c r="L17" s="19">
        <v>0</v>
      </c>
      <c r="M17" s="19">
        <v>0</v>
      </c>
      <c r="N17" s="19">
        <f t="shared" si="4"/>
        <v>0</v>
      </c>
      <c r="O17" s="2">
        <f t="shared" si="5"/>
        <v>0</v>
      </c>
      <c r="P17" s="19">
        <v>5</v>
      </c>
      <c r="Q17" s="19">
        <v>3</v>
      </c>
      <c r="R17" s="19">
        <f t="shared" si="6"/>
        <v>8</v>
      </c>
      <c r="S17" s="2">
        <f t="shared" si="7"/>
        <v>7.3394495412844041E-2</v>
      </c>
      <c r="T17" s="19">
        <v>2</v>
      </c>
      <c r="U17" s="19">
        <v>2</v>
      </c>
      <c r="V17" s="19">
        <f t="shared" si="8"/>
        <v>4</v>
      </c>
      <c r="W17" s="2">
        <f t="shared" si="9"/>
        <v>0.16666666666666666</v>
      </c>
      <c r="X17" s="19">
        <v>0</v>
      </c>
      <c r="Y17" s="19">
        <v>1</v>
      </c>
      <c r="Z17" s="19">
        <f t="shared" si="10"/>
        <v>1</v>
      </c>
      <c r="AA17" s="2">
        <f t="shared" si="11"/>
        <v>3.0303030303030304E-2</v>
      </c>
      <c r="AB17" s="19">
        <f t="shared" si="12"/>
        <v>19</v>
      </c>
      <c r="AC17" s="2">
        <f t="shared" si="13"/>
        <v>6.3122923588039864E-2</v>
      </c>
    </row>
    <row r="18" spans="1:29" x14ac:dyDescent="0.25">
      <c r="A18" s="4">
        <v>10</v>
      </c>
      <c r="B18" s="5">
        <v>2010</v>
      </c>
      <c r="C18" s="1" t="s">
        <v>25</v>
      </c>
      <c r="D18" s="19">
        <v>0</v>
      </c>
      <c r="E18" s="19">
        <v>0</v>
      </c>
      <c r="F18" s="19">
        <f t="shared" si="0"/>
        <v>0</v>
      </c>
      <c r="G18" s="2">
        <f t="shared" si="1"/>
        <v>0</v>
      </c>
      <c r="H18" s="19">
        <v>1</v>
      </c>
      <c r="I18" s="19">
        <v>1</v>
      </c>
      <c r="J18" s="19">
        <f t="shared" si="2"/>
        <v>2</v>
      </c>
      <c r="K18" s="2">
        <f t="shared" si="3"/>
        <v>0.14285714285714285</v>
      </c>
      <c r="L18" s="19">
        <v>0</v>
      </c>
      <c r="M18" s="19">
        <v>5</v>
      </c>
      <c r="N18" s="19">
        <f t="shared" si="4"/>
        <v>5</v>
      </c>
      <c r="O18" s="2">
        <f t="shared" si="5"/>
        <v>0.10638297872340426</v>
      </c>
      <c r="P18" s="19">
        <v>0</v>
      </c>
      <c r="Q18" s="19">
        <v>1</v>
      </c>
      <c r="R18" s="19">
        <f t="shared" si="6"/>
        <v>1</v>
      </c>
      <c r="S18" s="2">
        <f t="shared" si="7"/>
        <v>9.1743119266055051E-3</v>
      </c>
      <c r="T18" s="19">
        <v>0</v>
      </c>
      <c r="U18" s="19">
        <v>0</v>
      </c>
      <c r="V18" s="19">
        <f t="shared" si="8"/>
        <v>0</v>
      </c>
      <c r="W18" s="2">
        <f t="shared" si="9"/>
        <v>0</v>
      </c>
      <c r="X18" s="19">
        <v>0</v>
      </c>
      <c r="Y18" s="19">
        <v>0</v>
      </c>
      <c r="Z18" s="19">
        <f t="shared" si="10"/>
        <v>0</v>
      </c>
      <c r="AA18" s="2">
        <f t="shared" si="11"/>
        <v>0</v>
      </c>
      <c r="AB18" s="19">
        <f t="shared" si="12"/>
        <v>8</v>
      </c>
      <c r="AC18" s="2">
        <f t="shared" si="13"/>
        <v>2.6578073089700997E-2</v>
      </c>
    </row>
    <row r="19" spans="1:29" x14ac:dyDescent="0.25">
      <c r="A19" s="4">
        <v>11</v>
      </c>
      <c r="B19" s="5">
        <v>2011</v>
      </c>
      <c r="C19" s="1" t="s">
        <v>122</v>
      </c>
      <c r="D19" s="19">
        <v>1</v>
      </c>
      <c r="E19" s="19">
        <v>0</v>
      </c>
      <c r="F19" s="19">
        <f t="shared" si="0"/>
        <v>1</v>
      </c>
      <c r="G19" s="2">
        <f t="shared" si="1"/>
        <v>1.3513513513513514E-2</v>
      </c>
      <c r="H19" s="19">
        <v>0</v>
      </c>
      <c r="I19" s="19">
        <v>0</v>
      </c>
      <c r="J19" s="19">
        <f t="shared" si="2"/>
        <v>0</v>
      </c>
      <c r="K19" s="2">
        <f t="shared" si="3"/>
        <v>0</v>
      </c>
      <c r="L19" s="19">
        <v>1</v>
      </c>
      <c r="M19" s="19">
        <v>2</v>
      </c>
      <c r="N19" s="19">
        <f t="shared" si="4"/>
        <v>3</v>
      </c>
      <c r="O19" s="2">
        <f t="shared" si="5"/>
        <v>6.3829787234042548E-2</v>
      </c>
      <c r="P19" s="19">
        <v>2</v>
      </c>
      <c r="Q19" s="19">
        <v>1</v>
      </c>
      <c r="R19" s="19">
        <f t="shared" si="6"/>
        <v>3</v>
      </c>
      <c r="S19" s="2">
        <f t="shared" si="7"/>
        <v>2.7522935779816515E-2</v>
      </c>
      <c r="T19" s="19">
        <v>0</v>
      </c>
      <c r="U19" s="19">
        <v>0</v>
      </c>
      <c r="V19" s="19">
        <f t="shared" si="8"/>
        <v>0</v>
      </c>
      <c r="W19" s="2">
        <f t="shared" si="9"/>
        <v>0</v>
      </c>
      <c r="X19" s="19">
        <v>3</v>
      </c>
      <c r="Y19" s="19">
        <v>2</v>
      </c>
      <c r="Z19" s="19">
        <f t="shared" si="10"/>
        <v>5</v>
      </c>
      <c r="AA19" s="2">
        <f t="shared" si="11"/>
        <v>0.15151515151515152</v>
      </c>
      <c r="AB19" s="19">
        <f t="shared" si="12"/>
        <v>12</v>
      </c>
      <c r="AC19" s="2">
        <f t="shared" si="13"/>
        <v>3.9867109634551492E-2</v>
      </c>
    </row>
    <row r="20" spans="1:29" x14ac:dyDescent="0.25">
      <c r="A20" s="4">
        <v>12</v>
      </c>
      <c r="B20" s="5">
        <v>2012</v>
      </c>
      <c r="C20" s="1" t="s">
        <v>30</v>
      </c>
      <c r="D20" s="19">
        <v>0</v>
      </c>
      <c r="E20" s="19">
        <v>0</v>
      </c>
      <c r="F20" s="19">
        <f t="shared" si="0"/>
        <v>0</v>
      </c>
      <c r="G20" s="2">
        <f t="shared" si="1"/>
        <v>0</v>
      </c>
      <c r="H20" s="19">
        <v>0</v>
      </c>
      <c r="I20" s="19">
        <v>0</v>
      </c>
      <c r="J20" s="19">
        <f t="shared" si="2"/>
        <v>0</v>
      </c>
      <c r="K20" s="2">
        <f t="shared" si="3"/>
        <v>0</v>
      </c>
      <c r="L20" s="19">
        <v>1</v>
      </c>
      <c r="M20" s="19">
        <v>0</v>
      </c>
      <c r="N20" s="19">
        <f t="shared" si="4"/>
        <v>1</v>
      </c>
      <c r="O20" s="2">
        <f t="shared" si="5"/>
        <v>2.1276595744680851E-2</v>
      </c>
      <c r="P20" s="19">
        <v>5</v>
      </c>
      <c r="Q20" s="19">
        <v>1</v>
      </c>
      <c r="R20" s="19">
        <f t="shared" si="6"/>
        <v>6</v>
      </c>
      <c r="S20" s="2">
        <f t="shared" si="7"/>
        <v>5.5045871559633031E-2</v>
      </c>
      <c r="T20" s="19">
        <v>0</v>
      </c>
      <c r="U20" s="19">
        <v>0</v>
      </c>
      <c r="V20" s="19">
        <f t="shared" si="8"/>
        <v>0</v>
      </c>
      <c r="W20" s="2">
        <f t="shared" si="9"/>
        <v>0</v>
      </c>
      <c r="X20" s="19">
        <v>0</v>
      </c>
      <c r="Y20" s="19">
        <v>1</v>
      </c>
      <c r="Z20" s="19">
        <f t="shared" si="10"/>
        <v>1</v>
      </c>
      <c r="AA20" s="2">
        <f t="shared" si="11"/>
        <v>3.0303030303030304E-2</v>
      </c>
      <c r="AB20" s="19">
        <f t="shared" si="12"/>
        <v>8</v>
      </c>
      <c r="AC20" s="2">
        <f t="shared" si="13"/>
        <v>2.6578073089700997E-2</v>
      </c>
    </row>
    <row r="21" spans="1:29" x14ac:dyDescent="0.25">
      <c r="A21" s="4">
        <v>13</v>
      </c>
      <c r="B21" s="5">
        <v>2013</v>
      </c>
      <c r="C21" s="1" t="s">
        <v>123</v>
      </c>
      <c r="D21" s="19">
        <v>6</v>
      </c>
      <c r="E21" s="19">
        <v>3</v>
      </c>
      <c r="F21" s="19">
        <f t="shared" si="0"/>
        <v>9</v>
      </c>
      <c r="G21" s="2">
        <f t="shared" si="1"/>
        <v>0.12162162162162163</v>
      </c>
      <c r="H21" s="19">
        <v>0</v>
      </c>
      <c r="I21" s="19">
        <v>0</v>
      </c>
      <c r="J21" s="19">
        <f t="shared" si="2"/>
        <v>0</v>
      </c>
      <c r="K21" s="2">
        <f t="shared" si="3"/>
        <v>0</v>
      </c>
      <c r="L21" s="19">
        <v>5</v>
      </c>
      <c r="M21" s="19">
        <v>4</v>
      </c>
      <c r="N21" s="19">
        <f t="shared" si="4"/>
        <v>9</v>
      </c>
      <c r="O21" s="2">
        <f t="shared" si="5"/>
        <v>0.19148936170212766</v>
      </c>
      <c r="P21" s="19">
        <v>6</v>
      </c>
      <c r="Q21" s="19">
        <v>5</v>
      </c>
      <c r="R21" s="19">
        <f t="shared" si="6"/>
        <v>11</v>
      </c>
      <c r="S21" s="2">
        <f t="shared" si="7"/>
        <v>0.10091743119266056</v>
      </c>
      <c r="T21" s="19">
        <v>1</v>
      </c>
      <c r="U21" s="19">
        <v>1</v>
      </c>
      <c r="V21" s="19">
        <f t="shared" si="8"/>
        <v>2</v>
      </c>
      <c r="W21" s="2">
        <f t="shared" si="9"/>
        <v>8.3333333333333329E-2</v>
      </c>
      <c r="X21" s="19">
        <v>1</v>
      </c>
      <c r="Y21" s="19">
        <v>2</v>
      </c>
      <c r="Z21" s="19">
        <f t="shared" si="10"/>
        <v>3</v>
      </c>
      <c r="AA21" s="2">
        <f t="shared" si="11"/>
        <v>9.0909090909090912E-2</v>
      </c>
      <c r="AB21" s="19">
        <f t="shared" si="12"/>
        <v>34</v>
      </c>
      <c r="AC21" s="2">
        <f t="shared" si="13"/>
        <v>0.11295681063122924</v>
      </c>
    </row>
    <row r="22" spans="1:29" x14ac:dyDescent="0.25">
      <c r="A22" s="4">
        <v>14</v>
      </c>
      <c r="B22" s="5">
        <v>2014</v>
      </c>
      <c r="C22" s="1" t="s">
        <v>124</v>
      </c>
      <c r="D22" s="19">
        <v>3</v>
      </c>
      <c r="E22" s="19">
        <v>1</v>
      </c>
      <c r="F22" s="19">
        <f t="shared" si="0"/>
        <v>4</v>
      </c>
      <c r="G22" s="2">
        <f t="shared" si="1"/>
        <v>5.4054054054054057E-2</v>
      </c>
      <c r="H22" s="19">
        <v>1</v>
      </c>
      <c r="I22" s="19">
        <v>1</v>
      </c>
      <c r="J22" s="19">
        <f t="shared" si="2"/>
        <v>2</v>
      </c>
      <c r="K22" s="2">
        <f t="shared" si="3"/>
        <v>0.14285714285714285</v>
      </c>
      <c r="L22" s="19">
        <v>1</v>
      </c>
      <c r="M22" s="19">
        <v>1</v>
      </c>
      <c r="N22" s="19">
        <f t="shared" si="4"/>
        <v>2</v>
      </c>
      <c r="O22" s="2">
        <f t="shared" si="5"/>
        <v>4.2553191489361701E-2</v>
      </c>
      <c r="P22" s="19">
        <v>4</v>
      </c>
      <c r="Q22" s="19">
        <v>3</v>
      </c>
      <c r="R22" s="19">
        <f t="shared" si="6"/>
        <v>7</v>
      </c>
      <c r="S22" s="2">
        <f t="shared" si="7"/>
        <v>6.4220183486238536E-2</v>
      </c>
      <c r="T22" s="19">
        <v>0</v>
      </c>
      <c r="U22" s="19">
        <v>1</v>
      </c>
      <c r="V22" s="19">
        <f t="shared" si="8"/>
        <v>1</v>
      </c>
      <c r="W22" s="2">
        <f t="shared" si="9"/>
        <v>4.1666666666666664E-2</v>
      </c>
      <c r="X22" s="19">
        <v>1</v>
      </c>
      <c r="Y22" s="19">
        <v>2</v>
      </c>
      <c r="Z22" s="19">
        <f t="shared" si="10"/>
        <v>3</v>
      </c>
      <c r="AA22" s="2">
        <f t="shared" si="11"/>
        <v>9.0909090909090912E-2</v>
      </c>
      <c r="AB22" s="19">
        <f t="shared" si="12"/>
        <v>19</v>
      </c>
      <c r="AC22" s="2">
        <f t="shared" si="13"/>
        <v>6.3122923588039864E-2</v>
      </c>
    </row>
    <row r="23" spans="1:29" x14ac:dyDescent="0.25">
      <c r="A23" s="4">
        <v>15</v>
      </c>
      <c r="B23" s="5">
        <v>2015</v>
      </c>
      <c r="C23" s="1" t="s">
        <v>125</v>
      </c>
      <c r="D23" s="19">
        <v>8</v>
      </c>
      <c r="E23" s="19">
        <v>8</v>
      </c>
      <c r="F23" s="19">
        <f t="shared" si="0"/>
        <v>16</v>
      </c>
      <c r="G23" s="2">
        <f t="shared" si="1"/>
        <v>0.21621621621621623</v>
      </c>
      <c r="H23" s="19">
        <v>1</v>
      </c>
      <c r="I23" s="19">
        <v>0</v>
      </c>
      <c r="J23" s="19">
        <f t="shared" si="2"/>
        <v>1</v>
      </c>
      <c r="K23" s="2">
        <f t="shared" si="3"/>
        <v>7.1428571428571425E-2</v>
      </c>
      <c r="L23" s="19">
        <v>0</v>
      </c>
      <c r="M23" s="19">
        <v>0</v>
      </c>
      <c r="N23" s="19">
        <f t="shared" si="4"/>
        <v>0</v>
      </c>
      <c r="O23" s="2">
        <f t="shared" si="5"/>
        <v>0</v>
      </c>
      <c r="P23" s="19">
        <v>9</v>
      </c>
      <c r="Q23" s="19">
        <v>2</v>
      </c>
      <c r="R23" s="19">
        <f t="shared" si="6"/>
        <v>11</v>
      </c>
      <c r="S23" s="2">
        <f t="shared" si="7"/>
        <v>0.10091743119266056</v>
      </c>
      <c r="T23" s="19">
        <v>3</v>
      </c>
      <c r="U23" s="19">
        <v>1</v>
      </c>
      <c r="V23" s="19">
        <f t="shared" si="8"/>
        <v>4</v>
      </c>
      <c r="W23" s="2">
        <f t="shared" si="9"/>
        <v>0.16666666666666666</v>
      </c>
      <c r="X23" s="19">
        <v>1</v>
      </c>
      <c r="Y23" s="19">
        <v>3</v>
      </c>
      <c r="Z23" s="19">
        <f t="shared" si="10"/>
        <v>4</v>
      </c>
      <c r="AA23" s="2">
        <f t="shared" si="11"/>
        <v>0.12121212121212122</v>
      </c>
      <c r="AB23" s="19">
        <f t="shared" si="12"/>
        <v>36</v>
      </c>
      <c r="AC23" s="2">
        <f t="shared" si="13"/>
        <v>0.11960132890365449</v>
      </c>
    </row>
    <row r="24" spans="1:29" x14ac:dyDescent="0.25">
      <c r="A24" s="4">
        <v>16</v>
      </c>
      <c r="B24" s="5">
        <v>2016</v>
      </c>
      <c r="C24" s="1" t="s">
        <v>126</v>
      </c>
      <c r="D24" s="19">
        <v>2</v>
      </c>
      <c r="E24" s="19">
        <v>0</v>
      </c>
      <c r="F24" s="19">
        <f t="shared" si="0"/>
        <v>2</v>
      </c>
      <c r="G24" s="2">
        <f t="shared" si="1"/>
        <v>2.7027027027027029E-2</v>
      </c>
      <c r="H24" s="19">
        <v>0</v>
      </c>
      <c r="I24" s="19">
        <v>0</v>
      </c>
      <c r="J24" s="19">
        <f t="shared" si="2"/>
        <v>0</v>
      </c>
      <c r="K24" s="2">
        <f t="shared" si="3"/>
        <v>0</v>
      </c>
      <c r="L24" s="19">
        <v>5</v>
      </c>
      <c r="M24" s="19">
        <v>3</v>
      </c>
      <c r="N24" s="19">
        <f t="shared" si="4"/>
        <v>8</v>
      </c>
      <c r="O24" s="2">
        <f t="shared" si="5"/>
        <v>0.1702127659574468</v>
      </c>
      <c r="P24" s="19">
        <v>5</v>
      </c>
      <c r="Q24" s="19">
        <v>1</v>
      </c>
      <c r="R24" s="19">
        <f t="shared" si="6"/>
        <v>6</v>
      </c>
      <c r="S24" s="2">
        <f t="shared" si="7"/>
        <v>5.5045871559633031E-2</v>
      </c>
      <c r="T24" s="19">
        <v>0</v>
      </c>
      <c r="U24" s="19">
        <v>1</v>
      </c>
      <c r="V24" s="19">
        <f t="shared" si="8"/>
        <v>1</v>
      </c>
      <c r="W24" s="2">
        <f t="shared" si="9"/>
        <v>4.1666666666666664E-2</v>
      </c>
      <c r="X24" s="19">
        <v>0</v>
      </c>
      <c r="Y24" s="19">
        <v>3</v>
      </c>
      <c r="Z24" s="19">
        <f t="shared" si="10"/>
        <v>3</v>
      </c>
      <c r="AA24" s="2">
        <f t="shared" si="11"/>
        <v>9.0909090909090912E-2</v>
      </c>
      <c r="AB24" s="19">
        <f t="shared" si="12"/>
        <v>20</v>
      </c>
      <c r="AC24" s="2">
        <f t="shared" si="13"/>
        <v>6.6445182724252497E-2</v>
      </c>
    </row>
    <row r="25" spans="1:29" x14ac:dyDescent="0.25">
      <c r="A25" s="4">
        <v>17</v>
      </c>
      <c r="B25" s="5">
        <v>2017</v>
      </c>
      <c r="C25" s="1" t="s">
        <v>127</v>
      </c>
      <c r="D25" s="19">
        <v>3</v>
      </c>
      <c r="E25" s="19">
        <v>2</v>
      </c>
      <c r="F25" s="19">
        <f t="shared" si="0"/>
        <v>5</v>
      </c>
      <c r="G25" s="2">
        <f t="shared" si="1"/>
        <v>6.7567567567567571E-2</v>
      </c>
      <c r="H25" s="19">
        <v>1</v>
      </c>
      <c r="I25" s="19">
        <v>0</v>
      </c>
      <c r="J25" s="19">
        <f t="shared" si="2"/>
        <v>1</v>
      </c>
      <c r="K25" s="2">
        <f t="shared" si="3"/>
        <v>7.1428571428571425E-2</v>
      </c>
      <c r="L25" s="19">
        <v>1</v>
      </c>
      <c r="M25" s="19">
        <v>1</v>
      </c>
      <c r="N25" s="19">
        <f t="shared" si="4"/>
        <v>2</v>
      </c>
      <c r="O25" s="2">
        <f t="shared" si="5"/>
        <v>4.2553191489361701E-2</v>
      </c>
      <c r="P25" s="19">
        <v>5</v>
      </c>
      <c r="Q25" s="19">
        <v>2</v>
      </c>
      <c r="R25" s="19">
        <f t="shared" si="6"/>
        <v>7</v>
      </c>
      <c r="S25" s="2">
        <f t="shared" si="7"/>
        <v>6.4220183486238536E-2</v>
      </c>
      <c r="T25" s="19">
        <v>0</v>
      </c>
      <c r="U25" s="19">
        <v>0</v>
      </c>
      <c r="V25" s="19">
        <f t="shared" si="8"/>
        <v>0</v>
      </c>
      <c r="W25" s="2">
        <f t="shared" si="9"/>
        <v>0</v>
      </c>
      <c r="X25" s="19">
        <v>1</v>
      </c>
      <c r="Y25" s="19">
        <v>0</v>
      </c>
      <c r="Z25" s="19">
        <f t="shared" si="10"/>
        <v>1</v>
      </c>
      <c r="AA25" s="2">
        <f t="shared" si="11"/>
        <v>3.0303030303030304E-2</v>
      </c>
      <c r="AB25" s="19">
        <f t="shared" si="12"/>
        <v>16</v>
      </c>
      <c r="AC25" s="2">
        <f t="shared" si="13"/>
        <v>5.3156146179401995E-2</v>
      </c>
    </row>
    <row r="26" spans="1:29" x14ac:dyDescent="0.25">
      <c r="A26" s="15" t="s">
        <v>37</v>
      </c>
      <c r="B26" s="15"/>
      <c r="C26" s="15"/>
      <c r="D26" s="21">
        <f>SUM(D9:D25)</f>
        <v>48</v>
      </c>
      <c r="E26" s="21">
        <f t="shared" ref="E26:F26" si="14">SUM(E9:E25)</f>
        <v>26</v>
      </c>
      <c r="F26" s="21">
        <f t="shared" si="14"/>
        <v>74</v>
      </c>
      <c r="G26" s="17">
        <f>'KAB SUKOHARJO'!G15</f>
        <v>6.6486972147349499E-2</v>
      </c>
      <c r="H26" s="21">
        <f>SUM(H9:H25)</f>
        <v>9</v>
      </c>
      <c r="I26" s="21">
        <f t="shared" ref="I26:J26" si="15">SUM(I9:I25)</f>
        <v>5</v>
      </c>
      <c r="J26" s="21">
        <f t="shared" si="15"/>
        <v>14</v>
      </c>
      <c r="K26" s="17">
        <f>'KAB SUKOHARJO'!K15</f>
        <v>5.9829059829059832E-2</v>
      </c>
      <c r="L26" s="21">
        <f>SUM(L9:L25)</f>
        <v>21</v>
      </c>
      <c r="M26" s="21">
        <f t="shared" ref="M26:N26" si="16">SUM(M9:M25)</f>
        <v>26</v>
      </c>
      <c r="N26" s="21">
        <f t="shared" si="16"/>
        <v>47</v>
      </c>
      <c r="O26" s="17">
        <f>'KAB SUKOHARJO'!O15</f>
        <v>8.0895008605851984E-2</v>
      </c>
      <c r="P26" s="21">
        <f>SUM(P9:P25)</f>
        <v>70</v>
      </c>
      <c r="Q26" s="21">
        <f t="shared" ref="Q26:R26" si="17">SUM(Q9:Q25)</f>
        <v>39</v>
      </c>
      <c r="R26" s="21">
        <f t="shared" si="17"/>
        <v>109</v>
      </c>
      <c r="S26" s="17">
        <f>'KAB SUKOHARJO'!S15</f>
        <v>8.4496124031007758E-2</v>
      </c>
      <c r="T26" s="21">
        <f>SUM(T9:T25)</f>
        <v>9</v>
      </c>
      <c r="U26" s="21">
        <f t="shared" ref="U26:V26" si="18">SUM(U9:U25)</f>
        <v>15</v>
      </c>
      <c r="V26" s="21">
        <f t="shared" si="18"/>
        <v>24</v>
      </c>
      <c r="W26" s="17">
        <f>'KAB SUKOHARJO'!W15</f>
        <v>0.1276595744680851</v>
      </c>
      <c r="X26" s="21">
        <f>SUM(X9:X25)</f>
        <v>14</v>
      </c>
      <c r="Y26" s="21">
        <f t="shared" ref="Y26:Z26" si="19">SUM(Y9:Y25)</f>
        <v>19</v>
      </c>
      <c r="Z26" s="21">
        <f t="shared" si="19"/>
        <v>33</v>
      </c>
      <c r="AA26" s="17">
        <f>'KAB SUKOHARJO'!AA15</f>
        <v>0.11827956989247312</v>
      </c>
      <c r="AB26" s="20">
        <f>SUM(AB9:AB25)</f>
        <v>301</v>
      </c>
      <c r="AC26" s="17">
        <f>'KAB SUKOHARJO'!AC15</f>
        <v>8.1682496607869748E-2</v>
      </c>
    </row>
    <row r="27" spans="1:29" x14ac:dyDescent="0.25"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</sheetData>
  <mergeCells count="13">
    <mergeCell ref="A5:D5"/>
    <mergeCell ref="A6:D6"/>
    <mergeCell ref="A7:A8"/>
    <mergeCell ref="B7:C7"/>
    <mergeCell ref="D7:G7"/>
    <mergeCell ref="H7:K7"/>
    <mergeCell ref="L7:O7"/>
    <mergeCell ref="A1:K2"/>
    <mergeCell ref="AB7:AC7"/>
    <mergeCell ref="A26:C26"/>
    <mergeCell ref="P7:S7"/>
    <mergeCell ref="T7:W7"/>
    <mergeCell ref="X7:AA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0CF4-AC99-4700-B951-6837AFB11139}">
  <dimension ref="A1:AC25"/>
  <sheetViews>
    <sheetView topLeftCell="G1" workbookViewId="0">
      <selection activeCell="AB9" sqref="AB9"/>
    </sheetView>
  </sheetViews>
  <sheetFormatPr defaultRowHeight="15" x14ac:dyDescent="0.25"/>
  <cols>
    <col min="1" max="1" width="4.28515625" style="6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28" width="11.140625" bestFit="1" customWidth="1"/>
  </cols>
  <sheetData>
    <row r="1" spans="1:29" ht="14.45" customHeight="1" x14ac:dyDescent="0.25">
      <c r="A1" s="12" t="s">
        <v>194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8"/>
      <c r="M1" s="18"/>
    </row>
    <row r="2" spans="1:29" ht="14.4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8"/>
      <c r="M2" s="18"/>
    </row>
    <row r="3" spans="1:29" ht="14.45" customHeight="1" x14ac:dyDescent="0.25">
      <c r="B3" s="10"/>
      <c r="C3" s="10"/>
      <c r="D3" s="10"/>
      <c r="E3" s="10"/>
      <c r="F3" s="10"/>
      <c r="G3" s="10"/>
      <c r="H3" s="10"/>
      <c r="I3" s="10"/>
      <c r="J3" s="10"/>
    </row>
    <row r="5" spans="1:29" x14ac:dyDescent="0.25">
      <c r="A5" s="11" t="s">
        <v>55</v>
      </c>
      <c r="B5" s="11"/>
      <c r="C5" s="11"/>
      <c r="D5" s="11"/>
    </row>
    <row r="6" spans="1:29" x14ac:dyDescent="0.25">
      <c r="A6" s="13" t="s">
        <v>141</v>
      </c>
      <c r="B6" s="13"/>
      <c r="C6" s="13"/>
      <c r="D6" s="13"/>
    </row>
    <row r="7" spans="1:29" s="7" customFormat="1" x14ac:dyDescent="0.25">
      <c r="A7" s="14" t="s">
        <v>53</v>
      </c>
      <c r="B7" s="15" t="s">
        <v>39</v>
      </c>
      <c r="C7" s="15"/>
      <c r="D7" s="15" t="s">
        <v>195</v>
      </c>
      <c r="E7" s="15"/>
      <c r="F7" s="15"/>
      <c r="G7" s="15"/>
      <c r="H7" s="15" t="s">
        <v>196</v>
      </c>
      <c r="I7" s="15"/>
      <c r="J7" s="15"/>
      <c r="K7" s="15"/>
      <c r="L7" s="15" t="s">
        <v>197</v>
      </c>
      <c r="M7" s="15"/>
      <c r="N7" s="15"/>
      <c r="O7" s="15"/>
      <c r="P7" s="15" t="s">
        <v>198</v>
      </c>
      <c r="Q7" s="15"/>
      <c r="R7" s="15"/>
      <c r="S7" s="15"/>
      <c r="T7" s="15" t="s">
        <v>199</v>
      </c>
      <c r="U7" s="15"/>
      <c r="V7" s="15"/>
      <c r="W7" s="15"/>
      <c r="X7" s="15" t="s">
        <v>200</v>
      </c>
      <c r="Y7" s="15"/>
      <c r="Z7" s="15"/>
      <c r="AA7" s="15"/>
      <c r="AB7" s="15" t="s">
        <v>37</v>
      </c>
      <c r="AC7" s="15"/>
    </row>
    <row r="8" spans="1:29" s="7" customFormat="1" x14ac:dyDescent="0.25">
      <c r="A8" s="14"/>
      <c r="B8" s="16" t="s">
        <v>51</v>
      </c>
      <c r="C8" s="16" t="s">
        <v>52</v>
      </c>
      <c r="D8" s="16" t="s">
        <v>35</v>
      </c>
      <c r="E8" s="16" t="s">
        <v>36</v>
      </c>
      <c r="F8" s="16" t="s">
        <v>37</v>
      </c>
      <c r="G8" s="16" t="s">
        <v>38</v>
      </c>
      <c r="H8" s="16" t="s">
        <v>35</v>
      </c>
      <c r="I8" s="16" t="s">
        <v>36</v>
      </c>
      <c r="J8" s="16" t="s">
        <v>37</v>
      </c>
      <c r="K8" s="16" t="s">
        <v>38</v>
      </c>
      <c r="L8" s="16" t="s">
        <v>35</v>
      </c>
      <c r="M8" s="16" t="s">
        <v>36</v>
      </c>
      <c r="N8" s="16" t="s">
        <v>37</v>
      </c>
      <c r="O8" s="16" t="s">
        <v>38</v>
      </c>
      <c r="P8" s="16" t="s">
        <v>35</v>
      </c>
      <c r="Q8" s="16" t="s">
        <v>36</v>
      </c>
      <c r="R8" s="16" t="s">
        <v>37</v>
      </c>
      <c r="S8" s="16" t="s">
        <v>38</v>
      </c>
      <c r="T8" s="16" t="s">
        <v>35</v>
      </c>
      <c r="U8" s="16" t="s">
        <v>36</v>
      </c>
      <c r="V8" s="16" t="s">
        <v>37</v>
      </c>
      <c r="W8" s="16" t="s">
        <v>38</v>
      </c>
      <c r="X8" s="16" t="s">
        <v>35</v>
      </c>
      <c r="Y8" s="16" t="s">
        <v>36</v>
      </c>
      <c r="Z8" s="16" t="s">
        <v>37</v>
      </c>
      <c r="AA8" s="16" t="s">
        <v>38</v>
      </c>
      <c r="AB8" s="16" t="s">
        <v>39</v>
      </c>
      <c r="AC8" s="16" t="s">
        <v>38</v>
      </c>
    </row>
    <row r="9" spans="1:29" x14ac:dyDescent="0.25">
      <c r="A9" s="4">
        <v>1</v>
      </c>
      <c r="B9" s="5">
        <v>2001</v>
      </c>
      <c r="C9" s="1" t="s">
        <v>128</v>
      </c>
      <c r="D9" s="19">
        <v>1</v>
      </c>
      <c r="E9" s="19">
        <v>1</v>
      </c>
      <c r="F9" s="19">
        <f>SUM(D9:E9)</f>
        <v>2</v>
      </c>
      <c r="G9" s="2">
        <f t="shared" ref="G9:G23" si="0">F9/$F$24</f>
        <v>3.1746031746031744E-2</v>
      </c>
      <c r="H9" s="19">
        <v>1</v>
      </c>
      <c r="I9" s="19">
        <v>4</v>
      </c>
      <c r="J9" s="19">
        <f>SUM(H9:I9)</f>
        <v>5</v>
      </c>
      <c r="K9" s="2">
        <f t="shared" ref="K9:K23" si="1">J9/$J$24</f>
        <v>0.26315789473684209</v>
      </c>
      <c r="L9" s="19">
        <v>1</v>
      </c>
      <c r="M9" s="19">
        <v>1</v>
      </c>
      <c r="N9" s="19">
        <f>SUM(L9:M9)</f>
        <v>2</v>
      </c>
      <c r="O9" s="2">
        <f t="shared" ref="O9:O23" si="2">N9/$N$24</f>
        <v>3.1746031746031744E-2</v>
      </c>
      <c r="P9" s="19">
        <v>1</v>
      </c>
      <c r="Q9" s="19">
        <v>2</v>
      </c>
      <c r="R9" s="19">
        <f>SUM(P9:Q9)</f>
        <v>3</v>
      </c>
      <c r="S9" s="2">
        <f t="shared" ref="S9:S23" si="3">R9/$R$24</f>
        <v>2.8037383177570093E-2</v>
      </c>
      <c r="T9" s="19">
        <v>0</v>
      </c>
      <c r="U9" s="19">
        <v>0</v>
      </c>
      <c r="V9" s="19">
        <f>SUM(T9:U9)</f>
        <v>0</v>
      </c>
      <c r="W9" s="2">
        <f t="shared" ref="W9:W23" si="4">V9/$V$24</f>
        <v>0</v>
      </c>
      <c r="X9" s="19">
        <v>2</v>
      </c>
      <c r="Y9" s="19">
        <v>2</v>
      </c>
      <c r="Z9" s="19">
        <f>SUM(X9:Y9)</f>
        <v>4</v>
      </c>
      <c r="AA9" s="2">
        <f t="shared" ref="AA9:AA23" si="5">Z9/$Z$24</f>
        <v>8.6956521739130432E-2</v>
      </c>
      <c r="AB9" s="19">
        <f>Z9+V9+R9+N9+J9+F9</f>
        <v>16</v>
      </c>
      <c r="AC9" s="2">
        <f t="shared" ref="AC9:AC23" si="6">AB9/$AB$24</f>
        <v>5.1779935275080909E-2</v>
      </c>
    </row>
    <row r="10" spans="1:29" x14ac:dyDescent="0.25">
      <c r="A10" s="4">
        <v>2</v>
      </c>
      <c r="B10" s="5">
        <v>2002</v>
      </c>
      <c r="C10" s="1" t="s">
        <v>129</v>
      </c>
      <c r="D10" s="19">
        <v>7</v>
      </c>
      <c r="E10" s="19">
        <v>1</v>
      </c>
      <c r="F10" s="19">
        <f t="shared" ref="F10:F23" si="7">SUM(D10:E10)</f>
        <v>8</v>
      </c>
      <c r="G10" s="2">
        <f t="shared" si="0"/>
        <v>0.12698412698412698</v>
      </c>
      <c r="H10" s="19">
        <v>3</v>
      </c>
      <c r="I10" s="19">
        <v>0</v>
      </c>
      <c r="J10" s="19">
        <f t="shared" ref="J10:J23" si="8">SUM(H10:I10)</f>
        <v>3</v>
      </c>
      <c r="K10" s="2">
        <f t="shared" si="1"/>
        <v>0.15789473684210525</v>
      </c>
      <c r="L10" s="19">
        <v>0</v>
      </c>
      <c r="M10" s="19">
        <v>1</v>
      </c>
      <c r="N10" s="19">
        <f t="shared" ref="N10:N23" si="9">SUM(L10:M10)</f>
        <v>1</v>
      </c>
      <c r="O10" s="2">
        <f t="shared" si="2"/>
        <v>1.5873015873015872E-2</v>
      </c>
      <c r="P10" s="19">
        <v>3</v>
      </c>
      <c r="Q10" s="19">
        <v>4</v>
      </c>
      <c r="R10" s="19">
        <f t="shared" ref="R10:R23" si="10">SUM(P10:Q10)</f>
        <v>7</v>
      </c>
      <c r="S10" s="2">
        <f t="shared" si="3"/>
        <v>6.5420560747663545E-2</v>
      </c>
      <c r="T10" s="19">
        <v>0</v>
      </c>
      <c r="U10" s="19">
        <v>2</v>
      </c>
      <c r="V10" s="19">
        <f t="shared" ref="V10:V23" si="11">SUM(T10:U10)</f>
        <v>2</v>
      </c>
      <c r="W10" s="2">
        <f t="shared" si="4"/>
        <v>0.18181818181818182</v>
      </c>
      <c r="X10" s="19">
        <v>1</v>
      </c>
      <c r="Y10" s="19">
        <v>0</v>
      </c>
      <c r="Z10" s="19">
        <f t="shared" ref="Z10:Z23" si="12">SUM(X10:Y10)</f>
        <v>1</v>
      </c>
      <c r="AA10" s="2">
        <f t="shared" si="5"/>
        <v>2.1739130434782608E-2</v>
      </c>
      <c r="AB10" s="19">
        <f t="shared" ref="AB10:AB23" si="13">Z10+V10+R10+N10+J10+F10</f>
        <v>22</v>
      </c>
      <c r="AC10" s="2">
        <f t="shared" si="6"/>
        <v>7.1197411003236247E-2</v>
      </c>
    </row>
    <row r="11" spans="1:29" x14ac:dyDescent="0.25">
      <c r="A11" s="4">
        <v>3</v>
      </c>
      <c r="B11" s="5">
        <v>2003</v>
      </c>
      <c r="C11" s="1" t="s">
        <v>130</v>
      </c>
      <c r="D11" s="19">
        <v>5</v>
      </c>
      <c r="E11" s="19">
        <v>4</v>
      </c>
      <c r="F11" s="19">
        <f t="shared" si="7"/>
        <v>9</v>
      </c>
      <c r="G11" s="2">
        <f t="shared" si="0"/>
        <v>0.14285714285714285</v>
      </c>
      <c r="H11" s="19">
        <v>1</v>
      </c>
      <c r="I11" s="19">
        <v>0</v>
      </c>
      <c r="J11" s="19">
        <f t="shared" si="8"/>
        <v>1</v>
      </c>
      <c r="K11" s="2">
        <f t="shared" si="1"/>
        <v>5.2631578947368418E-2</v>
      </c>
      <c r="L11" s="19">
        <v>3</v>
      </c>
      <c r="M11" s="19">
        <v>3</v>
      </c>
      <c r="N11" s="19">
        <f t="shared" si="9"/>
        <v>6</v>
      </c>
      <c r="O11" s="2">
        <f t="shared" si="2"/>
        <v>9.5238095238095233E-2</v>
      </c>
      <c r="P11" s="19">
        <v>4</v>
      </c>
      <c r="Q11" s="19">
        <v>8</v>
      </c>
      <c r="R11" s="19">
        <f t="shared" si="10"/>
        <v>12</v>
      </c>
      <c r="S11" s="2">
        <f t="shared" si="3"/>
        <v>0.11214953271028037</v>
      </c>
      <c r="T11" s="19">
        <v>0</v>
      </c>
      <c r="U11" s="19">
        <v>1</v>
      </c>
      <c r="V11" s="19">
        <f t="shared" si="11"/>
        <v>1</v>
      </c>
      <c r="W11" s="2">
        <f t="shared" si="4"/>
        <v>9.0909090909090912E-2</v>
      </c>
      <c r="X11" s="19">
        <v>2</v>
      </c>
      <c r="Y11" s="19">
        <v>1</v>
      </c>
      <c r="Z11" s="19">
        <f t="shared" si="12"/>
        <v>3</v>
      </c>
      <c r="AA11" s="2">
        <f t="shared" si="5"/>
        <v>6.5217391304347824E-2</v>
      </c>
      <c r="AB11" s="19">
        <f t="shared" si="13"/>
        <v>32</v>
      </c>
      <c r="AC11" s="2">
        <f t="shared" si="6"/>
        <v>0.10355987055016182</v>
      </c>
    </row>
    <row r="12" spans="1:29" x14ac:dyDescent="0.25">
      <c r="A12" s="4">
        <v>4</v>
      </c>
      <c r="B12" s="5">
        <v>2004</v>
      </c>
      <c r="C12" s="1" t="s">
        <v>131</v>
      </c>
      <c r="D12" s="19">
        <v>1</v>
      </c>
      <c r="E12" s="19">
        <v>0</v>
      </c>
      <c r="F12" s="19">
        <f t="shared" si="7"/>
        <v>1</v>
      </c>
      <c r="G12" s="2">
        <f t="shared" si="0"/>
        <v>1.5873015873015872E-2</v>
      </c>
      <c r="H12" s="19">
        <v>0</v>
      </c>
      <c r="I12" s="19">
        <v>1</v>
      </c>
      <c r="J12" s="19">
        <f t="shared" si="8"/>
        <v>1</v>
      </c>
      <c r="K12" s="2">
        <f t="shared" si="1"/>
        <v>5.2631578947368418E-2</v>
      </c>
      <c r="L12" s="19">
        <v>1</v>
      </c>
      <c r="M12" s="19">
        <v>1</v>
      </c>
      <c r="N12" s="19">
        <f t="shared" si="9"/>
        <v>2</v>
      </c>
      <c r="O12" s="2">
        <f t="shared" si="2"/>
        <v>3.1746031746031744E-2</v>
      </c>
      <c r="P12" s="19">
        <v>2</v>
      </c>
      <c r="Q12" s="19">
        <v>1</v>
      </c>
      <c r="R12" s="19">
        <f t="shared" si="10"/>
        <v>3</v>
      </c>
      <c r="S12" s="2">
        <f t="shared" si="3"/>
        <v>2.8037383177570093E-2</v>
      </c>
      <c r="T12" s="19">
        <v>0</v>
      </c>
      <c r="U12" s="19">
        <v>0</v>
      </c>
      <c r="V12" s="19">
        <f t="shared" si="11"/>
        <v>0</v>
      </c>
      <c r="W12" s="2">
        <f t="shared" si="4"/>
        <v>0</v>
      </c>
      <c r="X12" s="19">
        <v>0</v>
      </c>
      <c r="Y12" s="19">
        <v>2</v>
      </c>
      <c r="Z12" s="19">
        <f t="shared" si="12"/>
        <v>2</v>
      </c>
      <c r="AA12" s="2">
        <f t="shared" si="5"/>
        <v>4.3478260869565216E-2</v>
      </c>
      <c r="AB12" s="19">
        <f t="shared" si="13"/>
        <v>9</v>
      </c>
      <c r="AC12" s="2">
        <f t="shared" si="6"/>
        <v>2.9126213592233011E-2</v>
      </c>
    </row>
    <row r="13" spans="1:29" x14ac:dyDescent="0.25">
      <c r="A13" s="4">
        <v>5</v>
      </c>
      <c r="B13" s="5">
        <v>2005</v>
      </c>
      <c r="C13" s="1" t="s">
        <v>132</v>
      </c>
      <c r="D13" s="19">
        <v>0</v>
      </c>
      <c r="E13" s="19">
        <v>0</v>
      </c>
      <c r="F13" s="19">
        <f t="shared" si="7"/>
        <v>0</v>
      </c>
      <c r="G13" s="2">
        <f t="shared" si="0"/>
        <v>0</v>
      </c>
      <c r="H13" s="19">
        <v>0</v>
      </c>
      <c r="I13" s="19">
        <v>0</v>
      </c>
      <c r="J13" s="19">
        <f t="shared" si="8"/>
        <v>0</v>
      </c>
      <c r="K13" s="2">
        <f t="shared" si="1"/>
        <v>0</v>
      </c>
      <c r="L13" s="19">
        <v>1</v>
      </c>
      <c r="M13" s="19">
        <v>2</v>
      </c>
      <c r="N13" s="19">
        <f t="shared" si="9"/>
        <v>3</v>
      </c>
      <c r="O13" s="2">
        <f t="shared" si="2"/>
        <v>4.7619047619047616E-2</v>
      </c>
      <c r="P13" s="19">
        <v>6</v>
      </c>
      <c r="Q13" s="19">
        <v>1</v>
      </c>
      <c r="R13" s="19">
        <f t="shared" si="10"/>
        <v>7</v>
      </c>
      <c r="S13" s="2">
        <f t="shared" si="3"/>
        <v>6.5420560747663545E-2</v>
      </c>
      <c r="T13" s="19">
        <v>1</v>
      </c>
      <c r="U13" s="19">
        <v>0</v>
      </c>
      <c r="V13" s="19">
        <f t="shared" si="11"/>
        <v>1</v>
      </c>
      <c r="W13" s="2">
        <f t="shared" si="4"/>
        <v>9.0909090909090912E-2</v>
      </c>
      <c r="X13" s="19">
        <v>1</v>
      </c>
      <c r="Y13" s="19">
        <v>1</v>
      </c>
      <c r="Z13" s="19">
        <f t="shared" si="12"/>
        <v>2</v>
      </c>
      <c r="AA13" s="2">
        <f t="shared" si="5"/>
        <v>4.3478260869565216E-2</v>
      </c>
      <c r="AB13" s="19">
        <f t="shared" si="13"/>
        <v>13</v>
      </c>
      <c r="AC13" s="2">
        <f t="shared" si="6"/>
        <v>4.2071197411003236E-2</v>
      </c>
    </row>
    <row r="14" spans="1:29" x14ac:dyDescent="0.25">
      <c r="A14" s="4">
        <v>6</v>
      </c>
      <c r="B14" s="5">
        <v>2006</v>
      </c>
      <c r="C14" s="1" t="s">
        <v>133</v>
      </c>
      <c r="D14" s="19">
        <v>2</v>
      </c>
      <c r="E14" s="19">
        <v>1</v>
      </c>
      <c r="F14" s="19">
        <f t="shared" si="7"/>
        <v>3</v>
      </c>
      <c r="G14" s="2">
        <f t="shared" si="0"/>
        <v>4.7619047619047616E-2</v>
      </c>
      <c r="H14" s="19">
        <v>0</v>
      </c>
      <c r="I14" s="19">
        <v>0</v>
      </c>
      <c r="J14" s="19">
        <f t="shared" si="8"/>
        <v>0</v>
      </c>
      <c r="K14" s="2">
        <f t="shared" si="1"/>
        <v>0</v>
      </c>
      <c r="L14" s="19">
        <v>2</v>
      </c>
      <c r="M14" s="19">
        <v>6</v>
      </c>
      <c r="N14" s="19">
        <f t="shared" si="9"/>
        <v>8</v>
      </c>
      <c r="O14" s="2">
        <f t="shared" si="2"/>
        <v>0.12698412698412698</v>
      </c>
      <c r="P14" s="19">
        <v>3</v>
      </c>
      <c r="Q14" s="19">
        <v>2</v>
      </c>
      <c r="R14" s="19">
        <f t="shared" si="10"/>
        <v>5</v>
      </c>
      <c r="S14" s="2">
        <f t="shared" si="3"/>
        <v>4.6728971962616821E-2</v>
      </c>
      <c r="T14" s="19">
        <v>0</v>
      </c>
      <c r="U14" s="19">
        <v>0</v>
      </c>
      <c r="V14" s="19">
        <f t="shared" si="11"/>
        <v>0</v>
      </c>
      <c r="W14" s="2">
        <f t="shared" si="4"/>
        <v>0</v>
      </c>
      <c r="X14" s="19">
        <v>0</v>
      </c>
      <c r="Y14" s="19">
        <v>0</v>
      </c>
      <c r="Z14" s="19">
        <f t="shared" si="12"/>
        <v>0</v>
      </c>
      <c r="AA14" s="2">
        <f t="shared" si="5"/>
        <v>0</v>
      </c>
      <c r="AB14" s="19">
        <f t="shared" si="13"/>
        <v>16</v>
      </c>
      <c r="AC14" s="2">
        <f t="shared" si="6"/>
        <v>5.1779935275080909E-2</v>
      </c>
    </row>
    <row r="15" spans="1:29" x14ac:dyDescent="0.25">
      <c r="A15" s="4">
        <v>7</v>
      </c>
      <c r="B15" s="5">
        <v>2007</v>
      </c>
      <c r="C15" s="1" t="s">
        <v>134</v>
      </c>
      <c r="D15" s="19">
        <v>0</v>
      </c>
      <c r="E15" s="19">
        <v>1</v>
      </c>
      <c r="F15" s="19">
        <f t="shared" si="7"/>
        <v>1</v>
      </c>
      <c r="G15" s="2">
        <f t="shared" si="0"/>
        <v>1.5873015873015872E-2</v>
      </c>
      <c r="H15" s="19">
        <v>1</v>
      </c>
      <c r="I15" s="19">
        <v>0</v>
      </c>
      <c r="J15" s="19">
        <f t="shared" si="8"/>
        <v>1</v>
      </c>
      <c r="K15" s="2">
        <f t="shared" si="1"/>
        <v>5.2631578947368418E-2</v>
      </c>
      <c r="L15" s="19">
        <v>1</v>
      </c>
      <c r="M15" s="19">
        <v>0</v>
      </c>
      <c r="N15" s="19">
        <f t="shared" si="9"/>
        <v>1</v>
      </c>
      <c r="O15" s="2">
        <f t="shared" si="2"/>
        <v>1.5873015873015872E-2</v>
      </c>
      <c r="P15" s="19">
        <v>1</v>
      </c>
      <c r="Q15" s="19">
        <v>3</v>
      </c>
      <c r="R15" s="19">
        <f t="shared" si="10"/>
        <v>4</v>
      </c>
      <c r="S15" s="2">
        <f t="shared" si="3"/>
        <v>3.7383177570093455E-2</v>
      </c>
      <c r="T15" s="19">
        <v>0</v>
      </c>
      <c r="U15" s="19">
        <v>0</v>
      </c>
      <c r="V15" s="19">
        <f t="shared" si="11"/>
        <v>0</v>
      </c>
      <c r="W15" s="2">
        <f t="shared" si="4"/>
        <v>0</v>
      </c>
      <c r="X15" s="19">
        <v>1</v>
      </c>
      <c r="Y15" s="19">
        <v>1</v>
      </c>
      <c r="Z15" s="19">
        <f t="shared" si="12"/>
        <v>2</v>
      </c>
      <c r="AA15" s="2">
        <f t="shared" si="5"/>
        <v>4.3478260869565216E-2</v>
      </c>
      <c r="AB15" s="19">
        <f t="shared" si="13"/>
        <v>9</v>
      </c>
      <c r="AC15" s="2">
        <f t="shared" si="6"/>
        <v>2.9126213592233011E-2</v>
      </c>
    </row>
    <row r="16" spans="1:29" x14ac:dyDescent="0.25">
      <c r="A16" s="4">
        <v>8</v>
      </c>
      <c r="B16" s="5">
        <v>2008</v>
      </c>
      <c r="C16" s="1" t="s">
        <v>135</v>
      </c>
      <c r="D16" s="19">
        <v>1</v>
      </c>
      <c r="E16" s="19">
        <v>1</v>
      </c>
      <c r="F16" s="19">
        <f t="shared" si="7"/>
        <v>2</v>
      </c>
      <c r="G16" s="2">
        <f t="shared" si="0"/>
        <v>3.1746031746031744E-2</v>
      </c>
      <c r="H16" s="19">
        <v>0</v>
      </c>
      <c r="I16" s="19">
        <v>0</v>
      </c>
      <c r="J16" s="19">
        <f t="shared" si="8"/>
        <v>0</v>
      </c>
      <c r="K16" s="2">
        <f t="shared" si="1"/>
        <v>0</v>
      </c>
      <c r="L16" s="19">
        <v>0</v>
      </c>
      <c r="M16" s="19">
        <v>1</v>
      </c>
      <c r="N16" s="19">
        <f t="shared" si="9"/>
        <v>1</v>
      </c>
      <c r="O16" s="2">
        <f t="shared" si="2"/>
        <v>1.5873015873015872E-2</v>
      </c>
      <c r="P16" s="19">
        <v>3</v>
      </c>
      <c r="Q16" s="19">
        <v>1</v>
      </c>
      <c r="R16" s="19">
        <f t="shared" si="10"/>
        <v>4</v>
      </c>
      <c r="S16" s="2">
        <f t="shared" si="3"/>
        <v>3.7383177570093455E-2</v>
      </c>
      <c r="T16" s="19">
        <v>0</v>
      </c>
      <c r="U16" s="19">
        <v>0</v>
      </c>
      <c r="V16" s="19">
        <f t="shared" si="11"/>
        <v>0</v>
      </c>
      <c r="W16" s="2">
        <f t="shared" si="4"/>
        <v>0</v>
      </c>
      <c r="X16" s="19">
        <v>0</v>
      </c>
      <c r="Y16" s="19">
        <v>1</v>
      </c>
      <c r="Z16" s="19">
        <f t="shared" si="12"/>
        <v>1</v>
      </c>
      <c r="AA16" s="2">
        <f t="shared" si="5"/>
        <v>2.1739130434782608E-2</v>
      </c>
      <c r="AB16" s="19">
        <f t="shared" si="13"/>
        <v>8</v>
      </c>
      <c r="AC16" s="2">
        <f t="shared" si="6"/>
        <v>2.5889967637540454E-2</v>
      </c>
    </row>
    <row r="17" spans="1:29" x14ac:dyDescent="0.25">
      <c r="A17" s="4">
        <v>9</v>
      </c>
      <c r="B17" s="5">
        <v>2009</v>
      </c>
      <c r="C17" s="1" t="s">
        <v>75</v>
      </c>
      <c r="D17" s="19">
        <v>0</v>
      </c>
      <c r="E17" s="19">
        <v>2</v>
      </c>
      <c r="F17" s="19">
        <f t="shared" si="7"/>
        <v>2</v>
      </c>
      <c r="G17" s="2">
        <f t="shared" si="0"/>
        <v>3.1746031746031744E-2</v>
      </c>
      <c r="H17" s="19">
        <v>0</v>
      </c>
      <c r="I17" s="19">
        <v>0</v>
      </c>
      <c r="J17" s="19">
        <f t="shared" si="8"/>
        <v>0</v>
      </c>
      <c r="K17" s="2">
        <f t="shared" si="1"/>
        <v>0</v>
      </c>
      <c r="L17" s="19">
        <v>2</v>
      </c>
      <c r="M17" s="19">
        <v>0</v>
      </c>
      <c r="N17" s="19">
        <f t="shared" si="9"/>
        <v>2</v>
      </c>
      <c r="O17" s="2">
        <f t="shared" si="2"/>
        <v>3.1746031746031744E-2</v>
      </c>
      <c r="P17" s="19">
        <v>6</v>
      </c>
      <c r="Q17" s="19">
        <v>1</v>
      </c>
      <c r="R17" s="19">
        <f t="shared" si="10"/>
        <v>7</v>
      </c>
      <c r="S17" s="2">
        <f t="shared" si="3"/>
        <v>6.5420560747663545E-2</v>
      </c>
      <c r="T17" s="19">
        <v>0</v>
      </c>
      <c r="U17" s="19">
        <v>0</v>
      </c>
      <c r="V17" s="19">
        <f t="shared" si="11"/>
        <v>0</v>
      </c>
      <c r="W17" s="2">
        <f t="shared" si="4"/>
        <v>0</v>
      </c>
      <c r="X17" s="19">
        <v>2</v>
      </c>
      <c r="Y17" s="19">
        <v>2</v>
      </c>
      <c r="Z17" s="19">
        <f t="shared" si="12"/>
        <v>4</v>
      </c>
      <c r="AA17" s="2">
        <f t="shared" si="5"/>
        <v>8.6956521739130432E-2</v>
      </c>
      <c r="AB17" s="19">
        <f t="shared" si="13"/>
        <v>15</v>
      </c>
      <c r="AC17" s="2">
        <f t="shared" si="6"/>
        <v>4.8543689320388349E-2</v>
      </c>
    </row>
    <row r="18" spans="1:29" x14ac:dyDescent="0.25">
      <c r="A18" s="4">
        <v>10</v>
      </c>
      <c r="B18" s="5">
        <v>2010</v>
      </c>
      <c r="C18" s="1" t="s">
        <v>136</v>
      </c>
      <c r="D18" s="19">
        <v>3</v>
      </c>
      <c r="E18" s="19">
        <v>1</v>
      </c>
      <c r="F18" s="19">
        <f t="shared" si="7"/>
        <v>4</v>
      </c>
      <c r="G18" s="2">
        <f t="shared" si="0"/>
        <v>6.3492063492063489E-2</v>
      </c>
      <c r="H18" s="19">
        <v>1</v>
      </c>
      <c r="I18" s="19">
        <v>1</v>
      </c>
      <c r="J18" s="19">
        <f t="shared" si="8"/>
        <v>2</v>
      </c>
      <c r="K18" s="2">
        <f t="shared" si="1"/>
        <v>0.10526315789473684</v>
      </c>
      <c r="L18" s="19">
        <v>1</v>
      </c>
      <c r="M18" s="19">
        <v>5</v>
      </c>
      <c r="N18" s="19">
        <f t="shared" si="9"/>
        <v>6</v>
      </c>
      <c r="O18" s="2">
        <f t="shared" si="2"/>
        <v>9.5238095238095233E-2</v>
      </c>
      <c r="P18" s="19">
        <v>5</v>
      </c>
      <c r="Q18" s="19">
        <v>3</v>
      </c>
      <c r="R18" s="19">
        <f t="shared" si="10"/>
        <v>8</v>
      </c>
      <c r="S18" s="2">
        <f t="shared" si="3"/>
        <v>7.476635514018691E-2</v>
      </c>
      <c r="T18" s="19">
        <v>0</v>
      </c>
      <c r="U18" s="19">
        <v>1</v>
      </c>
      <c r="V18" s="19">
        <f t="shared" si="11"/>
        <v>1</v>
      </c>
      <c r="W18" s="2">
        <f t="shared" si="4"/>
        <v>9.0909090909090912E-2</v>
      </c>
      <c r="X18" s="19">
        <v>5</v>
      </c>
      <c r="Y18" s="19">
        <v>4</v>
      </c>
      <c r="Z18" s="19">
        <f t="shared" si="12"/>
        <v>9</v>
      </c>
      <c r="AA18" s="2">
        <f t="shared" si="5"/>
        <v>0.19565217391304349</v>
      </c>
      <c r="AB18" s="19">
        <f t="shared" si="13"/>
        <v>30</v>
      </c>
      <c r="AC18" s="2">
        <f t="shared" si="6"/>
        <v>9.7087378640776698E-2</v>
      </c>
    </row>
    <row r="19" spans="1:29" x14ac:dyDescent="0.25">
      <c r="A19" s="4">
        <v>11</v>
      </c>
      <c r="B19" s="5">
        <v>2011</v>
      </c>
      <c r="C19" s="1" t="s">
        <v>80</v>
      </c>
      <c r="D19" s="19">
        <v>4</v>
      </c>
      <c r="E19" s="19">
        <v>3</v>
      </c>
      <c r="F19" s="19">
        <f t="shared" si="7"/>
        <v>7</v>
      </c>
      <c r="G19" s="2">
        <f t="shared" si="0"/>
        <v>0.1111111111111111</v>
      </c>
      <c r="H19" s="19">
        <v>0</v>
      </c>
      <c r="I19" s="19">
        <v>0</v>
      </c>
      <c r="J19" s="19">
        <f t="shared" si="8"/>
        <v>0</v>
      </c>
      <c r="K19" s="2">
        <f t="shared" si="1"/>
        <v>0</v>
      </c>
      <c r="L19" s="19">
        <v>4</v>
      </c>
      <c r="M19" s="19">
        <v>1</v>
      </c>
      <c r="N19" s="19">
        <f t="shared" si="9"/>
        <v>5</v>
      </c>
      <c r="O19" s="2">
        <f t="shared" si="2"/>
        <v>7.9365079365079361E-2</v>
      </c>
      <c r="P19" s="19">
        <v>3</v>
      </c>
      <c r="Q19" s="19">
        <v>0</v>
      </c>
      <c r="R19" s="19">
        <f t="shared" si="10"/>
        <v>3</v>
      </c>
      <c r="S19" s="2">
        <f t="shared" si="3"/>
        <v>2.8037383177570093E-2</v>
      </c>
      <c r="T19" s="19">
        <v>0</v>
      </c>
      <c r="U19" s="19">
        <v>0</v>
      </c>
      <c r="V19" s="19">
        <f t="shared" si="11"/>
        <v>0</v>
      </c>
      <c r="W19" s="2">
        <f t="shared" si="4"/>
        <v>0</v>
      </c>
      <c r="X19" s="19">
        <v>0</v>
      </c>
      <c r="Y19" s="19">
        <v>0</v>
      </c>
      <c r="Z19" s="19">
        <f t="shared" si="12"/>
        <v>0</v>
      </c>
      <c r="AA19" s="2">
        <f t="shared" si="5"/>
        <v>0</v>
      </c>
      <c r="AB19" s="19">
        <f t="shared" si="13"/>
        <v>15</v>
      </c>
      <c r="AC19" s="2">
        <f t="shared" si="6"/>
        <v>4.8543689320388349E-2</v>
      </c>
    </row>
    <row r="20" spans="1:29" x14ac:dyDescent="0.25">
      <c r="A20" s="4">
        <v>12</v>
      </c>
      <c r="B20" s="5">
        <v>2012</v>
      </c>
      <c r="C20" s="1" t="s">
        <v>137</v>
      </c>
      <c r="D20" s="19">
        <v>0</v>
      </c>
      <c r="E20" s="19">
        <v>1</v>
      </c>
      <c r="F20" s="19">
        <f t="shared" si="7"/>
        <v>1</v>
      </c>
      <c r="G20" s="2">
        <f t="shared" si="0"/>
        <v>1.5873015873015872E-2</v>
      </c>
      <c r="H20" s="19">
        <v>1</v>
      </c>
      <c r="I20" s="19">
        <v>1</v>
      </c>
      <c r="J20" s="19">
        <f t="shared" si="8"/>
        <v>2</v>
      </c>
      <c r="K20" s="2">
        <f t="shared" si="1"/>
        <v>0.10526315789473684</v>
      </c>
      <c r="L20" s="19">
        <v>1</v>
      </c>
      <c r="M20" s="19">
        <v>2</v>
      </c>
      <c r="N20" s="19">
        <f t="shared" si="9"/>
        <v>3</v>
      </c>
      <c r="O20" s="2">
        <f t="shared" si="2"/>
        <v>4.7619047619047616E-2</v>
      </c>
      <c r="P20" s="19">
        <v>2</v>
      </c>
      <c r="Q20" s="19">
        <v>3</v>
      </c>
      <c r="R20" s="19">
        <f t="shared" si="10"/>
        <v>5</v>
      </c>
      <c r="S20" s="2">
        <f t="shared" si="3"/>
        <v>4.6728971962616821E-2</v>
      </c>
      <c r="T20" s="19">
        <v>0</v>
      </c>
      <c r="U20" s="19">
        <v>1</v>
      </c>
      <c r="V20" s="19">
        <f t="shared" si="11"/>
        <v>1</v>
      </c>
      <c r="W20" s="2">
        <f t="shared" si="4"/>
        <v>9.0909090909090912E-2</v>
      </c>
      <c r="X20" s="19">
        <v>1</v>
      </c>
      <c r="Y20" s="19">
        <v>1</v>
      </c>
      <c r="Z20" s="19">
        <f t="shared" si="12"/>
        <v>2</v>
      </c>
      <c r="AA20" s="2">
        <f t="shared" si="5"/>
        <v>4.3478260869565216E-2</v>
      </c>
      <c r="AB20" s="19">
        <f t="shared" si="13"/>
        <v>14</v>
      </c>
      <c r="AC20" s="2">
        <f t="shared" si="6"/>
        <v>4.5307443365695796E-2</v>
      </c>
    </row>
    <row r="21" spans="1:29" x14ac:dyDescent="0.25">
      <c r="A21" s="4">
        <v>13</v>
      </c>
      <c r="B21" s="5">
        <v>2013</v>
      </c>
      <c r="C21" s="1" t="s">
        <v>138</v>
      </c>
      <c r="D21" s="19">
        <v>2</v>
      </c>
      <c r="E21" s="19">
        <v>1</v>
      </c>
      <c r="F21" s="19">
        <f t="shared" si="7"/>
        <v>3</v>
      </c>
      <c r="G21" s="2">
        <f t="shared" si="0"/>
        <v>4.7619047619047616E-2</v>
      </c>
      <c r="H21" s="19">
        <v>0</v>
      </c>
      <c r="I21" s="19">
        <v>3</v>
      </c>
      <c r="J21" s="19">
        <f t="shared" si="8"/>
        <v>3</v>
      </c>
      <c r="K21" s="2">
        <f t="shared" si="1"/>
        <v>0.15789473684210525</v>
      </c>
      <c r="L21" s="19">
        <v>1</v>
      </c>
      <c r="M21" s="19">
        <v>3</v>
      </c>
      <c r="N21" s="19">
        <f t="shared" si="9"/>
        <v>4</v>
      </c>
      <c r="O21" s="2">
        <f t="shared" si="2"/>
        <v>6.3492063492063489E-2</v>
      </c>
      <c r="P21" s="19">
        <v>11</v>
      </c>
      <c r="Q21" s="19">
        <v>2</v>
      </c>
      <c r="R21" s="19">
        <f t="shared" si="10"/>
        <v>13</v>
      </c>
      <c r="S21" s="2">
        <f t="shared" si="3"/>
        <v>0.12149532710280374</v>
      </c>
      <c r="T21" s="19">
        <v>0</v>
      </c>
      <c r="U21" s="19">
        <v>0</v>
      </c>
      <c r="V21" s="19">
        <f t="shared" si="11"/>
        <v>0</v>
      </c>
      <c r="W21" s="2">
        <f t="shared" si="4"/>
        <v>0</v>
      </c>
      <c r="X21" s="19">
        <v>1</v>
      </c>
      <c r="Y21" s="19">
        <v>4</v>
      </c>
      <c r="Z21" s="19">
        <f t="shared" si="12"/>
        <v>5</v>
      </c>
      <c r="AA21" s="2">
        <f t="shared" si="5"/>
        <v>0.10869565217391304</v>
      </c>
      <c r="AB21" s="19">
        <f t="shared" si="13"/>
        <v>28</v>
      </c>
      <c r="AC21" s="2">
        <f t="shared" si="6"/>
        <v>9.0614886731391592E-2</v>
      </c>
    </row>
    <row r="22" spans="1:29" x14ac:dyDescent="0.25">
      <c r="A22" s="4">
        <v>14</v>
      </c>
      <c r="B22" s="5">
        <v>2014</v>
      </c>
      <c r="C22" s="1" t="s">
        <v>139</v>
      </c>
      <c r="D22" s="19">
        <v>11</v>
      </c>
      <c r="E22" s="19">
        <v>5</v>
      </c>
      <c r="F22" s="19">
        <f t="shared" si="7"/>
        <v>16</v>
      </c>
      <c r="G22" s="2">
        <f t="shared" si="0"/>
        <v>0.25396825396825395</v>
      </c>
      <c r="H22" s="19">
        <v>1</v>
      </c>
      <c r="I22" s="19">
        <v>0</v>
      </c>
      <c r="J22" s="19">
        <f t="shared" si="8"/>
        <v>1</v>
      </c>
      <c r="K22" s="2">
        <f t="shared" si="1"/>
        <v>5.2631578947368418E-2</v>
      </c>
      <c r="L22" s="19">
        <v>7</v>
      </c>
      <c r="M22" s="19">
        <v>9</v>
      </c>
      <c r="N22" s="19">
        <f t="shared" si="9"/>
        <v>16</v>
      </c>
      <c r="O22" s="2">
        <f t="shared" si="2"/>
        <v>0.25396825396825395</v>
      </c>
      <c r="P22" s="19">
        <v>17</v>
      </c>
      <c r="Q22" s="19">
        <v>6</v>
      </c>
      <c r="R22" s="19">
        <f t="shared" si="10"/>
        <v>23</v>
      </c>
      <c r="S22" s="2">
        <f t="shared" si="3"/>
        <v>0.21495327102803738</v>
      </c>
      <c r="T22" s="19">
        <v>0</v>
      </c>
      <c r="U22" s="19">
        <v>2</v>
      </c>
      <c r="V22" s="19">
        <f t="shared" si="11"/>
        <v>2</v>
      </c>
      <c r="W22" s="2">
        <f t="shared" si="4"/>
        <v>0.18181818181818182</v>
      </c>
      <c r="X22" s="19">
        <v>5</v>
      </c>
      <c r="Y22" s="19">
        <v>5</v>
      </c>
      <c r="Z22" s="19">
        <f t="shared" si="12"/>
        <v>10</v>
      </c>
      <c r="AA22" s="2">
        <f t="shared" si="5"/>
        <v>0.21739130434782608</v>
      </c>
      <c r="AB22" s="19">
        <f t="shared" si="13"/>
        <v>68</v>
      </c>
      <c r="AC22" s="2">
        <f t="shared" si="6"/>
        <v>0.22006472491909385</v>
      </c>
    </row>
    <row r="23" spans="1:29" x14ac:dyDescent="0.25">
      <c r="A23" s="4">
        <v>15</v>
      </c>
      <c r="B23" s="5">
        <v>2015</v>
      </c>
      <c r="C23" s="1" t="s">
        <v>140</v>
      </c>
      <c r="D23" s="19">
        <v>2</v>
      </c>
      <c r="E23" s="19">
        <v>2</v>
      </c>
      <c r="F23" s="19">
        <f t="shared" si="7"/>
        <v>4</v>
      </c>
      <c r="G23" s="2">
        <f t="shared" si="0"/>
        <v>6.3492063492063489E-2</v>
      </c>
      <c r="H23" s="19">
        <v>0</v>
      </c>
      <c r="I23" s="19">
        <v>0</v>
      </c>
      <c r="J23" s="19">
        <f t="shared" si="8"/>
        <v>0</v>
      </c>
      <c r="K23" s="2">
        <f t="shared" si="1"/>
        <v>0</v>
      </c>
      <c r="L23" s="19">
        <v>1</v>
      </c>
      <c r="M23" s="19">
        <v>2</v>
      </c>
      <c r="N23" s="19">
        <f t="shared" si="9"/>
        <v>3</v>
      </c>
      <c r="O23" s="2">
        <f t="shared" si="2"/>
        <v>4.7619047619047616E-2</v>
      </c>
      <c r="P23" s="19">
        <v>1</v>
      </c>
      <c r="Q23" s="19">
        <v>2</v>
      </c>
      <c r="R23" s="19">
        <f t="shared" si="10"/>
        <v>3</v>
      </c>
      <c r="S23" s="2">
        <f t="shared" si="3"/>
        <v>2.8037383177570093E-2</v>
      </c>
      <c r="T23" s="19">
        <v>1</v>
      </c>
      <c r="U23" s="19">
        <v>2</v>
      </c>
      <c r="V23" s="19">
        <f t="shared" si="11"/>
        <v>3</v>
      </c>
      <c r="W23" s="2">
        <f t="shared" si="4"/>
        <v>0.27272727272727271</v>
      </c>
      <c r="X23" s="19">
        <v>1</v>
      </c>
      <c r="Y23" s="19">
        <v>0</v>
      </c>
      <c r="Z23" s="19">
        <f t="shared" si="12"/>
        <v>1</v>
      </c>
      <c r="AA23" s="2">
        <f t="shared" si="5"/>
        <v>2.1739130434782608E-2</v>
      </c>
      <c r="AB23" s="19">
        <f t="shared" si="13"/>
        <v>14</v>
      </c>
      <c r="AC23" s="2">
        <f t="shared" si="6"/>
        <v>4.5307443365695796E-2</v>
      </c>
    </row>
    <row r="24" spans="1:29" x14ac:dyDescent="0.25">
      <c r="A24" s="15" t="s">
        <v>37</v>
      </c>
      <c r="B24" s="15"/>
      <c r="C24" s="15"/>
      <c r="D24" s="21">
        <f>SUM(D9:D23)</f>
        <v>39</v>
      </c>
      <c r="E24" s="21">
        <f>SUM(E9:E23)</f>
        <v>24</v>
      </c>
      <c r="F24" s="21">
        <f>SUM(F9:F23)</f>
        <v>63</v>
      </c>
      <c r="G24" s="17">
        <f>'KAB SUKOHARJO'!G16</f>
        <v>5.6603773584905662E-2</v>
      </c>
      <c r="H24" s="21">
        <f>SUM(H9:H23)</f>
        <v>9</v>
      </c>
      <c r="I24" s="21">
        <f>SUM(I9:I23)</f>
        <v>10</v>
      </c>
      <c r="J24" s="21">
        <f>SUM(J9:J23)</f>
        <v>19</v>
      </c>
      <c r="K24" s="17">
        <f>'KAB SUKOHARJO'!K16</f>
        <v>8.11965811965812E-2</v>
      </c>
      <c r="L24" s="21">
        <f>SUM(L9:L23)</f>
        <v>26</v>
      </c>
      <c r="M24" s="21">
        <f>SUM(M9:M23)</f>
        <v>37</v>
      </c>
      <c r="N24" s="21">
        <f>SUM(N9:N23)</f>
        <v>63</v>
      </c>
      <c r="O24" s="17">
        <f>'KAB SUKOHARJO'!O16</f>
        <v>0.10843373493975904</v>
      </c>
      <c r="P24" s="21">
        <f>SUM(P9:P23)</f>
        <v>68</v>
      </c>
      <c r="Q24" s="21">
        <f>SUM(Q9:Q23)</f>
        <v>39</v>
      </c>
      <c r="R24" s="21">
        <f>SUM(R9:R23)</f>
        <v>107</v>
      </c>
      <c r="S24" s="17">
        <f>'KAB SUKOHARJO'!S16</f>
        <v>8.2945736434108533E-2</v>
      </c>
      <c r="T24" s="21">
        <f>SUM(T9:T23)</f>
        <v>2</v>
      </c>
      <c r="U24" s="21">
        <f>SUM(U9:U23)</f>
        <v>9</v>
      </c>
      <c r="V24" s="21">
        <f>SUM(V9:V23)</f>
        <v>11</v>
      </c>
      <c r="W24" s="17">
        <f>'KAB SUKOHARJO'!W16</f>
        <v>5.8510638297872342E-2</v>
      </c>
      <c r="X24" s="21">
        <f>SUM(X9:X23)</f>
        <v>22</v>
      </c>
      <c r="Y24" s="21">
        <f>SUM(Y9:Y23)</f>
        <v>24</v>
      </c>
      <c r="Z24" s="21">
        <f>SUM(Z9:Z23)</f>
        <v>46</v>
      </c>
      <c r="AA24" s="17">
        <f>'KAB SUKOHARJO'!AA16</f>
        <v>0.16487455197132617</v>
      </c>
      <c r="AB24" s="20">
        <f>SUM(AB9:AB23)</f>
        <v>309</v>
      </c>
      <c r="AC24" s="17">
        <f>'KAB SUKOHARJO'!AC16</f>
        <v>8.3853459972862962E-2</v>
      </c>
    </row>
    <row r="25" spans="1:29" x14ac:dyDescent="0.25"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</sheetData>
  <mergeCells count="13">
    <mergeCell ref="AB7:AC7"/>
    <mergeCell ref="A24:C24"/>
    <mergeCell ref="P7:S7"/>
    <mergeCell ref="T7:W7"/>
    <mergeCell ref="X7:AA7"/>
    <mergeCell ref="A5:D5"/>
    <mergeCell ref="A6:D6"/>
    <mergeCell ref="A7:A8"/>
    <mergeCell ref="B7:C7"/>
    <mergeCell ref="D7:G7"/>
    <mergeCell ref="H7:K7"/>
    <mergeCell ref="L7:O7"/>
    <mergeCell ref="A1:K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0C07D-6EF7-4A84-BE18-805CA561C6AD}">
  <dimension ref="A1:AC24"/>
  <sheetViews>
    <sheetView topLeftCell="G2" workbookViewId="0">
      <selection activeCell="AB9" sqref="AB9"/>
    </sheetView>
  </sheetViews>
  <sheetFormatPr defaultRowHeight="15" x14ac:dyDescent="0.25"/>
  <cols>
    <col min="1" max="1" width="4.28515625" style="6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28" width="11.140625" bestFit="1" customWidth="1"/>
  </cols>
  <sheetData>
    <row r="1" spans="1:29" ht="14.45" customHeight="1" x14ac:dyDescent="0.25">
      <c r="A1" s="12" t="s">
        <v>194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8"/>
      <c r="M1" s="18"/>
    </row>
    <row r="2" spans="1:29" ht="14.4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8"/>
      <c r="M2" s="18"/>
    </row>
    <row r="3" spans="1:29" ht="14.45" customHeight="1" x14ac:dyDescent="0.25">
      <c r="B3" s="10"/>
      <c r="C3" s="10"/>
      <c r="D3" s="10"/>
      <c r="E3" s="10"/>
      <c r="F3" s="10"/>
      <c r="G3" s="10"/>
      <c r="H3" s="10"/>
      <c r="I3" s="10"/>
      <c r="J3" s="10"/>
    </row>
    <row r="5" spans="1:29" x14ac:dyDescent="0.25">
      <c r="A5" s="11" t="s">
        <v>55</v>
      </c>
      <c r="B5" s="11"/>
      <c r="C5" s="11"/>
      <c r="D5" s="11"/>
    </row>
    <row r="6" spans="1:29" x14ac:dyDescent="0.25">
      <c r="A6" s="13" t="s">
        <v>142</v>
      </c>
      <c r="B6" s="13"/>
      <c r="C6" s="13"/>
      <c r="D6" s="13"/>
    </row>
    <row r="7" spans="1:29" s="7" customFormat="1" x14ac:dyDescent="0.25">
      <c r="A7" s="14" t="s">
        <v>53</v>
      </c>
      <c r="B7" s="15" t="s">
        <v>39</v>
      </c>
      <c r="C7" s="15"/>
      <c r="D7" s="15" t="s">
        <v>195</v>
      </c>
      <c r="E7" s="15"/>
      <c r="F7" s="15"/>
      <c r="G7" s="15"/>
      <c r="H7" s="15" t="s">
        <v>196</v>
      </c>
      <c r="I7" s="15"/>
      <c r="J7" s="15"/>
      <c r="K7" s="15"/>
      <c r="L7" s="15" t="s">
        <v>197</v>
      </c>
      <c r="M7" s="15"/>
      <c r="N7" s="15"/>
      <c r="O7" s="15"/>
      <c r="P7" s="15" t="s">
        <v>198</v>
      </c>
      <c r="Q7" s="15"/>
      <c r="R7" s="15"/>
      <c r="S7" s="15"/>
      <c r="T7" s="15" t="s">
        <v>199</v>
      </c>
      <c r="U7" s="15"/>
      <c r="V7" s="15"/>
      <c r="W7" s="15"/>
      <c r="X7" s="15" t="s">
        <v>200</v>
      </c>
      <c r="Y7" s="15"/>
      <c r="Z7" s="15"/>
      <c r="AA7" s="15"/>
      <c r="AB7" s="15" t="s">
        <v>37</v>
      </c>
      <c r="AC7" s="15"/>
    </row>
    <row r="8" spans="1:29" s="7" customFormat="1" x14ac:dyDescent="0.25">
      <c r="A8" s="14"/>
      <c r="B8" s="16" t="s">
        <v>51</v>
      </c>
      <c r="C8" s="16" t="s">
        <v>52</v>
      </c>
      <c r="D8" s="16" t="s">
        <v>35</v>
      </c>
      <c r="E8" s="16" t="s">
        <v>36</v>
      </c>
      <c r="F8" s="16" t="s">
        <v>37</v>
      </c>
      <c r="G8" s="16" t="s">
        <v>38</v>
      </c>
      <c r="H8" s="16" t="s">
        <v>35</v>
      </c>
      <c r="I8" s="16" t="s">
        <v>36</v>
      </c>
      <c r="J8" s="16" t="s">
        <v>37</v>
      </c>
      <c r="K8" s="16" t="s">
        <v>38</v>
      </c>
      <c r="L8" s="16" t="s">
        <v>35</v>
      </c>
      <c r="M8" s="16" t="s">
        <v>36</v>
      </c>
      <c r="N8" s="16" t="s">
        <v>37</v>
      </c>
      <c r="O8" s="16" t="s">
        <v>38</v>
      </c>
      <c r="P8" s="16" t="s">
        <v>35</v>
      </c>
      <c r="Q8" s="16" t="s">
        <v>36</v>
      </c>
      <c r="R8" s="16" t="s">
        <v>37</v>
      </c>
      <c r="S8" s="16" t="s">
        <v>38</v>
      </c>
      <c r="T8" s="16" t="s">
        <v>35</v>
      </c>
      <c r="U8" s="16" t="s">
        <v>36</v>
      </c>
      <c r="V8" s="16" t="s">
        <v>37</v>
      </c>
      <c r="W8" s="16" t="s">
        <v>38</v>
      </c>
      <c r="X8" s="16" t="s">
        <v>35</v>
      </c>
      <c r="Y8" s="16" t="s">
        <v>36</v>
      </c>
      <c r="Z8" s="16" t="s">
        <v>37</v>
      </c>
      <c r="AA8" s="16" t="s">
        <v>38</v>
      </c>
      <c r="AB8" s="16" t="s">
        <v>39</v>
      </c>
      <c r="AC8" s="16" t="s">
        <v>38</v>
      </c>
    </row>
    <row r="9" spans="1:29" x14ac:dyDescent="0.25">
      <c r="A9" s="4">
        <v>1</v>
      </c>
      <c r="B9" s="5">
        <v>2001</v>
      </c>
      <c r="C9" s="1" t="s">
        <v>143</v>
      </c>
      <c r="D9" s="19">
        <v>0</v>
      </c>
      <c r="E9" s="19">
        <v>4</v>
      </c>
      <c r="F9" s="19">
        <f>SUM(D9:E9)</f>
        <v>4</v>
      </c>
      <c r="G9" s="2">
        <f t="shared" ref="G9:G22" si="0">F9/$F$23</f>
        <v>9.5238095238095233E-2</v>
      </c>
      <c r="H9" s="19">
        <v>1</v>
      </c>
      <c r="I9" s="19">
        <v>0</v>
      </c>
      <c r="J9" s="19">
        <f>SUM(H9:I9)</f>
        <v>1</v>
      </c>
      <c r="K9" s="2">
        <f t="shared" ref="K9:K22" si="1">J9/$J$23</f>
        <v>7.6923076923076927E-2</v>
      </c>
      <c r="L9" s="19">
        <v>1</v>
      </c>
      <c r="M9" s="19">
        <v>1</v>
      </c>
      <c r="N9" s="19">
        <f>SUM(L9:M9)</f>
        <v>2</v>
      </c>
      <c r="O9" s="2">
        <f t="shared" ref="O9:O22" si="2">N9/$N$23</f>
        <v>5.4054054054054057E-2</v>
      </c>
      <c r="P9" s="19">
        <v>3</v>
      </c>
      <c r="Q9" s="19">
        <v>0</v>
      </c>
      <c r="R9" s="19">
        <f>SUM(P9:Q9)</f>
        <v>3</v>
      </c>
      <c r="S9" s="2">
        <f t="shared" ref="S9:S22" si="3">R9/$R$23</f>
        <v>1.9108280254777069E-2</v>
      </c>
      <c r="T9" s="19">
        <v>1</v>
      </c>
      <c r="U9" s="19">
        <v>0</v>
      </c>
      <c r="V9" s="19">
        <f>SUM(T9:U9)</f>
        <v>1</v>
      </c>
      <c r="W9" s="2">
        <f t="shared" ref="W9:W22" si="4">V9/$V$23</f>
        <v>7.6923076923076927E-2</v>
      </c>
      <c r="X9" s="19">
        <v>3</v>
      </c>
      <c r="Y9" s="19">
        <v>1</v>
      </c>
      <c r="Z9" s="19">
        <f>SUM(X9:Y9)</f>
        <v>4</v>
      </c>
      <c r="AA9" s="2">
        <f t="shared" ref="AA9:AA22" si="5">Z9/$Z$23</f>
        <v>0.14814814814814814</v>
      </c>
      <c r="AB9" s="19">
        <f>Z9+V9+R9+N9+J9+F9</f>
        <v>15</v>
      </c>
      <c r="AC9" s="2">
        <f t="shared" ref="AC9:AC22" si="6">AB9/$AB$23</f>
        <v>5.1903114186851208E-2</v>
      </c>
    </row>
    <row r="10" spans="1:29" x14ac:dyDescent="0.25">
      <c r="A10" s="4">
        <v>2</v>
      </c>
      <c r="B10" s="5">
        <v>2002</v>
      </c>
      <c r="C10" s="1" t="s">
        <v>144</v>
      </c>
      <c r="D10" s="19">
        <v>3</v>
      </c>
      <c r="E10" s="19">
        <v>1</v>
      </c>
      <c r="F10" s="19">
        <f t="shared" ref="F10:F22" si="7">SUM(D10:E10)</f>
        <v>4</v>
      </c>
      <c r="G10" s="2">
        <f t="shared" si="0"/>
        <v>9.5238095238095233E-2</v>
      </c>
      <c r="H10" s="19">
        <v>0</v>
      </c>
      <c r="I10" s="19">
        <v>1</v>
      </c>
      <c r="J10" s="19">
        <f t="shared" ref="J10:J22" si="8">SUM(H10:I10)</f>
        <v>1</v>
      </c>
      <c r="K10" s="2">
        <f t="shared" si="1"/>
        <v>7.6923076923076927E-2</v>
      </c>
      <c r="L10" s="19">
        <v>0</v>
      </c>
      <c r="M10" s="19">
        <v>3</v>
      </c>
      <c r="N10" s="19">
        <f t="shared" ref="N10:N22" si="9">SUM(L10:M10)</f>
        <v>3</v>
      </c>
      <c r="O10" s="2">
        <f t="shared" si="2"/>
        <v>8.1081081081081086E-2</v>
      </c>
      <c r="P10" s="19">
        <v>17</v>
      </c>
      <c r="Q10" s="19">
        <v>11</v>
      </c>
      <c r="R10" s="19">
        <f t="shared" ref="R10:R22" si="10">SUM(P10:Q10)</f>
        <v>28</v>
      </c>
      <c r="S10" s="2">
        <f t="shared" si="3"/>
        <v>0.17834394904458598</v>
      </c>
      <c r="T10" s="19">
        <v>1</v>
      </c>
      <c r="U10" s="19">
        <v>0</v>
      </c>
      <c r="V10" s="19">
        <f t="shared" ref="V10:V22" si="11">SUM(T10:U10)</f>
        <v>1</v>
      </c>
      <c r="W10" s="2">
        <f t="shared" si="4"/>
        <v>7.6923076923076927E-2</v>
      </c>
      <c r="X10" s="19">
        <v>2</v>
      </c>
      <c r="Y10" s="19">
        <v>1</v>
      </c>
      <c r="Z10" s="19">
        <f t="shared" ref="Z10:Z22" si="12">SUM(X10:Y10)</f>
        <v>3</v>
      </c>
      <c r="AA10" s="2">
        <f t="shared" si="5"/>
        <v>0.1111111111111111</v>
      </c>
      <c r="AB10" s="19">
        <f t="shared" ref="AB10:AB22" si="13">Z10+V10+R10+N10+J10+F10</f>
        <v>40</v>
      </c>
      <c r="AC10" s="2">
        <f t="shared" si="6"/>
        <v>0.13840830449826991</v>
      </c>
    </row>
    <row r="11" spans="1:29" x14ac:dyDescent="0.25">
      <c r="A11" s="4">
        <v>3</v>
      </c>
      <c r="B11" s="5">
        <v>2003</v>
      </c>
      <c r="C11" s="1" t="s">
        <v>145</v>
      </c>
      <c r="D11" s="19">
        <v>0</v>
      </c>
      <c r="E11" s="19">
        <v>0</v>
      </c>
      <c r="F11" s="19">
        <f t="shared" si="7"/>
        <v>0</v>
      </c>
      <c r="G11" s="2">
        <f t="shared" si="0"/>
        <v>0</v>
      </c>
      <c r="H11" s="19">
        <v>0</v>
      </c>
      <c r="I11" s="19">
        <v>0</v>
      </c>
      <c r="J11" s="19">
        <f t="shared" si="8"/>
        <v>0</v>
      </c>
      <c r="K11" s="2">
        <f t="shared" si="1"/>
        <v>0</v>
      </c>
      <c r="L11" s="19">
        <v>2</v>
      </c>
      <c r="M11" s="19">
        <v>0</v>
      </c>
      <c r="N11" s="19">
        <f t="shared" si="9"/>
        <v>2</v>
      </c>
      <c r="O11" s="2">
        <f t="shared" si="2"/>
        <v>5.4054054054054057E-2</v>
      </c>
      <c r="P11" s="19">
        <v>4</v>
      </c>
      <c r="Q11" s="19">
        <v>4</v>
      </c>
      <c r="R11" s="19">
        <f t="shared" si="10"/>
        <v>8</v>
      </c>
      <c r="S11" s="2">
        <f t="shared" si="3"/>
        <v>5.0955414012738856E-2</v>
      </c>
      <c r="T11" s="19">
        <v>0</v>
      </c>
      <c r="U11" s="19">
        <v>0</v>
      </c>
      <c r="V11" s="19">
        <f t="shared" si="11"/>
        <v>0</v>
      </c>
      <c r="W11" s="2">
        <f t="shared" si="4"/>
        <v>0</v>
      </c>
      <c r="X11" s="19">
        <v>2</v>
      </c>
      <c r="Y11" s="19">
        <v>0</v>
      </c>
      <c r="Z11" s="19">
        <f t="shared" si="12"/>
        <v>2</v>
      </c>
      <c r="AA11" s="2">
        <f t="shared" si="5"/>
        <v>7.407407407407407E-2</v>
      </c>
      <c r="AB11" s="19">
        <f t="shared" si="13"/>
        <v>12</v>
      </c>
      <c r="AC11" s="2">
        <f t="shared" si="6"/>
        <v>4.1522491349480967E-2</v>
      </c>
    </row>
    <row r="12" spans="1:29" x14ac:dyDescent="0.25">
      <c r="A12" s="4">
        <v>4</v>
      </c>
      <c r="B12" s="5">
        <v>2004</v>
      </c>
      <c r="C12" s="1" t="s">
        <v>98</v>
      </c>
      <c r="D12" s="19">
        <v>2</v>
      </c>
      <c r="E12" s="19">
        <v>2</v>
      </c>
      <c r="F12" s="19">
        <f t="shared" si="7"/>
        <v>4</v>
      </c>
      <c r="G12" s="2">
        <f t="shared" si="0"/>
        <v>9.5238095238095233E-2</v>
      </c>
      <c r="H12" s="19">
        <v>1</v>
      </c>
      <c r="I12" s="19">
        <v>0</v>
      </c>
      <c r="J12" s="19">
        <f t="shared" si="8"/>
        <v>1</v>
      </c>
      <c r="K12" s="2">
        <f t="shared" si="1"/>
        <v>7.6923076923076927E-2</v>
      </c>
      <c r="L12" s="19">
        <v>2</v>
      </c>
      <c r="M12" s="19">
        <v>3</v>
      </c>
      <c r="N12" s="19">
        <f t="shared" si="9"/>
        <v>5</v>
      </c>
      <c r="O12" s="2">
        <f t="shared" si="2"/>
        <v>0.13513513513513514</v>
      </c>
      <c r="P12" s="19">
        <v>4</v>
      </c>
      <c r="Q12" s="19">
        <v>2</v>
      </c>
      <c r="R12" s="19">
        <f t="shared" si="10"/>
        <v>6</v>
      </c>
      <c r="S12" s="2">
        <f t="shared" si="3"/>
        <v>3.8216560509554139E-2</v>
      </c>
      <c r="T12" s="19">
        <v>0</v>
      </c>
      <c r="U12" s="19">
        <v>1</v>
      </c>
      <c r="V12" s="19">
        <f t="shared" si="11"/>
        <v>1</v>
      </c>
      <c r="W12" s="2">
        <f t="shared" si="4"/>
        <v>7.6923076923076927E-2</v>
      </c>
      <c r="X12" s="19">
        <v>1</v>
      </c>
      <c r="Y12" s="19">
        <v>0</v>
      </c>
      <c r="Z12" s="19">
        <f t="shared" si="12"/>
        <v>1</v>
      </c>
      <c r="AA12" s="2">
        <f t="shared" si="5"/>
        <v>3.7037037037037035E-2</v>
      </c>
      <c r="AB12" s="19">
        <f t="shared" si="13"/>
        <v>18</v>
      </c>
      <c r="AC12" s="2">
        <f t="shared" si="6"/>
        <v>6.228373702422145E-2</v>
      </c>
    </row>
    <row r="13" spans="1:29" x14ac:dyDescent="0.25">
      <c r="A13" s="4">
        <v>5</v>
      </c>
      <c r="B13" s="5">
        <v>2005</v>
      </c>
      <c r="C13" s="1" t="s">
        <v>146</v>
      </c>
      <c r="D13" s="19">
        <v>1</v>
      </c>
      <c r="E13" s="19">
        <v>0</v>
      </c>
      <c r="F13" s="19">
        <f t="shared" si="7"/>
        <v>1</v>
      </c>
      <c r="G13" s="2">
        <f t="shared" si="0"/>
        <v>2.3809523809523808E-2</v>
      </c>
      <c r="H13" s="19">
        <v>0</v>
      </c>
      <c r="I13" s="19">
        <v>0</v>
      </c>
      <c r="J13" s="19">
        <f t="shared" si="8"/>
        <v>0</v>
      </c>
      <c r="K13" s="2">
        <f t="shared" si="1"/>
        <v>0</v>
      </c>
      <c r="L13" s="19">
        <v>0</v>
      </c>
      <c r="M13" s="19">
        <v>1</v>
      </c>
      <c r="N13" s="19">
        <f t="shared" si="9"/>
        <v>1</v>
      </c>
      <c r="O13" s="2">
        <f t="shared" si="2"/>
        <v>2.7027027027027029E-2</v>
      </c>
      <c r="P13" s="19">
        <v>3</v>
      </c>
      <c r="Q13" s="19">
        <v>3</v>
      </c>
      <c r="R13" s="19">
        <f t="shared" si="10"/>
        <v>6</v>
      </c>
      <c r="S13" s="2">
        <f t="shared" si="3"/>
        <v>3.8216560509554139E-2</v>
      </c>
      <c r="T13" s="19">
        <v>2</v>
      </c>
      <c r="U13" s="19">
        <v>0</v>
      </c>
      <c r="V13" s="19">
        <f t="shared" si="11"/>
        <v>2</v>
      </c>
      <c r="W13" s="2">
        <f t="shared" si="4"/>
        <v>0.15384615384615385</v>
      </c>
      <c r="X13" s="19">
        <v>0</v>
      </c>
      <c r="Y13" s="19">
        <v>0</v>
      </c>
      <c r="Z13" s="19">
        <f t="shared" si="12"/>
        <v>0</v>
      </c>
      <c r="AA13" s="2">
        <f t="shared" si="5"/>
        <v>0</v>
      </c>
      <c r="AB13" s="19">
        <f t="shared" si="13"/>
        <v>10</v>
      </c>
      <c r="AC13" s="2">
        <f t="shared" si="6"/>
        <v>3.4602076124567477E-2</v>
      </c>
    </row>
    <row r="14" spans="1:29" x14ac:dyDescent="0.25">
      <c r="A14" s="4">
        <v>6</v>
      </c>
      <c r="B14" s="5">
        <v>2006</v>
      </c>
      <c r="C14" s="1" t="s">
        <v>147</v>
      </c>
      <c r="D14" s="19">
        <v>3</v>
      </c>
      <c r="E14" s="19">
        <v>0</v>
      </c>
      <c r="F14" s="19">
        <f t="shared" si="7"/>
        <v>3</v>
      </c>
      <c r="G14" s="2">
        <f t="shared" si="0"/>
        <v>7.1428571428571425E-2</v>
      </c>
      <c r="H14" s="19">
        <v>1</v>
      </c>
      <c r="I14" s="19">
        <v>0</v>
      </c>
      <c r="J14" s="19">
        <f t="shared" si="8"/>
        <v>1</v>
      </c>
      <c r="K14" s="2">
        <f t="shared" si="1"/>
        <v>7.6923076923076927E-2</v>
      </c>
      <c r="L14" s="19">
        <v>1</v>
      </c>
      <c r="M14" s="19">
        <v>3</v>
      </c>
      <c r="N14" s="19">
        <f t="shared" si="9"/>
        <v>4</v>
      </c>
      <c r="O14" s="2">
        <f t="shared" si="2"/>
        <v>0.10810810810810811</v>
      </c>
      <c r="P14" s="19">
        <v>6</v>
      </c>
      <c r="Q14" s="19">
        <v>2</v>
      </c>
      <c r="R14" s="19">
        <f t="shared" si="10"/>
        <v>8</v>
      </c>
      <c r="S14" s="2">
        <f t="shared" si="3"/>
        <v>5.0955414012738856E-2</v>
      </c>
      <c r="T14" s="19">
        <v>0</v>
      </c>
      <c r="U14" s="19">
        <v>0</v>
      </c>
      <c r="V14" s="19">
        <f t="shared" si="11"/>
        <v>0</v>
      </c>
      <c r="W14" s="2">
        <f t="shared" si="4"/>
        <v>0</v>
      </c>
      <c r="X14" s="19">
        <v>0</v>
      </c>
      <c r="Y14" s="19">
        <v>1</v>
      </c>
      <c r="Z14" s="19">
        <f t="shared" si="12"/>
        <v>1</v>
      </c>
      <c r="AA14" s="2">
        <f t="shared" si="5"/>
        <v>3.7037037037037035E-2</v>
      </c>
      <c r="AB14" s="19">
        <f t="shared" si="13"/>
        <v>17</v>
      </c>
      <c r="AC14" s="2">
        <f t="shared" si="6"/>
        <v>5.8823529411764705E-2</v>
      </c>
    </row>
    <row r="15" spans="1:29" x14ac:dyDescent="0.25">
      <c r="A15" s="4">
        <v>7</v>
      </c>
      <c r="B15" s="5">
        <v>2007</v>
      </c>
      <c r="C15" s="1" t="s">
        <v>148</v>
      </c>
      <c r="D15" s="19">
        <v>0</v>
      </c>
      <c r="E15" s="19">
        <v>1</v>
      </c>
      <c r="F15" s="19">
        <f t="shared" si="7"/>
        <v>1</v>
      </c>
      <c r="G15" s="2">
        <f t="shared" si="0"/>
        <v>2.3809523809523808E-2</v>
      </c>
      <c r="H15" s="19">
        <v>0</v>
      </c>
      <c r="I15" s="19">
        <v>1</v>
      </c>
      <c r="J15" s="19">
        <f t="shared" si="8"/>
        <v>1</v>
      </c>
      <c r="K15" s="2">
        <f t="shared" si="1"/>
        <v>7.6923076923076927E-2</v>
      </c>
      <c r="L15" s="19">
        <v>2</v>
      </c>
      <c r="M15" s="19">
        <v>1</v>
      </c>
      <c r="N15" s="19">
        <f t="shared" si="9"/>
        <v>3</v>
      </c>
      <c r="O15" s="2">
        <f t="shared" si="2"/>
        <v>8.1081081081081086E-2</v>
      </c>
      <c r="P15" s="19">
        <v>9</v>
      </c>
      <c r="Q15" s="19">
        <v>6</v>
      </c>
      <c r="R15" s="19">
        <f t="shared" si="10"/>
        <v>15</v>
      </c>
      <c r="S15" s="2">
        <f t="shared" si="3"/>
        <v>9.5541401273885357E-2</v>
      </c>
      <c r="T15" s="19">
        <v>1</v>
      </c>
      <c r="U15" s="19">
        <v>0</v>
      </c>
      <c r="V15" s="19">
        <f t="shared" si="11"/>
        <v>1</v>
      </c>
      <c r="W15" s="2">
        <f t="shared" si="4"/>
        <v>7.6923076923076927E-2</v>
      </c>
      <c r="X15" s="19">
        <v>2</v>
      </c>
      <c r="Y15" s="19">
        <v>1</v>
      </c>
      <c r="Z15" s="19">
        <f t="shared" si="12"/>
        <v>3</v>
      </c>
      <c r="AA15" s="2">
        <f t="shared" si="5"/>
        <v>0.1111111111111111</v>
      </c>
      <c r="AB15" s="19">
        <f t="shared" si="13"/>
        <v>24</v>
      </c>
      <c r="AC15" s="2">
        <f t="shared" si="6"/>
        <v>8.3044982698961933E-2</v>
      </c>
    </row>
    <row r="16" spans="1:29" x14ac:dyDescent="0.25">
      <c r="A16" s="4">
        <v>8</v>
      </c>
      <c r="B16" s="5">
        <v>2008</v>
      </c>
      <c r="C16" s="1" t="s">
        <v>13</v>
      </c>
      <c r="D16" s="19">
        <v>2</v>
      </c>
      <c r="E16" s="19">
        <v>0</v>
      </c>
      <c r="F16" s="19">
        <f t="shared" si="7"/>
        <v>2</v>
      </c>
      <c r="G16" s="2">
        <f t="shared" si="0"/>
        <v>4.7619047619047616E-2</v>
      </c>
      <c r="H16" s="19">
        <v>0</v>
      </c>
      <c r="I16" s="19">
        <v>0</v>
      </c>
      <c r="J16" s="19">
        <f t="shared" si="8"/>
        <v>0</v>
      </c>
      <c r="K16" s="2">
        <f t="shared" si="1"/>
        <v>0</v>
      </c>
      <c r="L16" s="19">
        <v>1</v>
      </c>
      <c r="M16" s="19">
        <v>1</v>
      </c>
      <c r="N16" s="19">
        <f t="shared" si="9"/>
        <v>2</v>
      </c>
      <c r="O16" s="2">
        <f t="shared" si="2"/>
        <v>5.4054054054054057E-2</v>
      </c>
      <c r="P16" s="19">
        <v>3</v>
      </c>
      <c r="Q16" s="19">
        <v>2</v>
      </c>
      <c r="R16" s="19">
        <f t="shared" si="10"/>
        <v>5</v>
      </c>
      <c r="S16" s="2">
        <f t="shared" si="3"/>
        <v>3.1847133757961783E-2</v>
      </c>
      <c r="T16" s="19">
        <v>1</v>
      </c>
      <c r="U16" s="19">
        <v>1</v>
      </c>
      <c r="V16" s="19">
        <f t="shared" si="11"/>
        <v>2</v>
      </c>
      <c r="W16" s="2">
        <f t="shared" si="4"/>
        <v>0.15384615384615385</v>
      </c>
      <c r="X16" s="19">
        <v>0</v>
      </c>
      <c r="Y16" s="19">
        <v>0</v>
      </c>
      <c r="Z16" s="19">
        <f t="shared" si="12"/>
        <v>0</v>
      </c>
      <c r="AA16" s="2">
        <f t="shared" si="5"/>
        <v>0</v>
      </c>
      <c r="AB16" s="19">
        <f t="shared" si="13"/>
        <v>11</v>
      </c>
      <c r="AC16" s="2">
        <f t="shared" si="6"/>
        <v>3.8062283737024222E-2</v>
      </c>
    </row>
    <row r="17" spans="1:29" x14ac:dyDescent="0.25">
      <c r="A17" s="4">
        <v>9</v>
      </c>
      <c r="B17" s="5">
        <v>2009</v>
      </c>
      <c r="C17" s="1" t="s">
        <v>149</v>
      </c>
      <c r="D17" s="19">
        <v>1</v>
      </c>
      <c r="E17" s="19">
        <v>3</v>
      </c>
      <c r="F17" s="19">
        <f t="shared" si="7"/>
        <v>4</v>
      </c>
      <c r="G17" s="2">
        <f t="shared" si="0"/>
        <v>9.5238095238095233E-2</v>
      </c>
      <c r="H17" s="19">
        <v>1</v>
      </c>
      <c r="I17" s="19">
        <v>0</v>
      </c>
      <c r="J17" s="19">
        <f t="shared" si="8"/>
        <v>1</v>
      </c>
      <c r="K17" s="2">
        <f t="shared" si="1"/>
        <v>7.6923076923076927E-2</v>
      </c>
      <c r="L17" s="19">
        <v>0</v>
      </c>
      <c r="M17" s="19">
        <v>2</v>
      </c>
      <c r="N17" s="19">
        <f t="shared" si="9"/>
        <v>2</v>
      </c>
      <c r="O17" s="2">
        <f t="shared" si="2"/>
        <v>5.4054054054054057E-2</v>
      </c>
      <c r="P17" s="19">
        <v>3</v>
      </c>
      <c r="Q17" s="19">
        <v>3</v>
      </c>
      <c r="R17" s="19">
        <f t="shared" si="10"/>
        <v>6</v>
      </c>
      <c r="S17" s="2">
        <f t="shared" si="3"/>
        <v>3.8216560509554139E-2</v>
      </c>
      <c r="T17" s="19">
        <v>1</v>
      </c>
      <c r="U17" s="19">
        <v>2</v>
      </c>
      <c r="V17" s="19">
        <f t="shared" si="11"/>
        <v>3</v>
      </c>
      <c r="W17" s="2">
        <f t="shared" si="4"/>
        <v>0.23076923076923078</v>
      </c>
      <c r="X17" s="19">
        <v>0</v>
      </c>
      <c r="Y17" s="19">
        <v>1</v>
      </c>
      <c r="Z17" s="19">
        <f t="shared" si="12"/>
        <v>1</v>
      </c>
      <c r="AA17" s="2">
        <f t="shared" si="5"/>
        <v>3.7037037037037035E-2</v>
      </c>
      <c r="AB17" s="19">
        <f t="shared" si="13"/>
        <v>17</v>
      </c>
      <c r="AC17" s="2">
        <f t="shared" si="6"/>
        <v>5.8823529411764705E-2</v>
      </c>
    </row>
    <row r="18" spans="1:29" x14ac:dyDescent="0.25">
      <c r="A18" s="4">
        <v>10</v>
      </c>
      <c r="B18" s="5">
        <v>2010</v>
      </c>
      <c r="C18" s="1" t="s">
        <v>150</v>
      </c>
      <c r="D18" s="19">
        <v>1</v>
      </c>
      <c r="E18" s="19">
        <v>0</v>
      </c>
      <c r="F18" s="19">
        <f t="shared" si="7"/>
        <v>1</v>
      </c>
      <c r="G18" s="2">
        <f t="shared" si="0"/>
        <v>2.3809523809523808E-2</v>
      </c>
      <c r="H18" s="19">
        <v>0</v>
      </c>
      <c r="I18" s="19">
        <v>0</v>
      </c>
      <c r="J18" s="19">
        <f t="shared" si="8"/>
        <v>0</v>
      </c>
      <c r="K18" s="2">
        <f t="shared" si="1"/>
        <v>0</v>
      </c>
      <c r="L18" s="19">
        <v>1</v>
      </c>
      <c r="M18" s="19">
        <v>1</v>
      </c>
      <c r="N18" s="19">
        <f t="shared" si="9"/>
        <v>2</v>
      </c>
      <c r="O18" s="2">
        <f t="shared" si="2"/>
        <v>5.4054054054054057E-2</v>
      </c>
      <c r="P18" s="19">
        <v>3</v>
      </c>
      <c r="Q18" s="19">
        <v>1</v>
      </c>
      <c r="R18" s="19">
        <f t="shared" si="10"/>
        <v>4</v>
      </c>
      <c r="S18" s="2">
        <f t="shared" si="3"/>
        <v>2.5477707006369428E-2</v>
      </c>
      <c r="T18" s="19">
        <v>0</v>
      </c>
      <c r="U18" s="19">
        <v>0</v>
      </c>
      <c r="V18" s="19">
        <f t="shared" si="11"/>
        <v>0</v>
      </c>
      <c r="W18" s="2">
        <f t="shared" si="4"/>
        <v>0</v>
      </c>
      <c r="X18" s="19">
        <v>2</v>
      </c>
      <c r="Y18" s="19">
        <v>1</v>
      </c>
      <c r="Z18" s="19">
        <f t="shared" si="12"/>
        <v>3</v>
      </c>
      <c r="AA18" s="2">
        <f t="shared" si="5"/>
        <v>0.1111111111111111</v>
      </c>
      <c r="AB18" s="19">
        <f t="shared" si="13"/>
        <v>10</v>
      </c>
      <c r="AC18" s="2">
        <f t="shared" si="6"/>
        <v>3.4602076124567477E-2</v>
      </c>
    </row>
    <row r="19" spans="1:29" x14ac:dyDescent="0.25">
      <c r="A19" s="4">
        <v>11</v>
      </c>
      <c r="B19" s="5">
        <v>2011</v>
      </c>
      <c r="C19" s="1" t="s">
        <v>151</v>
      </c>
      <c r="D19" s="19">
        <v>7</v>
      </c>
      <c r="E19" s="19">
        <v>3</v>
      </c>
      <c r="F19" s="19">
        <f t="shared" si="7"/>
        <v>10</v>
      </c>
      <c r="G19" s="2">
        <f t="shared" si="0"/>
        <v>0.23809523809523808</v>
      </c>
      <c r="H19" s="19">
        <v>3</v>
      </c>
      <c r="I19" s="19">
        <v>2</v>
      </c>
      <c r="J19" s="19">
        <f t="shared" si="8"/>
        <v>5</v>
      </c>
      <c r="K19" s="2">
        <f t="shared" si="1"/>
        <v>0.38461538461538464</v>
      </c>
      <c r="L19" s="19">
        <v>2</v>
      </c>
      <c r="M19" s="19">
        <v>0</v>
      </c>
      <c r="N19" s="19">
        <f t="shared" si="9"/>
        <v>2</v>
      </c>
      <c r="O19" s="2">
        <f t="shared" si="2"/>
        <v>5.4054054054054057E-2</v>
      </c>
      <c r="P19" s="19">
        <v>12</v>
      </c>
      <c r="Q19" s="19">
        <v>5</v>
      </c>
      <c r="R19" s="19">
        <f t="shared" si="10"/>
        <v>17</v>
      </c>
      <c r="S19" s="2">
        <f t="shared" si="3"/>
        <v>0.10828025477707007</v>
      </c>
      <c r="T19" s="19">
        <v>0</v>
      </c>
      <c r="U19" s="19">
        <v>1</v>
      </c>
      <c r="V19" s="19">
        <f t="shared" si="11"/>
        <v>1</v>
      </c>
      <c r="W19" s="2">
        <f t="shared" si="4"/>
        <v>7.6923076923076927E-2</v>
      </c>
      <c r="X19" s="19">
        <v>0</v>
      </c>
      <c r="Y19" s="19">
        <v>1</v>
      </c>
      <c r="Z19" s="19">
        <f t="shared" si="12"/>
        <v>1</v>
      </c>
      <c r="AA19" s="2">
        <f t="shared" si="5"/>
        <v>3.7037037037037035E-2</v>
      </c>
      <c r="AB19" s="19">
        <f t="shared" si="13"/>
        <v>36</v>
      </c>
      <c r="AC19" s="2">
        <f t="shared" si="6"/>
        <v>0.1245674740484429</v>
      </c>
    </row>
    <row r="20" spans="1:29" x14ac:dyDescent="0.25">
      <c r="A20" s="4">
        <v>12</v>
      </c>
      <c r="B20" s="5">
        <v>2012</v>
      </c>
      <c r="C20" s="1" t="s">
        <v>152</v>
      </c>
      <c r="D20" s="19">
        <v>1</v>
      </c>
      <c r="E20" s="19">
        <v>0</v>
      </c>
      <c r="F20" s="19">
        <f t="shared" si="7"/>
        <v>1</v>
      </c>
      <c r="G20" s="2">
        <f t="shared" si="0"/>
        <v>2.3809523809523808E-2</v>
      </c>
      <c r="H20" s="19">
        <v>0</v>
      </c>
      <c r="I20" s="19">
        <v>0</v>
      </c>
      <c r="J20" s="19">
        <f t="shared" si="8"/>
        <v>0</v>
      </c>
      <c r="K20" s="2">
        <f t="shared" si="1"/>
        <v>0</v>
      </c>
      <c r="L20" s="19">
        <v>0</v>
      </c>
      <c r="M20" s="19">
        <v>1</v>
      </c>
      <c r="N20" s="19">
        <f t="shared" si="9"/>
        <v>1</v>
      </c>
      <c r="O20" s="2">
        <f t="shared" si="2"/>
        <v>2.7027027027027029E-2</v>
      </c>
      <c r="P20" s="19">
        <v>6</v>
      </c>
      <c r="Q20" s="19">
        <v>5</v>
      </c>
      <c r="R20" s="19">
        <f t="shared" si="10"/>
        <v>11</v>
      </c>
      <c r="S20" s="2">
        <f t="shared" si="3"/>
        <v>7.0063694267515922E-2</v>
      </c>
      <c r="T20" s="19">
        <v>0</v>
      </c>
      <c r="U20" s="19">
        <v>0</v>
      </c>
      <c r="V20" s="19">
        <f t="shared" si="11"/>
        <v>0</v>
      </c>
      <c r="W20" s="2">
        <f t="shared" si="4"/>
        <v>0</v>
      </c>
      <c r="X20" s="19">
        <v>3</v>
      </c>
      <c r="Y20" s="19">
        <v>1</v>
      </c>
      <c r="Z20" s="19">
        <f t="shared" si="12"/>
        <v>4</v>
      </c>
      <c r="AA20" s="2">
        <f t="shared" si="5"/>
        <v>0.14814814814814814</v>
      </c>
      <c r="AB20" s="19">
        <f t="shared" si="13"/>
        <v>17</v>
      </c>
      <c r="AC20" s="2">
        <f t="shared" si="6"/>
        <v>5.8823529411764705E-2</v>
      </c>
    </row>
    <row r="21" spans="1:29" x14ac:dyDescent="0.25">
      <c r="A21" s="4">
        <v>13</v>
      </c>
      <c r="B21" s="5">
        <v>2013</v>
      </c>
      <c r="C21" s="1" t="s">
        <v>153</v>
      </c>
      <c r="D21" s="19">
        <v>3</v>
      </c>
      <c r="E21" s="19">
        <v>2</v>
      </c>
      <c r="F21" s="19">
        <f t="shared" si="7"/>
        <v>5</v>
      </c>
      <c r="G21" s="2">
        <f t="shared" si="0"/>
        <v>0.11904761904761904</v>
      </c>
      <c r="H21" s="19">
        <v>0</v>
      </c>
      <c r="I21" s="19">
        <v>0</v>
      </c>
      <c r="J21" s="19">
        <f t="shared" si="8"/>
        <v>0</v>
      </c>
      <c r="K21" s="2">
        <f t="shared" si="1"/>
        <v>0</v>
      </c>
      <c r="L21" s="19">
        <v>0</v>
      </c>
      <c r="M21" s="19">
        <v>2</v>
      </c>
      <c r="N21" s="19">
        <f t="shared" si="9"/>
        <v>2</v>
      </c>
      <c r="O21" s="2">
        <f t="shared" si="2"/>
        <v>5.4054054054054057E-2</v>
      </c>
      <c r="P21" s="19">
        <v>6</v>
      </c>
      <c r="Q21" s="19">
        <v>3</v>
      </c>
      <c r="R21" s="19">
        <f t="shared" si="10"/>
        <v>9</v>
      </c>
      <c r="S21" s="2">
        <f t="shared" si="3"/>
        <v>5.7324840764331211E-2</v>
      </c>
      <c r="T21" s="19">
        <v>0</v>
      </c>
      <c r="U21" s="19">
        <v>1</v>
      </c>
      <c r="V21" s="19">
        <f t="shared" si="11"/>
        <v>1</v>
      </c>
      <c r="W21" s="2">
        <f t="shared" si="4"/>
        <v>7.6923076923076927E-2</v>
      </c>
      <c r="X21" s="19">
        <v>1</v>
      </c>
      <c r="Y21" s="19">
        <v>1</v>
      </c>
      <c r="Z21" s="19">
        <f t="shared" si="12"/>
        <v>2</v>
      </c>
      <c r="AA21" s="2">
        <f t="shared" si="5"/>
        <v>7.407407407407407E-2</v>
      </c>
      <c r="AB21" s="19">
        <f t="shared" si="13"/>
        <v>19</v>
      </c>
      <c r="AC21" s="2">
        <f t="shared" si="6"/>
        <v>6.5743944636678195E-2</v>
      </c>
    </row>
    <row r="22" spans="1:29" x14ac:dyDescent="0.25">
      <c r="A22" s="4">
        <v>14</v>
      </c>
      <c r="B22" s="5">
        <v>2014</v>
      </c>
      <c r="C22" s="1" t="s">
        <v>154</v>
      </c>
      <c r="D22" s="19">
        <v>2</v>
      </c>
      <c r="E22" s="19">
        <v>0</v>
      </c>
      <c r="F22" s="19">
        <f t="shared" si="7"/>
        <v>2</v>
      </c>
      <c r="G22" s="2">
        <f t="shared" si="0"/>
        <v>4.7619047619047616E-2</v>
      </c>
      <c r="H22" s="19">
        <v>2</v>
      </c>
      <c r="I22" s="19">
        <v>0</v>
      </c>
      <c r="J22" s="19">
        <f t="shared" si="8"/>
        <v>2</v>
      </c>
      <c r="K22" s="2">
        <f t="shared" si="1"/>
        <v>0.15384615384615385</v>
      </c>
      <c r="L22" s="19">
        <v>4</v>
      </c>
      <c r="M22" s="19">
        <v>2</v>
      </c>
      <c r="N22" s="19">
        <f t="shared" si="9"/>
        <v>6</v>
      </c>
      <c r="O22" s="2">
        <f t="shared" si="2"/>
        <v>0.16216216216216217</v>
      </c>
      <c r="P22" s="19">
        <v>20</v>
      </c>
      <c r="Q22" s="19">
        <v>11</v>
      </c>
      <c r="R22" s="19">
        <f t="shared" si="10"/>
        <v>31</v>
      </c>
      <c r="S22" s="2">
        <f t="shared" si="3"/>
        <v>0.19745222929936307</v>
      </c>
      <c r="T22" s="19">
        <v>0</v>
      </c>
      <c r="U22" s="19">
        <v>0</v>
      </c>
      <c r="V22" s="19">
        <f t="shared" si="11"/>
        <v>0</v>
      </c>
      <c r="W22" s="2">
        <f t="shared" si="4"/>
        <v>0</v>
      </c>
      <c r="X22" s="19">
        <v>2</v>
      </c>
      <c r="Y22" s="19">
        <v>0</v>
      </c>
      <c r="Z22" s="19">
        <f t="shared" si="12"/>
        <v>2</v>
      </c>
      <c r="AA22" s="2">
        <f t="shared" si="5"/>
        <v>7.407407407407407E-2</v>
      </c>
      <c r="AB22" s="19">
        <f t="shared" si="13"/>
        <v>43</v>
      </c>
      <c r="AC22" s="2">
        <f t="shared" si="6"/>
        <v>0.14878892733564014</v>
      </c>
    </row>
    <row r="23" spans="1:29" x14ac:dyDescent="0.25">
      <c r="A23" s="15" t="s">
        <v>37</v>
      </c>
      <c r="B23" s="15"/>
      <c r="C23" s="15"/>
      <c r="D23" s="21">
        <f>SUM(D9:D22)</f>
        <v>26</v>
      </c>
      <c r="E23" s="21">
        <f>SUM(E9:E22)</f>
        <v>16</v>
      </c>
      <c r="F23" s="21">
        <f>SUM(F9:F22)</f>
        <v>42</v>
      </c>
      <c r="G23" s="17">
        <f>'KAB SUKOHARJO'!G17</f>
        <v>3.7735849056603772E-2</v>
      </c>
      <c r="H23" s="21">
        <f>SUM(H9:H22)</f>
        <v>9</v>
      </c>
      <c r="I23" s="21">
        <f>SUM(I9:I22)</f>
        <v>4</v>
      </c>
      <c r="J23" s="21">
        <f>SUM(J9:J22)</f>
        <v>13</v>
      </c>
      <c r="K23" s="17">
        <f>'KAB SUKOHARJO'!K17</f>
        <v>5.5555555555555552E-2</v>
      </c>
      <c r="L23" s="21">
        <f>SUM(L9:L22)</f>
        <v>16</v>
      </c>
      <c r="M23" s="21">
        <f>SUM(M9:M22)</f>
        <v>21</v>
      </c>
      <c r="N23" s="21">
        <f>SUM(N9:N22)</f>
        <v>37</v>
      </c>
      <c r="O23" s="17">
        <f>'KAB SUKOHARJO'!O17</f>
        <v>6.3683304647160072E-2</v>
      </c>
      <c r="P23" s="21">
        <f>SUM(P9:P22)</f>
        <v>99</v>
      </c>
      <c r="Q23" s="21">
        <f>SUM(Q9:Q22)</f>
        <v>58</v>
      </c>
      <c r="R23" s="21">
        <f>SUM(R9:R22)</f>
        <v>157</v>
      </c>
      <c r="S23" s="17">
        <f>'KAB SUKOHARJO'!S17</f>
        <v>0.12170542635658915</v>
      </c>
      <c r="T23" s="21">
        <f>SUM(T9:T22)</f>
        <v>7</v>
      </c>
      <c r="U23" s="21">
        <f>SUM(U9:U22)</f>
        <v>6</v>
      </c>
      <c r="V23" s="21">
        <f>SUM(V9:V22)</f>
        <v>13</v>
      </c>
      <c r="W23" s="17">
        <f>'KAB SUKOHARJO'!W17</f>
        <v>6.9148936170212769E-2</v>
      </c>
      <c r="X23" s="21">
        <f>SUM(X9:X22)</f>
        <v>18</v>
      </c>
      <c r="Y23" s="21">
        <f>SUM(Y9:Y22)</f>
        <v>9</v>
      </c>
      <c r="Z23" s="21">
        <f>SUM(Z9:Z22)</f>
        <v>27</v>
      </c>
      <c r="AA23" s="17">
        <f>'KAB SUKOHARJO'!AA17</f>
        <v>9.6774193548387094E-2</v>
      </c>
      <c r="AB23" s="20">
        <f>SUM(AB9:AB22)</f>
        <v>289</v>
      </c>
      <c r="AC23" s="17">
        <f>'KAB SUKOHARJO'!AC17</f>
        <v>7.842605156037992E-2</v>
      </c>
    </row>
    <row r="24" spans="1:29" x14ac:dyDescent="0.25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</sheetData>
  <mergeCells count="13">
    <mergeCell ref="AB7:AC7"/>
    <mergeCell ref="A23:C23"/>
    <mergeCell ref="P7:S7"/>
    <mergeCell ref="T7:W7"/>
    <mergeCell ref="X7:AA7"/>
    <mergeCell ref="A5:D5"/>
    <mergeCell ref="A6:D6"/>
    <mergeCell ref="A7:A8"/>
    <mergeCell ref="B7:C7"/>
    <mergeCell ref="D7:G7"/>
    <mergeCell ref="H7:K7"/>
    <mergeCell ref="L7:O7"/>
    <mergeCell ref="A1:K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D66AE-965A-41DE-B266-C9575995AC3B}">
  <dimension ref="A1:AC24"/>
  <sheetViews>
    <sheetView topLeftCell="G1" workbookViewId="0">
      <selection activeCell="AB9" sqref="AB9"/>
    </sheetView>
  </sheetViews>
  <sheetFormatPr defaultRowHeight="15" x14ac:dyDescent="0.25"/>
  <cols>
    <col min="1" max="1" width="4.28515625" style="6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28" width="11.140625" bestFit="1" customWidth="1"/>
  </cols>
  <sheetData>
    <row r="1" spans="1:29" ht="14.45" customHeight="1" x14ac:dyDescent="0.25">
      <c r="A1" s="12" t="s">
        <v>194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8"/>
      <c r="M1" s="18"/>
    </row>
    <row r="2" spans="1:29" ht="14.4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8"/>
      <c r="M2" s="18"/>
    </row>
    <row r="3" spans="1:29" ht="14.45" customHeight="1" x14ac:dyDescent="0.25">
      <c r="B3" s="10"/>
      <c r="C3" s="10"/>
      <c r="D3" s="10"/>
      <c r="E3" s="10"/>
      <c r="F3" s="10"/>
      <c r="G3" s="10"/>
      <c r="H3" s="10"/>
      <c r="I3" s="10"/>
      <c r="J3" s="10"/>
    </row>
    <row r="5" spans="1:29" x14ac:dyDescent="0.25">
      <c r="A5" s="11" t="s">
        <v>55</v>
      </c>
      <c r="B5" s="11"/>
      <c r="C5" s="11"/>
      <c r="D5" s="11"/>
    </row>
    <row r="6" spans="1:29" x14ac:dyDescent="0.25">
      <c r="A6" s="13" t="s">
        <v>155</v>
      </c>
      <c r="B6" s="13"/>
      <c r="C6" s="13"/>
      <c r="D6" s="13"/>
    </row>
    <row r="7" spans="1:29" s="7" customFormat="1" x14ac:dyDescent="0.25">
      <c r="A7" s="14" t="s">
        <v>53</v>
      </c>
      <c r="B7" s="15" t="s">
        <v>39</v>
      </c>
      <c r="C7" s="15"/>
      <c r="D7" s="15" t="s">
        <v>195</v>
      </c>
      <c r="E7" s="15"/>
      <c r="F7" s="15"/>
      <c r="G7" s="15"/>
      <c r="H7" s="15" t="s">
        <v>196</v>
      </c>
      <c r="I7" s="15"/>
      <c r="J7" s="15"/>
      <c r="K7" s="15"/>
      <c r="L7" s="15" t="s">
        <v>197</v>
      </c>
      <c r="M7" s="15"/>
      <c r="N7" s="15"/>
      <c r="O7" s="15"/>
      <c r="P7" s="15" t="s">
        <v>198</v>
      </c>
      <c r="Q7" s="15"/>
      <c r="R7" s="15"/>
      <c r="S7" s="15"/>
      <c r="T7" s="15" t="s">
        <v>199</v>
      </c>
      <c r="U7" s="15"/>
      <c r="V7" s="15"/>
      <c r="W7" s="15"/>
      <c r="X7" s="15" t="s">
        <v>200</v>
      </c>
      <c r="Y7" s="15"/>
      <c r="Z7" s="15"/>
      <c r="AA7" s="15"/>
      <c r="AB7" s="15" t="s">
        <v>37</v>
      </c>
      <c r="AC7" s="15"/>
    </row>
    <row r="8" spans="1:29" s="7" customFormat="1" x14ac:dyDescent="0.25">
      <c r="A8" s="14"/>
      <c r="B8" s="16" t="s">
        <v>51</v>
      </c>
      <c r="C8" s="16" t="s">
        <v>52</v>
      </c>
      <c r="D8" s="16" t="s">
        <v>35</v>
      </c>
      <c r="E8" s="16" t="s">
        <v>36</v>
      </c>
      <c r="F8" s="16" t="s">
        <v>37</v>
      </c>
      <c r="G8" s="16" t="s">
        <v>38</v>
      </c>
      <c r="H8" s="16" t="s">
        <v>35</v>
      </c>
      <c r="I8" s="16" t="s">
        <v>36</v>
      </c>
      <c r="J8" s="16" t="s">
        <v>37</v>
      </c>
      <c r="K8" s="16" t="s">
        <v>38</v>
      </c>
      <c r="L8" s="16" t="s">
        <v>35</v>
      </c>
      <c r="M8" s="16" t="s">
        <v>36</v>
      </c>
      <c r="N8" s="16" t="s">
        <v>37</v>
      </c>
      <c r="O8" s="16" t="s">
        <v>38</v>
      </c>
      <c r="P8" s="16" t="s">
        <v>35</v>
      </c>
      <c r="Q8" s="16" t="s">
        <v>36</v>
      </c>
      <c r="R8" s="16" t="s">
        <v>37</v>
      </c>
      <c r="S8" s="16" t="s">
        <v>38</v>
      </c>
      <c r="T8" s="16" t="s">
        <v>35</v>
      </c>
      <c r="U8" s="16" t="s">
        <v>36</v>
      </c>
      <c r="V8" s="16" t="s">
        <v>37</v>
      </c>
      <c r="W8" s="16" t="s">
        <v>38</v>
      </c>
      <c r="X8" s="16" t="s">
        <v>35</v>
      </c>
      <c r="Y8" s="16" t="s">
        <v>36</v>
      </c>
      <c r="Z8" s="16" t="s">
        <v>37</v>
      </c>
      <c r="AA8" s="16" t="s">
        <v>38</v>
      </c>
      <c r="AB8" s="16" t="s">
        <v>39</v>
      </c>
      <c r="AC8" s="16" t="s">
        <v>38</v>
      </c>
    </row>
    <row r="9" spans="1:29" x14ac:dyDescent="0.25">
      <c r="A9" s="4">
        <v>1</v>
      </c>
      <c r="B9" s="5">
        <v>2001</v>
      </c>
      <c r="C9" s="1" t="s">
        <v>156</v>
      </c>
      <c r="D9" s="19">
        <v>5</v>
      </c>
      <c r="E9" s="19">
        <v>5</v>
      </c>
      <c r="F9" s="19">
        <f>SUM(D9:E9)</f>
        <v>10</v>
      </c>
      <c r="G9" s="2">
        <f t="shared" ref="G9:G22" si="0">F9/$F$23</f>
        <v>0.11494252873563218</v>
      </c>
      <c r="H9" s="19">
        <v>0</v>
      </c>
      <c r="I9" s="19">
        <v>0</v>
      </c>
      <c r="J9" s="19">
        <f>SUM(H9:I9)</f>
        <v>0</v>
      </c>
      <c r="K9" s="2">
        <f t="shared" ref="K9:K22" si="1">J9/$J$23</f>
        <v>0</v>
      </c>
      <c r="L9" s="19">
        <v>1</v>
      </c>
      <c r="M9" s="19">
        <v>0</v>
      </c>
      <c r="N9" s="19">
        <f>SUM(L9:M9)</f>
        <v>1</v>
      </c>
      <c r="O9" s="2">
        <f t="shared" ref="O9:O22" si="2">N9/$N$23</f>
        <v>2.5000000000000001E-2</v>
      </c>
      <c r="P9" s="19">
        <v>1</v>
      </c>
      <c r="Q9" s="19">
        <v>1</v>
      </c>
      <c r="R9" s="19">
        <f>SUM(P9:Q9)</f>
        <v>2</v>
      </c>
      <c r="S9" s="2">
        <f t="shared" ref="S9:S22" si="3">R9/$R$23</f>
        <v>2.2988505747126436E-2</v>
      </c>
      <c r="T9" s="19">
        <v>1</v>
      </c>
      <c r="U9" s="19">
        <v>0</v>
      </c>
      <c r="V9" s="19">
        <f>SUM(T9:U9)</f>
        <v>1</v>
      </c>
      <c r="W9" s="2">
        <f t="shared" ref="W9:W22" si="4">V9/$V$23</f>
        <v>0.1111111111111111</v>
      </c>
      <c r="X9" s="19">
        <v>0</v>
      </c>
      <c r="Y9" s="19">
        <v>1</v>
      </c>
      <c r="Z9" s="19">
        <f>SUM(X9:Y9)</f>
        <v>1</v>
      </c>
      <c r="AA9" s="2">
        <f t="shared" ref="AA9:AA22" si="5">Z9/$Z$23</f>
        <v>5.5555555555555552E-2</v>
      </c>
      <c r="AB9" s="19">
        <f>Z9+V9+R9+N9+J9+F9</f>
        <v>15</v>
      </c>
      <c r="AC9" s="2">
        <f t="shared" ref="AC9:AC22" si="6">AB9/$AB$23</f>
        <v>0.06</v>
      </c>
    </row>
    <row r="10" spans="1:29" x14ac:dyDescent="0.25">
      <c r="A10" s="4">
        <v>2</v>
      </c>
      <c r="B10" s="5">
        <v>2002</v>
      </c>
      <c r="C10" s="1" t="s">
        <v>157</v>
      </c>
      <c r="D10" s="19">
        <v>7</v>
      </c>
      <c r="E10" s="19">
        <v>0</v>
      </c>
      <c r="F10" s="19">
        <f t="shared" ref="F10:F22" si="7">SUM(D10:E10)</f>
        <v>7</v>
      </c>
      <c r="G10" s="2">
        <f t="shared" si="0"/>
        <v>8.0459770114942528E-2</v>
      </c>
      <c r="H10" s="19">
        <v>0</v>
      </c>
      <c r="I10" s="19">
        <v>0</v>
      </c>
      <c r="J10" s="19">
        <f t="shared" ref="J10:J22" si="8">SUM(H10:I10)</f>
        <v>0</v>
      </c>
      <c r="K10" s="2">
        <f t="shared" si="1"/>
        <v>0</v>
      </c>
      <c r="L10" s="19">
        <v>1</v>
      </c>
      <c r="M10" s="19">
        <v>1</v>
      </c>
      <c r="N10" s="19">
        <f t="shared" ref="N10:N22" si="9">SUM(L10:M10)</f>
        <v>2</v>
      </c>
      <c r="O10" s="2">
        <f t="shared" si="2"/>
        <v>0.05</v>
      </c>
      <c r="P10" s="19">
        <v>7</v>
      </c>
      <c r="Q10" s="19">
        <v>2</v>
      </c>
      <c r="R10" s="19">
        <f t="shared" ref="R10:R22" si="10">SUM(P10:Q10)</f>
        <v>9</v>
      </c>
      <c r="S10" s="2">
        <f t="shared" si="3"/>
        <v>0.10344827586206896</v>
      </c>
      <c r="T10" s="19">
        <v>1</v>
      </c>
      <c r="U10" s="19">
        <v>0</v>
      </c>
      <c r="V10" s="19">
        <f t="shared" ref="V10:V22" si="11">SUM(T10:U10)</f>
        <v>1</v>
      </c>
      <c r="W10" s="2">
        <f t="shared" si="4"/>
        <v>0.1111111111111111</v>
      </c>
      <c r="X10" s="19">
        <v>0</v>
      </c>
      <c r="Y10" s="19">
        <v>2</v>
      </c>
      <c r="Z10" s="19">
        <f t="shared" ref="Z10:Z22" si="12">SUM(X10:Y10)</f>
        <v>2</v>
      </c>
      <c r="AA10" s="2">
        <f t="shared" si="5"/>
        <v>0.1111111111111111</v>
      </c>
      <c r="AB10" s="19">
        <f t="shared" ref="AB10:AB22" si="13">Z10+V10+R10+N10+J10+F10</f>
        <v>21</v>
      </c>
      <c r="AC10" s="2">
        <f t="shared" si="6"/>
        <v>8.4000000000000005E-2</v>
      </c>
    </row>
    <row r="11" spans="1:29" x14ac:dyDescent="0.25">
      <c r="A11" s="4">
        <v>3</v>
      </c>
      <c r="B11" s="5">
        <v>2003</v>
      </c>
      <c r="C11" s="1" t="s">
        <v>158</v>
      </c>
      <c r="D11" s="19">
        <v>6</v>
      </c>
      <c r="E11" s="19">
        <v>2</v>
      </c>
      <c r="F11" s="19">
        <f t="shared" si="7"/>
        <v>8</v>
      </c>
      <c r="G11" s="2">
        <f t="shared" si="0"/>
        <v>9.1954022988505746E-2</v>
      </c>
      <c r="H11" s="19">
        <v>0</v>
      </c>
      <c r="I11" s="19">
        <v>2</v>
      </c>
      <c r="J11" s="19">
        <f t="shared" si="8"/>
        <v>2</v>
      </c>
      <c r="K11" s="2">
        <f t="shared" si="1"/>
        <v>0.22222222222222221</v>
      </c>
      <c r="L11" s="19">
        <v>4</v>
      </c>
      <c r="M11" s="19">
        <v>3</v>
      </c>
      <c r="N11" s="19">
        <f t="shared" si="9"/>
        <v>7</v>
      </c>
      <c r="O11" s="2">
        <f t="shared" si="2"/>
        <v>0.17499999999999999</v>
      </c>
      <c r="P11" s="19">
        <v>0</v>
      </c>
      <c r="Q11" s="19">
        <v>1</v>
      </c>
      <c r="R11" s="19">
        <f t="shared" si="10"/>
        <v>1</v>
      </c>
      <c r="S11" s="2">
        <f t="shared" si="3"/>
        <v>1.1494252873563218E-2</v>
      </c>
      <c r="T11" s="19">
        <v>0</v>
      </c>
      <c r="U11" s="19">
        <v>0</v>
      </c>
      <c r="V11" s="19">
        <f t="shared" si="11"/>
        <v>0</v>
      </c>
      <c r="W11" s="2">
        <f t="shared" si="4"/>
        <v>0</v>
      </c>
      <c r="X11" s="19">
        <v>0</v>
      </c>
      <c r="Y11" s="19">
        <v>0</v>
      </c>
      <c r="Z11" s="19">
        <f t="shared" si="12"/>
        <v>0</v>
      </c>
      <c r="AA11" s="2">
        <f t="shared" si="5"/>
        <v>0</v>
      </c>
      <c r="AB11" s="19">
        <f t="shared" si="13"/>
        <v>18</v>
      </c>
      <c r="AC11" s="2">
        <f t="shared" si="6"/>
        <v>7.1999999999999995E-2</v>
      </c>
    </row>
    <row r="12" spans="1:29" x14ac:dyDescent="0.25">
      <c r="A12" s="4">
        <v>4</v>
      </c>
      <c r="B12" s="5">
        <v>2004</v>
      </c>
      <c r="C12" s="1" t="s">
        <v>76</v>
      </c>
      <c r="D12" s="19">
        <v>2</v>
      </c>
      <c r="E12" s="19">
        <v>2</v>
      </c>
      <c r="F12" s="19">
        <f t="shared" si="7"/>
        <v>4</v>
      </c>
      <c r="G12" s="2">
        <f t="shared" si="0"/>
        <v>4.5977011494252873E-2</v>
      </c>
      <c r="H12" s="19">
        <v>0</v>
      </c>
      <c r="I12" s="19">
        <v>0</v>
      </c>
      <c r="J12" s="19">
        <f t="shared" si="8"/>
        <v>0</v>
      </c>
      <c r="K12" s="2">
        <f t="shared" si="1"/>
        <v>0</v>
      </c>
      <c r="L12" s="19">
        <v>1</v>
      </c>
      <c r="M12" s="19">
        <v>0</v>
      </c>
      <c r="N12" s="19">
        <f t="shared" si="9"/>
        <v>1</v>
      </c>
      <c r="O12" s="2">
        <f t="shared" si="2"/>
        <v>2.5000000000000001E-2</v>
      </c>
      <c r="P12" s="19">
        <v>2</v>
      </c>
      <c r="Q12" s="19">
        <v>1</v>
      </c>
      <c r="R12" s="19">
        <f t="shared" si="10"/>
        <v>3</v>
      </c>
      <c r="S12" s="2">
        <f t="shared" si="3"/>
        <v>3.4482758620689655E-2</v>
      </c>
      <c r="T12" s="19">
        <v>1</v>
      </c>
      <c r="U12" s="19">
        <v>0</v>
      </c>
      <c r="V12" s="19">
        <f t="shared" si="11"/>
        <v>1</v>
      </c>
      <c r="W12" s="2">
        <f t="shared" si="4"/>
        <v>0.1111111111111111</v>
      </c>
      <c r="X12" s="19">
        <v>0</v>
      </c>
      <c r="Y12" s="19">
        <v>0</v>
      </c>
      <c r="Z12" s="19">
        <f t="shared" si="12"/>
        <v>0</v>
      </c>
      <c r="AA12" s="2">
        <f t="shared" si="5"/>
        <v>0</v>
      </c>
      <c r="AB12" s="19">
        <f t="shared" si="13"/>
        <v>9</v>
      </c>
      <c r="AC12" s="2">
        <f t="shared" si="6"/>
        <v>3.5999999999999997E-2</v>
      </c>
    </row>
    <row r="13" spans="1:29" x14ac:dyDescent="0.25">
      <c r="A13" s="4">
        <v>5</v>
      </c>
      <c r="B13" s="5">
        <v>2005</v>
      </c>
      <c r="C13" s="1" t="s">
        <v>159</v>
      </c>
      <c r="D13" s="19">
        <v>3</v>
      </c>
      <c r="E13" s="19">
        <v>2</v>
      </c>
      <c r="F13" s="19">
        <f t="shared" si="7"/>
        <v>5</v>
      </c>
      <c r="G13" s="2">
        <f t="shared" si="0"/>
        <v>5.7471264367816091E-2</v>
      </c>
      <c r="H13" s="19">
        <v>0</v>
      </c>
      <c r="I13" s="19">
        <v>0</v>
      </c>
      <c r="J13" s="19">
        <f t="shared" si="8"/>
        <v>0</v>
      </c>
      <c r="K13" s="2">
        <f t="shared" si="1"/>
        <v>0</v>
      </c>
      <c r="L13" s="19">
        <v>2</v>
      </c>
      <c r="M13" s="19">
        <v>3</v>
      </c>
      <c r="N13" s="19">
        <f t="shared" si="9"/>
        <v>5</v>
      </c>
      <c r="O13" s="2">
        <f t="shared" si="2"/>
        <v>0.125</v>
      </c>
      <c r="P13" s="19">
        <v>2</v>
      </c>
      <c r="Q13" s="19">
        <v>1</v>
      </c>
      <c r="R13" s="19">
        <f t="shared" si="10"/>
        <v>3</v>
      </c>
      <c r="S13" s="2">
        <f t="shared" si="3"/>
        <v>3.4482758620689655E-2</v>
      </c>
      <c r="T13" s="19">
        <v>0</v>
      </c>
      <c r="U13" s="19">
        <v>0</v>
      </c>
      <c r="V13" s="19">
        <f t="shared" si="11"/>
        <v>0</v>
      </c>
      <c r="W13" s="2">
        <f t="shared" si="4"/>
        <v>0</v>
      </c>
      <c r="X13" s="19">
        <v>1</v>
      </c>
      <c r="Y13" s="19">
        <v>0</v>
      </c>
      <c r="Z13" s="19">
        <f t="shared" si="12"/>
        <v>1</v>
      </c>
      <c r="AA13" s="2">
        <f t="shared" si="5"/>
        <v>5.5555555555555552E-2</v>
      </c>
      <c r="AB13" s="19">
        <f t="shared" si="13"/>
        <v>14</v>
      </c>
      <c r="AC13" s="2">
        <f t="shared" si="6"/>
        <v>5.6000000000000001E-2</v>
      </c>
    </row>
    <row r="14" spans="1:29" x14ac:dyDescent="0.25">
      <c r="A14" s="4">
        <v>6</v>
      </c>
      <c r="B14" s="5">
        <v>2006</v>
      </c>
      <c r="C14" s="1" t="s">
        <v>160</v>
      </c>
      <c r="D14" s="19">
        <v>3</v>
      </c>
      <c r="E14" s="19">
        <v>1</v>
      </c>
      <c r="F14" s="19">
        <f t="shared" si="7"/>
        <v>4</v>
      </c>
      <c r="G14" s="2">
        <f t="shared" si="0"/>
        <v>4.5977011494252873E-2</v>
      </c>
      <c r="H14" s="19">
        <v>0</v>
      </c>
      <c r="I14" s="19">
        <v>0</v>
      </c>
      <c r="J14" s="19">
        <f t="shared" si="8"/>
        <v>0</v>
      </c>
      <c r="K14" s="2">
        <f t="shared" si="1"/>
        <v>0</v>
      </c>
      <c r="L14" s="19">
        <v>0</v>
      </c>
      <c r="M14" s="19">
        <v>0</v>
      </c>
      <c r="N14" s="19">
        <f t="shared" si="9"/>
        <v>0</v>
      </c>
      <c r="O14" s="2">
        <f t="shared" si="2"/>
        <v>0</v>
      </c>
      <c r="P14" s="19">
        <v>2</v>
      </c>
      <c r="Q14" s="19">
        <v>2</v>
      </c>
      <c r="R14" s="19">
        <f t="shared" si="10"/>
        <v>4</v>
      </c>
      <c r="S14" s="2">
        <f t="shared" si="3"/>
        <v>4.5977011494252873E-2</v>
      </c>
      <c r="T14" s="19">
        <v>0</v>
      </c>
      <c r="U14" s="19">
        <v>0</v>
      </c>
      <c r="V14" s="19">
        <f t="shared" si="11"/>
        <v>0</v>
      </c>
      <c r="W14" s="2">
        <f t="shared" si="4"/>
        <v>0</v>
      </c>
      <c r="X14" s="19">
        <v>1</v>
      </c>
      <c r="Y14" s="19">
        <v>0</v>
      </c>
      <c r="Z14" s="19">
        <f t="shared" si="12"/>
        <v>1</v>
      </c>
      <c r="AA14" s="2">
        <f t="shared" si="5"/>
        <v>5.5555555555555552E-2</v>
      </c>
      <c r="AB14" s="19">
        <f t="shared" si="13"/>
        <v>9</v>
      </c>
      <c r="AC14" s="2">
        <f t="shared" si="6"/>
        <v>3.5999999999999997E-2</v>
      </c>
    </row>
    <row r="15" spans="1:29" x14ac:dyDescent="0.25">
      <c r="A15" s="4">
        <v>7</v>
      </c>
      <c r="B15" s="5">
        <v>2007</v>
      </c>
      <c r="C15" s="1" t="s">
        <v>161</v>
      </c>
      <c r="D15" s="19">
        <v>2</v>
      </c>
      <c r="E15" s="19">
        <v>3</v>
      </c>
      <c r="F15" s="19">
        <f t="shared" si="7"/>
        <v>5</v>
      </c>
      <c r="G15" s="2">
        <f t="shared" si="0"/>
        <v>5.7471264367816091E-2</v>
      </c>
      <c r="H15" s="19">
        <v>0</v>
      </c>
      <c r="I15" s="19">
        <v>0</v>
      </c>
      <c r="J15" s="19">
        <f t="shared" si="8"/>
        <v>0</v>
      </c>
      <c r="K15" s="2">
        <f t="shared" si="1"/>
        <v>0</v>
      </c>
      <c r="L15" s="19">
        <v>4</v>
      </c>
      <c r="M15" s="19">
        <v>1</v>
      </c>
      <c r="N15" s="19">
        <f t="shared" si="9"/>
        <v>5</v>
      </c>
      <c r="O15" s="2">
        <f t="shared" si="2"/>
        <v>0.125</v>
      </c>
      <c r="P15" s="19">
        <v>8</v>
      </c>
      <c r="Q15" s="19">
        <v>5</v>
      </c>
      <c r="R15" s="19">
        <f t="shared" si="10"/>
        <v>13</v>
      </c>
      <c r="S15" s="2">
        <f t="shared" si="3"/>
        <v>0.14942528735632185</v>
      </c>
      <c r="T15" s="19">
        <v>1</v>
      </c>
      <c r="U15" s="19">
        <v>1</v>
      </c>
      <c r="V15" s="19">
        <f t="shared" si="11"/>
        <v>2</v>
      </c>
      <c r="W15" s="2">
        <f t="shared" si="4"/>
        <v>0.22222222222222221</v>
      </c>
      <c r="X15" s="19">
        <v>0</v>
      </c>
      <c r="Y15" s="19">
        <v>1</v>
      </c>
      <c r="Z15" s="19">
        <f t="shared" si="12"/>
        <v>1</v>
      </c>
      <c r="AA15" s="2">
        <f t="shared" si="5"/>
        <v>5.5555555555555552E-2</v>
      </c>
      <c r="AB15" s="19">
        <f t="shared" si="13"/>
        <v>26</v>
      </c>
      <c r="AC15" s="2">
        <f t="shared" si="6"/>
        <v>0.104</v>
      </c>
    </row>
    <row r="16" spans="1:29" x14ac:dyDescent="0.25">
      <c r="A16" s="4">
        <v>8</v>
      </c>
      <c r="B16" s="5">
        <v>2008</v>
      </c>
      <c r="C16" s="1" t="s">
        <v>162</v>
      </c>
      <c r="D16" s="19">
        <v>4</v>
      </c>
      <c r="E16" s="19">
        <v>2</v>
      </c>
      <c r="F16" s="19">
        <f t="shared" si="7"/>
        <v>6</v>
      </c>
      <c r="G16" s="2">
        <f t="shared" si="0"/>
        <v>6.8965517241379309E-2</v>
      </c>
      <c r="H16" s="19">
        <v>0</v>
      </c>
      <c r="I16" s="19">
        <v>0</v>
      </c>
      <c r="J16" s="19">
        <f t="shared" si="8"/>
        <v>0</v>
      </c>
      <c r="K16" s="2">
        <f t="shared" si="1"/>
        <v>0</v>
      </c>
      <c r="L16" s="19">
        <v>0</v>
      </c>
      <c r="M16" s="19">
        <v>0</v>
      </c>
      <c r="N16" s="19">
        <f t="shared" si="9"/>
        <v>0</v>
      </c>
      <c r="O16" s="2">
        <f t="shared" si="2"/>
        <v>0</v>
      </c>
      <c r="P16" s="19">
        <v>8</v>
      </c>
      <c r="Q16" s="19">
        <v>0</v>
      </c>
      <c r="R16" s="19">
        <f t="shared" si="10"/>
        <v>8</v>
      </c>
      <c r="S16" s="2">
        <f t="shared" si="3"/>
        <v>9.1954022988505746E-2</v>
      </c>
      <c r="T16" s="19">
        <v>0</v>
      </c>
      <c r="U16" s="19">
        <v>0</v>
      </c>
      <c r="V16" s="19">
        <f t="shared" si="11"/>
        <v>0</v>
      </c>
      <c r="W16" s="2">
        <f t="shared" si="4"/>
        <v>0</v>
      </c>
      <c r="X16" s="19">
        <v>0</v>
      </c>
      <c r="Y16" s="19">
        <v>0</v>
      </c>
      <c r="Z16" s="19">
        <f t="shared" si="12"/>
        <v>0</v>
      </c>
      <c r="AA16" s="2">
        <f t="shared" si="5"/>
        <v>0</v>
      </c>
      <c r="AB16" s="19">
        <f t="shared" si="13"/>
        <v>14</v>
      </c>
      <c r="AC16" s="2">
        <f t="shared" si="6"/>
        <v>5.6000000000000001E-2</v>
      </c>
    </row>
    <row r="17" spans="1:29" x14ac:dyDescent="0.25">
      <c r="A17" s="4">
        <v>9</v>
      </c>
      <c r="B17" s="5">
        <v>2009</v>
      </c>
      <c r="C17" s="1" t="s">
        <v>163</v>
      </c>
      <c r="D17" s="19">
        <v>0</v>
      </c>
      <c r="E17" s="19">
        <v>2</v>
      </c>
      <c r="F17" s="19">
        <f t="shared" si="7"/>
        <v>2</v>
      </c>
      <c r="G17" s="2">
        <f t="shared" si="0"/>
        <v>2.2988505747126436E-2</v>
      </c>
      <c r="H17" s="19">
        <v>0</v>
      </c>
      <c r="I17" s="19">
        <v>0</v>
      </c>
      <c r="J17" s="19">
        <f t="shared" si="8"/>
        <v>0</v>
      </c>
      <c r="K17" s="2">
        <f t="shared" si="1"/>
        <v>0</v>
      </c>
      <c r="L17" s="19">
        <v>0</v>
      </c>
      <c r="M17" s="19">
        <v>1</v>
      </c>
      <c r="N17" s="19">
        <f t="shared" si="9"/>
        <v>1</v>
      </c>
      <c r="O17" s="2">
        <f t="shared" si="2"/>
        <v>2.5000000000000001E-2</v>
      </c>
      <c r="P17" s="19">
        <v>4</v>
      </c>
      <c r="Q17" s="19">
        <v>3</v>
      </c>
      <c r="R17" s="19">
        <f t="shared" si="10"/>
        <v>7</v>
      </c>
      <c r="S17" s="2">
        <f t="shared" si="3"/>
        <v>8.0459770114942528E-2</v>
      </c>
      <c r="T17" s="19">
        <v>1</v>
      </c>
      <c r="U17" s="19">
        <v>0</v>
      </c>
      <c r="V17" s="19">
        <f t="shared" si="11"/>
        <v>1</v>
      </c>
      <c r="W17" s="2">
        <f t="shared" si="4"/>
        <v>0.1111111111111111</v>
      </c>
      <c r="X17" s="19">
        <v>0</v>
      </c>
      <c r="Y17" s="19">
        <v>1</v>
      </c>
      <c r="Z17" s="19">
        <f t="shared" si="12"/>
        <v>1</v>
      </c>
      <c r="AA17" s="2">
        <f t="shared" si="5"/>
        <v>5.5555555555555552E-2</v>
      </c>
      <c r="AB17" s="19">
        <f t="shared" si="13"/>
        <v>12</v>
      </c>
      <c r="AC17" s="2">
        <f t="shared" si="6"/>
        <v>4.8000000000000001E-2</v>
      </c>
    </row>
    <row r="18" spans="1:29" x14ac:dyDescent="0.25">
      <c r="A18" s="4">
        <v>10</v>
      </c>
      <c r="B18" s="5">
        <v>2010</v>
      </c>
      <c r="C18" s="1" t="s">
        <v>164</v>
      </c>
      <c r="D18" s="19">
        <v>4</v>
      </c>
      <c r="E18" s="19">
        <v>2</v>
      </c>
      <c r="F18" s="19">
        <f t="shared" si="7"/>
        <v>6</v>
      </c>
      <c r="G18" s="2">
        <f t="shared" si="0"/>
        <v>6.8965517241379309E-2</v>
      </c>
      <c r="H18" s="19">
        <v>0</v>
      </c>
      <c r="I18" s="19">
        <v>0</v>
      </c>
      <c r="J18" s="19">
        <f t="shared" si="8"/>
        <v>0</v>
      </c>
      <c r="K18" s="2">
        <f t="shared" si="1"/>
        <v>0</v>
      </c>
      <c r="L18" s="19">
        <v>1</v>
      </c>
      <c r="M18" s="19">
        <v>0</v>
      </c>
      <c r="N18" s="19">
        <f t="shared" si="9"/>
        <v>1</v>
      </c>
      <c r="O18" s="2">
        <f t="shared" si="2"/>
        <v>2.5000000000000001E-2</v>
      </c>
      <c r="P18" s="19">
        <v>3</v>
      </c>
      <c r="Q18" s="19">
        <v>0</v>
      </c>
      <c r="R18" s="19">
        <f t="shared" si="10"/>
        <v>3</v>
      </c>
      <c r="S18" s="2">
        <f t="shared" si="3"/>
        <v>3.4482758620689655E-2</v>
      </c>
      <c r="T18" s="19">
        <v>0</v>
      </c>
      <c r="U18" s="19">
        <v>0</v>
      </c>
      <c r="V18" s="19">
        <f t="shared" si="11"/>
        <v>0</v>
      </c>
      <c r="W18" s="2">
        <f t="shared" si="4"/>
        <v>0</v>
      </c>
      <c r="X18" s="19">
        <v>0</v>
      </c>
      <c r="Y18" s="19">
        <v>1</v>
      </c>
      <c r="Z18" s="19">
        <f t="shared" si="12"/>
        <v>1</v>
      </c>
      <c r="AA18" s="2">
        <f t="shared" si="5"/>
        <v>5.5555555555555552E-2</v>
      </c>
      <c r="AB18" s="19">
        <f t="shared" si="13"/>
        <v>11</v>
      </c>
      <c r="AC18" s="2">
        <f t="shared" si="6"/>
        <v>4.3999999999999997E-2</v>
      </c>
    </row>
    <row r="19" spans="1:29" x14ac:dyDescent="0.25">
      <c r="A19" s="4">
        <v>11</v>
      </c>
      <c r="B19" s="5">
        <v>2011</v>
      </c>
      <c r="C19" s="1" t="s">
        <v>165</v>
      </c>
      <c r="D19" s="19">
        <v>4</v>
      </c>
      <c r="E19" s="19">
        <v>3</v>
      </c>
      <c r="F19" s="19">
        <f t="shared" si="7"/>
        <v>7</v>
      </c>
      <c r="G19" s="2">
        <f t="shared" si="0"/>
        <v>8.0459770114942528E-2</v>
      </c>
      <c r="H19" s="19">
        <v>0</v>
      </c>
      <c r="I19" s="19">
        <v>1</v>
      </c>
      <c r="J19" s="19">
        <f t="shared" si="8"/>
        <v>1</v>
      </c>
      <c r="K19" s="2">
        <f t="shared" si="1"/>
        <v>0.1111111111111111</v>
      </c>
      <c r="L19" s="19">
        <v>2</v>
      </c>
      <c r="M19" s="19">
        <v>2</v>
      </c>
      <c r="N19" s="19">
        <f t="shared" si="9"/>
        <v>4</v>
      </c>
      <c r="O19" s="2">
        <f t="shared" si="2"/>
        <v>0.1</v>
      </c>
      <c r="P19" s="19">
        <v>5</v>
      </c>
      <c r="Q19" s="19">
        <v>0</v>
      </c>
      <c r="R19" s="19">
        <f t="shared" si="10"/>
        <v>5</v>
      </c>
      <c r="S19" s="2">
        <f t="shared" si="3"/>
        <v>5.7471264367816091E-2</v>
      </c>
      <c r="T19" s="19">
        <v>0</v>
      </c>
      <c r="U19" s="19">
        <v>0</v>
      </c>
      <c r="V19" s="19">
        <f t="shared" si="11"/>
        <v>0</v>
      </c>
      <c r="W19" s="2">
        <f t="shared" si="4"/>
        <v>0</v>
      </c>
      <c r="X19" s="19">
        <v>0</v>
      </c>
      <c r="Y19" s="19">
        <v>1</v>
      </c>
      <c r="Z19" s="19">
        <f t="shared" si="12"/>
        <v>1</v>
      </c>
      <c r="AA19" s="2">
        <f t="shared" si="5"/>
        <v>5.5555555555555552E-2</v>
      </c>
      <c r="AB19" s="19">
        <f t="shared" si="13"/>
        <v>18</v>
      </c>
      <c r="AC19" s="2">
        <f t="shared" si="6"/>
        <v>7.1999999999999995E-2</v>
      </c>
    </row>
    <row r="20" spans="1:29" x14ac:dyDescent="0.25">
      <c r="A20" s="4">
        <v>12</v>
      </c>
      <c r="B20" s="5">
        <v>2012</v>
      </c>
      <c r="C20" s="1" t="s">
        <v>166</v>
      </c>
      <c r="D20" s="19">
        <v>5</v>
      </c>
      <c r="E20" s="19">
        <v>4</v>
      </c>
      <c r="F20" s="19">
        <f t="shared" si="7"/>
        <v>9</v>
      </c>
      <c r="G20" s="2">
        <f t="shared" si="0"/>
        <v>0.10344827586206896</v>
      </c>
      <c r="H20" s="19">
        <v>0</v>
      </c>
      <c r="I20" s="19">
        <v>3</v>
      </c>
      <c r="J20" s="19">
        <f t="shared" si="8"/>
        <v>3</v>
      </c>
      <c r="K20" s="2">
        <f t="shared" si="1"/>
        <v>0.33333333333333331</v>
      </c>
      <c r="L20" s="19">
        <v>3</v>
      </c>
      <c r="M20" s="19">
        <v>4</v>
      </c>
      <c r="N20" s="19">
        <f t="shared" si="9"/>
        <v>7</v>
      </c>
      <c r="O20" s="2">
        <f t="shared" si="2"/>
        <v>0.17499999999999999</v>
      </c>
      <c r="P20" s="19">
        <v>6</v>
      </c>
      <c r="Q20" s="19">
        <v>2</v>
      </c>
      <c r="R20" s="19">
        <f t="shared" si="10"/>
        <v>8</v>
      </c>
      <c r="S20" s="2">
        <f t="shared" si="3"/>
        <v>9.1954022988505746E-2</v>
      </c>
      <c r="T20" s="19">
        <v>0</v>
      </c>
      <c r="U20" s="19">
        <v>0</v>
      </c>
      <c r="V20" s="19">
        <f t="shared" si="11"/>
        <v>0</v>
      </c>
      <c r="W20" s="2">
        <f t="shared" si="4"/>
        <v>0</v>
      </c>
      <c r="X20" s="19">
        <v>1</v>
      </c>
      <c r="Y20" s="19">
        <v>2</v>
      </c>
      <c r="Z20" s="19">
        <f t="shared" si="12"/>
        <v>3</v>
      </c>
      <c r="AA20" s="2">
        <f t="shared" si="5"/>
        <v>0.16666666666666666</v>
      </c>
      <c r="AB20" s="19">
        <f t="shared" si="13"/>
        <v>30</v>
      </c>
      <c r="AC20" s="2">
        <f t="shared" si="6"/>
        <v>0.12</v>
      </c>
    </row>
    <row r="21" spans="1:29" x14ac:dyDescent="0.25">
      <c r="A21" s="4">
        <v>13</v>
      </c>
      <c r="B21" s="5">
        <v>2013</v>
      </c>
      <c r="C21" s="1" t="s">
        <v>42</v>
      </c>
      <c r="D21" s="19">
        <v>2</v>
      </c>
      <c r="E21" s="19">
        <v>3</v>
      </c>
      <c r="F21" s="19">
        <f t="shared" si="7"/>
        <v>5</v>
      </c>
      <c r="G21" s="2">
        <f t="shared" si="0"/>
        <v>5.7471264367816091E-2</v>
      </c>
      <c r="H21" s="19">
        <v>0</v>
      </c>
      <c r="I21" s="19">
        <v>0</v>
      </c>
      <c r="J21" s="19">
        <f t="shared" si="8"/>
        <v>0</v>
      </c>
      <c r="K21" s="2">
        <f t="shared" si="1"/>
        <v>0</v>
      </c>
      <c r="L21" s="19">
        <v>1</v>
      </c>
      <c r="M21" s="19">
        <v>1</v>
      </c>
      <c r="N21" s="19">
        <f t="shared" si="9"/>
        <v>2</v>
      </c>
      <c r="O21" s="2">
        <f t="shared" si="2"/>
        <v>0.05</v>
      </c>
      <c r="P21" s="19">
        <v>4</v>
      </c>
      <c r="Q21" s="19">
        <v>3</v>
      </c>
      <c r="R21" s="19">
        <f t="shared" si="10"/>
        <v>7</v>
      </c>
      <c r="S21" s="2">
        <f t="shared" si="3"/>
        <v>8.0459770114942528E-2</v>
      </c>
      <c r="T21" s="19">
        <v>0</v>
      </c>
      <c r="U21" s="19">
        <v>2</v>
      </c>
      <c r="V21" s="19">
        <f t="shared" si="11"/>
        <v>2</v>
      </c>
      <c r="W21" s="2">
        <f t="shared" si="4"/>
        <v>0.22222222222222221</v>
      </c>
      <c r="X21" s="19">
        <v>3</v>
      </c>
      <c r="Y21" s="19">
        <v>0</v>
      </c>
      <c r="Z21" s="19">
        <f t="shared" si="12"/>
        <v>3</v>
      </c>
      <c r="AA21" s="2">
        <f t="shared" si="5"/>
        <v>0.16666666666666666</v>
      </c>
      <c r="AB21" s="19">
        <f t="shared" si="13"/>
        <v>19</v>
      </c>
      <c r="AC21" s="2">
        <f t="shared" si="6"/>
        <v>7.5999999999999998E-2</v>
      </c>
    </row>
    <row r="22" spans="1:29" x14ac:dyDescent="0.25">
      <c r="A22" s="4">
        <v>14</v>
      </c>
      <c r="B22" s="5">
        <v>2014</v>
      </c>
      <c r="C22" s="1" t="s">
        <v>167</v>
      </c>
      <c r="D22" s="19">
        <v>4</v>
      </c>
      <c r="E22" s="19">
        <v>5</v>
      </c>
      <c r="F22" s="19">
        <f t="shared" si="7"/>
        <v>9</v>
      </c>
      <c r="G22" s="2">
        <f t="shared" si="0"/>
        <v>0.10344827586206896</v>
      </c>
      <c r="H22" s="19">
        <v>0</v>
      </c>
      <c r="I22" s="19">
        <v>3</v>
      </c>
      <c r="J22" s="19">
        <f t="shared" si="8"/>
        <v>3</v>
      </c>
      <c r="K22" s="2">
        <f t="shared" si="1"/>
        <v>0.33333333333333331</v>
      </c>
      <c r="L22" s="19">
        <v>2</v>
      </c>
      <c r="M22" s="19">
        <v>2</v>
      </c>
      <c r="N22" s="19">
        <f t="shared" si="9"/>
        <v>4</v>
      </c>
      <c r="O22" s="2">
        <f t="shared" si="2"/>
        <v>0.1</v>
      </c>
      <c r="P22" s="19">
        <v>10</v>
      </c>
      <c r="Q22" s="19">
        <v>4</v>
      </c>
      <c r="R22" s="19">
        <f t="shared" si="10"/>
        <v>14</v>
      </c>
      <c r="S22" s="2">
        <f t="shared" si="3"/>
        <v>0.16091954022988506</v>
      </c>
      <c r="T22" s="19">
        <v>1</v>
      </c>
      <c r="U22" s="19">
        <v>0</v>
      </c>
      <c r="V22" s="19">
        <f t="shared" si="11"/>
        <v>1</v>
      </c>
      <c r="W22" s="2">
        <f t="shared" si="4"/>
        <v>0.1111111111111111</v>
      </c>
      <c r="X22" s="19">
        <v>1</v>
      </c>
      <c r="Y22" s="19">
        <v>2</v>
      </c>
      <c r="Z22" s="19">
        <f t="shared" si="12"/>
        <v>3</v>
      </c>
      <c r="AA22" s="2">
        <f t="shared" si="5"/>
        <v>0.16666666666666666</v>
      </c>
      <c r="AB22" s="19">
        <f t="shared" si="13"/>
        <v>34</v>
      </c>
      <c r="AC22" s="2">
        <f t="shared" si="6"/>
        <v>0.13600000000000001</v>
      </c>
    </row>
    <row r="23" spans="1:29" x14ac:dyDescent="0.25">
      <c r="A23" s="15" t="s">
        <v>37</v>
      </c>
      <c r="B23" s="15"/>
      <c r="C23" s="15"/>
      <c r="D23" s="21">
        <f>SUM(D9:D22)</f>
        <v>51</v>
      </c>
      <c r="E23" s="21">
        <f>SUM(E9:E22)</f>
        <v>36</v>
      </c>
      <c r="F23" s="21">
        <f>SUM(F9:F22)</f>
        <v>87</v>
      </c>
      <c r="G23" s="17">
        <f>'KAB SUKOHARJO'!G18</f>
        <v>7.8167115902964962E-2</v>
      </c>
      <c r="H23" s="21">
        <f>SUM(H9:H22)</f>
        <v>0</v>
      </c>
      <c r="I23" s="21">
        <f>SUM(I9:I22)</f>
        <v>9</v>
      </c>
      <c r="J23" s="21">
        <f>SUM(J9:J22)</f>
        <v>9</v>
      </c>
      <c r="K23" s="17">
        <f>'KAB SUKOHARJO'!K18</f>
        <v>3.8461538461538464E-2</v>
      </c>
      <c r="L23" s="21">
        <f>SUM(L9:L22)</f>
        <v>22</v>
      </c>
      <c r="M23" s="21">
        <f>SUM(M9:M22)</f>
        <v>18</v>
      </c>
      <c r="N23" s="21">
        <f>SUM(N9:N22)</f>
        <v>40</v>
      </c>
      <c r="O23" s="17">
        <f>'KAB SUKOHARJO'!O18</f>
        <v>6.8846815834767636E-2</v>
      </c>
      <c r="P23" s="21">
        <f>SUM(P9:P22)</f>
        <v>62</v>
      </c>
      <c r="Q23" s="21">
        <f>SUM(Q9:Q22)</f>
        <v>25</v>
      </c>
      <c r="R23" s="21">
        <f>SUM(R9:R22)</f>
        <v>87</v>
      </c>
      <c r="S23" s="17">
        <f>'KAB SUKOHARJO'!S18</f>
        <v>6.7441860465116285E-2</v>
      </c>
      <c r="T23" s="21">
        <f>SUM(T9:T22)</f>
        <v>6</v>
      </c>
      <c r="U23" s="21">
        <f>SUM(U9:U22)</f>
        <v>3</v>
      </c>
      <c r="V23" s="21">
        <f>SUM(V9:V22)</f>
        <v>9</v>
      </c>
      <c r="W23" s="17">
        <f>'KAB SUKOHARJO'!W18</f>
        <v>4.7872340425531915E-2</v>
      </c>
      <c r="X23" s="21">
        <f>SUM(X9:X22)</f>
        <v>7</v>
      </c>
      <c r="Y23" s="21">
        <f>SUM(Y9:Y22)</f>
        <v>11</v>
      </c>
      <c r="Z23" s="21">
        <f>SUM(Z9:Z22)</f>
        <v>18</v>
      </c>
      <c r="AA23" s="17">
        <f>'KAB SUKOHARJO'!AA18</f>
        <v>6.4516129032258063E-2</v>
      </c>
      <c r="AB23" s="20">
        <f>SUM(AB9:AB22)</f>
        <v>250</v>
      </c>
      <c r="AC23" s="17">
        <f>'KAB SUKOHARJO'!AC18</f>
        <v>6.7842605156037988E-2</v>
      </c>
    </row>
    <row r="24" spans="1:29" x14ac:dyDescent="0.25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</sheetData>
  <mergeCells count="13">
    <mergeCell ref="AB7:AC7"/>
    <mergeCell ref="A23:C23"/>
    <mergeCell ref="P7:S7"/>
    <mergeCell ref="T7:W7"/>
    <mergeCell ref="X7:AA7"/>
    <mergeCell ref="A5:D5"/>
    <mergeCell ref="A6:D6"/>
    <mergeCell ref="A7:A8"/>
    <mergeCell ref="B7:C7"/>
    <mergeCell ref="D7:G7"/>
    <mergeCell ref="H7:K7"/>
    <mergeCell ref="L7:O7"/>
    <mergeCell ref="A1:K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AD3E-8968-44E5-BFA5-22CBBD6C3FA8}">
  <dimension ref="A1:AC24"/>
  <sheetViews>
    <sheetView topLeftCell="G1" workbookViewId="0">
      <selection activeCell="AB9" sqref="AB9"/>
    </sheetView>
  </sheetViews>
  <sheetFormatPr defaultRowHeight="15" x14ac:dyDescent="0.25"/>
  <cols>
    <col min="1" max="1" width="4.28515625" style="6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28" width="11.140625" bestFit="1" customWidth="1"/>
  </cols>
  <sheetData>
    <row r="1" spans="1:29" ht="14.45" customHeight="1" x14ac:dyDescent="0.25">
      <c r="A1" s="12" t="s">
        <v>194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8"/>
      <c r="M1" s="18"/>
    </row>
    <row r="2" spans="1:29" ht="14.4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8"/>
      <c r="M2" s="18"/>
    </row>
    <row r="3" spans="1:29" ht="14.45" customHeight="1" x14ac:dyDescent="0.25">
      <c r="B3" s="10"/>
      <c r="C3" s="10"/>
      <c r="D3" s="10"/>
      <c r="E3" s="10"/>
      <c r="F3" s="10"/>
      <c r="G3" s="10"/>
      <c r="H3" s="10"/>
      <c r="I3" s="10"/>
      <c r="J3" s="10"/>
    </row>
    <row r="5" spans="1:29" x14ac:dyDescent="0.25">
      <c r="A5" s="11" t="s">
        <v>55</v>
      </c>
      <c r="B5" s="11"/>
      <c r="C5" s="11"/>
      <c r="D5" s="11"/>
    </row>
    <row r="6" spans="1:29" x14ac:dyDescent="0.25">
      <c r="A6" s="13" t="s">
        <v>168</v>
      </c>
      <c r="B6" s="13"/>
      <c r="C6" s="13"/>
      <c r="D6" s="13"/>
    </row>
    <row r="7" spans="1:29" s="7" customFormat="1" x14ac:dyDescent="0.25">
      <c r="A7" s="14" t="s">
        <v>53</v>
      </c>
      <c r="B7" s="15" t="s">
        <v>39</v>
      </c>
      <c r="C7" s="15"/>
      <c r="D7" s="15" t="s">
        <v>195</v>
      </c>
      <c r="E7" s="15"/>
      <c r="F7" s="15"/>
      <c r="G7" s="15"/>
      <c r="H7" s="15" t="s">
        <v>196</v>
      </c>
      <c r="I7" s="15"/>
      <c r="J7" s="15"/>
      <c r="K7" s="15"/>
      <c r="L7" s="15" t="s">
        <v>197</v>
      </c>
      <c r="M7" s="15"/>
      <c r="N7" s="15"/>
      <c r="O7" s="15"/>
      <c r="P7" s="15" t="s">
        <v>198</v>
      </c>
      <c r="Q7" s="15"/>
      <c r="R7" s="15"/>
      <c r="S7" s="15"/>
      <c r="T7" s="15" t="s">
        <v>199</v>
      </c>
      <c r="U7" s="15"/>
      <c r="V7" s="15"/>
      <c r="W7" s="15"/>
      <c r="X7" s="15" t="s">
        <v>200</v>
      </c>
      <c r="Y7" s="15"/>
      <c r="Z7" s="15"/>
      <c r="AA7" s="15"/>
      <c r="AB7" s="15" t="s">
        <v>37</v>
      </c>
      <c r="AC7" s="15"/>
    </row>
    <row r="8" spans="1:29" s="7" customFormat="1" x14ac:dyDescent="0.25">
      <c r="A8" s="14"/>
      <c r="B8" s="16" t="s">
        <v>51</v>
      </c>
      <c r="C8" s="16" t="s">
        <v>52</v>
      </c>
      <c r="D8" s="16" t="s">
        <v>35</v>
      </c>
      <c r="E8" s="16" t="s">
        <v>36</v>
      </c>
      <c r="F8" s="16" t="s">
        <v>37</v>
      </c>
      <c r="G8" s="16" t="s">
        <v>38</v>
      </c>
      <c r="H8" s="16" t="s">
        <v>35</v>
      </c>
      <c r="I8" s="16" t="s">
        <v>36</v>
      </c>
      <c r="J8" s="16" t="s">
        <v>37</v>
      </c>
      <c r="K8" s="16" t="s">
        <v>38</v>
      </c>
      <c r="L8" s="16" t="s">
        <v>35</v>
      </c>
      <c r="M8" s="16" t="s">
        <v>36</v>
      </c>
      <c r="N8" s="16" t="s">
        <v>37</v>
      </c>
      <c r="O8" s="16" t="s">
        <v>38</v>
      </c>
      <c r="P8" s="16" t="s">
        <v>35</v>
      </c>
      <c r="Q8" s="16" t="s">
        <v>36</v>
      </c>
      <c r="R8" s="16" t="s">
        <v>37</v>
      </c>
      <c r="S8" s="16" t="s">
        <v>38</v>
      </c>
      <c r="T8" s="16" t="s">
        <v>35</v>
      </c>
      <c r="U8" s="16" t="s">
        <v>36</v>
      </c>
      <c r="V8" s="16" t="s">
        <v>37</v>
      </c>
      <c r="W8" s="16" t="s">
        <v>38</v>
      </c>
      <c r="X8" s="16" t="s">
        <v>35</v>
      </c>
      <c r="Y8" s="16" t="s">
        <v>36</v>
      </c>
      <c r="Z8" s="16" t="s">
        <v>37</v>
      </c>
      <c r="AA8" s="16" t="s">
        <v>38</v>
      </c>
      <c r="AB8" s="16" t="s">
        <v>39</v>
      </c>
      <c r="AC8" s="16" t="s">
        <v>38</v>
      </c>
    </row>
    <row r="9" spans="1:29" x14ac:dyDescent="0.25">
      <c r="A9" s="4">
        <v>1</v>
      </c>
      <c r="B9" s="5">
        <v>2001</v>
      </c>
      <c r="C9" s="1" t="s">
        <v>169</v>
      </c>
      <c r="D9" s="19">
        <v>0</v>
      </c>
      <c r="E9" s="19">
        <v>0</v>
      </c>
      <c r="F9" s="19">
        <f>SUM(D9:E9)</f>
        <v>0</v>
      </c>
      <c r="G9" s="2">
        <f t="shared" ref="G9:G22" si="0">F9/$F$23</f>
        <v>0</v>
      </c>
      <c r="H9" s="19">
        <v>0</v>
      </c>
      <c r="I9" s="19">
        <v>0</v>
      </c>
      <c r="J9" s="19">
        <f>SUM(H9:I9)</f>
        <v>0</v>
      </c>
      <c r="K9" s="2">
        <f t="shared" ref="K9:K22" si="1">J9/$J$23</f>
        <v>0</v>
      </c>
      <c r="L9" s="19">
        <v>0</v>
      </c>
      <c r="M9" s="19">
        <v>0</v>
      </c>
      <c r="N9" s="19">
        <f>SUM(L9:M9)</f>
        <v>0</v>
      </c>
      <c r="O9" s="2">
        <f t="shared" ref="O9:O22" si="2">N9/$N$23</f>
        <v>0</v>
      </c>
      <c r="P9" s="19">
        <v>2</v>
      </c>
      <c r="Q9" s="19">
        <v>3</v>
      </c>
      <c r="R9" s="19">
        <f>SUM(P9:Q9)</f>
        <v>5</v>
      </c>
      <c r="S9" s="2">
        <f t="shared" ref="S9:S22" si="3">R9/$R$23</f>
        <v>7.3529411764705885E-2</v>
      </c>
      <c r="T9" s="19">
        <v>0</v>
      </c>
      <c r="U9" s="19">
        <v>0</v>
      </c>
      <c r="V9" s="19">
        <f>SUM(T9:U9)</f>
        <v>0</v>
      </c>
      <c r="W9" s="2">
        <f t="shared" ref="W9:W22" si="4">V9/$V$23</f>
        <v>0</v>
      </c>
      <c r="X9" s="19">
        <v>0</v>
      </c>
      <c r="Y9" s="19">
        <v>0</v>
      </c>
      <c r="Z9" s="19">
        <f>SUM(X9:Y9)</f>
        <v>0</v>
      </c>
      <c r="AA9" s="2">
        <f t="shared" ref="AA9:AA22" si="5">Z9/$Z$23</f>
        <v>0</v>
      </c>
      <c r="AB9" s="19">
        <f>Z9+V9+R9+N9+J9+F9</f>
        <v>5</v>
      </c>
      <c r="AC9" s="2">
        <f t="shared" ref="AC9:AC22" si="6">AB9/$AB$23</f>
        <v>2.7027027027027029E-2</v>
      </c>
    </row>
    <row r="10" spans="1:29" x14ac:dyDescent="0.25">
      <c r="A10" s="4">
        <v>2</v>
      </c>
      <c r="B10" s="5">
        <v>2002</v>
      </c>
      <c r="C10" s="1" t="s">
        <v>170</v>
      </c>
      <c r="D10" s="19">
        <v>0</v>
      </c>
      <c r="E10" s="19">
        <v>0</v>
      </c>
      <c r="F10" s="19">
        <f t="shared" ref="F10:F22" si="7">SUM(D10:E10)</f>
        <v>0</v>
      </c>
      <c r="G10" s="2">
        <f t="shared" si="0"/>
        <v>0</v>
      </c>
      <c r="H10" s="19">
        <v>0</v>
      </c>
      <c r="I10" s="19">
        <v>1</v>
      </c>
      <c r="J10" s="19">
        <f t="shared" ref="J10:J22" si="8">SUM(H10:I10)</f>
        <v>1</v>
      </c>
      <c r="K10" s="2">
        <f t="shared" si="1"/>
        <v>7.1428571428571425E-2</v>
      </c>
      <c r="L10" s="19">
        <v>0</v>
      </c>
      <c r="M10" s="19">
        <v>0</v>
      </c>
      <c r="N10" s="19">
        <f t="shared" ref="N10:N22" si="9">SUM(L10:M10)</f>
        <v>0</v>
      </c>
      <c r="O10" s="2">
        <f t="shared" si="2"/>
        <v>0</v>
      </c>
      <c r="P10" s="19">
        <v>0</v>
      </c>
      <c r="Q10" s="19">
        <v>0</v>
      </c>
      <c r="R10" s="19">
        <f t="shared" ref="R10:R22" si="10">SUM(P10:Q10)</f>
        <v>0</v>
      </c>
      <c r="S10" s="2">
        <f t="shared" si="3"/>
        <v>0</v>
      </c>
      <c r="T10" s="19">
        <v>0</v>
      </c>
      <c r="U10" s="19">
        <v>1</v>
      </c>
      <c r="V10" s="19">
        <f t="shared" ref="V10:V22" si="11">SUM(T10:U10)</f>
        <v>1</v>
      </c>
      <c r="W10" s="2">
        <f t="shared" si="4"/>
        <v>9.0909090909090912E-2</v>
      </c>
      <c r="X10" s="19">
        <v>0</v>
      </c>
      <c r="Y10" s="19">
        <v>2</v>
      </c>
      <c r="Z10" s="19">
        <f t="shared" ref="Z10:Z22" si="12">SUM(X10:Y10)</f>
        <v>2</v>
      </c>
      <c r="AA10" s="2">
        <f t="shared" si="5"/>
        <v>0.22222222222222221</v>
      </c>
      <c r="AB10" s="19">
        <f t="shared" ref="AB10:AB22" si="13">Z10+V10+R10+N10+J10+F10</f>
        <v>4</v>
      </c>
      <c r="AC10" s="2">
        <f t="shared" si="6"/>
        <v>2.1621621621621623E-2</v>
      </c>
    </row>
    <row r="11" spans="1:29" x14ac:dyDescent="0.25">
      <c r="A11" s="4">
        <v>3</v>
      </c>
      <c r="B11" s="5">
        <v>2003</v>
      </c>
      <c r="C11" s="1" t="s">
        <v>171</v>
      </c>
      <c r="D11" s="19">
        <v>3</v>
      </c>
      <c r="E11" s="19">
        <v>6</v>
      </c>
      <c r="F11" s="19">
        <f t="shared" si="7"/>
        <v>9</v>
      </c>
      <c r="G11" s="2">
        <f t="shared" si="0"/>
        <v>0.16363636363636364</v>
      </c>
      <c r="H11" s="19">
        <v>0</v>
      </c>
      <c r="I11" s="19">
        <v>1</v>
      </c>
      <c r="J11" s="19">
        <f t="shared" si="8"/>
        <v>1</v>
      </c>
      <c r="K11" s="2">
        <f t="shared" si="1"/>
        <v>7.1428571428571425E-2</v>
      </c>
      <c r="L11" s="19">
        <v>1</v>
      </c>
      <c r="M11" s="19">
        <v>0</v>
      </c>
      <c r="N11" s="19">
        <f t="shared" si="9"/>
        <v>1</v>
      </c>
      <c r="O11" s="2">
        <f t="shared" si="2"/>
        <v>3.5714285714285712E-2</v>
      </c>
      <c r="P11" s="19">
        <v>4</v>
      </c>
      <c r="Q11" s="19">
        <v>2</v>
      </c>
      <c r="R11" s="19">
        <f t="shared" si="10"/>
        <v>6</v>
      </c>
      <c r="S11" s="2">
        <f t="shared" si="3"/>
        <v>8.8235294117647065E-2</v>
      </c>
      <c r="T11" s="19">
        <v>2</v>
      </c>
      <c r="U11" s="19">
        <v>1</v>
      </c>
      <c r="V11" s="19">
        <f t="shared" si="11"/>
        <v>3</v>
      </c>
      <c r="W11" s="2">
        <f t="shared" si="4"/>
        <v>0.27272727272727271</v>
      </c>
      <c r="X11" s="19">
        <v>1</v>
      </c>
      <c r="Y11" s="19">
        <v>0</v>
      </c>
      <c r="Z11" s="19">
        <f t="shared" si="12"/>
        <v>1</v>
      </c>
      <c r="AA11" s="2">
        <f t="shared" si="5"/>
        <v>0.1111111111111111</v>
      </c>
      <c r="AB11" s="19">
        <f t="shared" si="13"/>
        <v>21</v>
      </c>
      <c r="AC11" s="2">
        <f t="shared" si="6"/>
        <v>0.11351351351351352</v>
      </c>
    </row>
    <row r="12" spans="1:29" x14ac:dyDescent="0.25">
      <c r="A12" s="4">
        <v>4</v>
      </c>
      <c r="B12" s="5">
        <v>2004</v>
      </c>
      <c r="C12" s="1" t="s">
        <v>16</v>
      </c>
      <c r="D12" s="19">
        <v>2</v>
      </c>
      <c r="E12" s="19">
        <v>1</v>
      </c>
      <c r="F12" s="19">
        <f t="shared" si="7"/>
        <v>3</v>
      </c>
      <c r="G12" s="2">
        <f t="shared" si="0"/>
        <v>5.4545454545454543E-2</v>
      </c>
      <c r="H12" s="19">
        <v>2</v>
      </c>
      <c r="I12" s="19">
        <v>0</v>
      </c>
      <c r="J12" s="19">
        <f t="shared" si="8"/>
        <v>2</v>
      </c>
      <c r="K12" s="2">
        <f t="shared" si="1"/>
        <v>0.14285714285714285</v>
      </c>
      <c r="L12" s="19">
        <v>2</v>
      </c>
      <c r="M12" s="19">
        <v>1</v>
      </c>
      <c r="N12" s="19">
        <f t="shared" si="9"/>
        <v>3</v>
      </c>
      <c r="O12" s="2">
        <f t="shared" si="2"/>
        <v>0.10714285714285714</v>
      </c>
      <c r="P12" s="19">
        <v>2</v>
      </c>
      <c r="Q12" s="19">
        <v>3</v>
      </c>
      <c r="R12" s="19">
        <f t="shared" si="10"/>
        <v>5</v>
      </c>
      <c r="S12" s="2">
        <f t="shared" si="3"/>
        <v>7.3529411764705885E-2</v>
      </c>
      <c r="T12" s="19">
        <v>1</v>
      </c>
      <c r="U12" s="19">
        <v>0</v>
      </c>
      <c r="V12" s="19">
        <f t="shared" si="11"/>
        <v>1</v>
      </c>
      <c r="W12" s="2">
        <f t="shared" si="4"/>
        <v>9.0909090909090912E-2</v>
      </c>
      <c r="X12" s="19">
        <v>0</v>
      </c>
      <c r="Y12" s="19">
        <v>0</v>
      </c>
      <c r="Z12" s="19">
        <f t="shared" si="12"/>
        <v>0</v>
      </c>
      <c r="AA12" s="2">
        <f t="shared" si="5"/>
        <v>0</v>
      </c>
      <c r="AB12" s="19">
        <f t="shared" si="13"/>
        <v>14</v>
      </c>
      <c r="AC12" s="2">
        <f t="shared" si="6"/>
        <v>7.567567567567568E-2</v>
      </c>
    </row>
    <row r="13" spans="1:29" x14ac:dyDescent="0.25">
      <c r="A13" s="4">
        <v>5</v>
      </c>
      <c r="B13" s="5">
        <v>2005</v>
      </c>
      <c r="C13" s="1" t="s">
        <v>172</v>
      </c>
      <c r="D13" s="19">
        <v>10</v>
      </c>
      <c r="E13" s="19">
        <v>12</v>
      </c>
      <c r="F13" s="19">
        <f t="shared" si="7"/>
        <v>22</v>
      </c>
      <c r="G13" s="2">
        <f t="shared" si="0"/>
        <v>0.4</v>
      </c>
      <c r="H13" s="19">
        <v>1</v>
      </c>
      <c r="I13" s="19">
        <v>0</v>
      </c>
      <c r="J13" s="19">
        <f t="shared" si="8"/>
        <v>1</v>
      </c>
      <c r="K13" s="2">
        <f t="shared" si="1"/>
        <v>7.1428571428571425E-2</v>
      </c>
      <c r="L13" s="19">
        <v>4</v>
      </c>
      <c r="M13" s="19">
        <v>2</v>
      </c>
      <c r="N13" s="19">
        <f t="shared" si="9"/>
        <v>6</v>
      </c>
      <c r="O13" s="2">
        <f t="shared" si="2"/>
        <v>0.21428571428571427</v>
      </c>
      <c r="P13" s="19">
        <v>2</v>
      </c>
      <c r="Q13" s="19">
        <v>2</v>
      </c>
      <c r="R13" s="19">
        <f t="shared" si="10"/>
        <v>4</v>
      </c>
      <c r="S13" s="2">
        <f t="shared" si="3"/>
        <v>5.8823529411764705E-2</v>
      </c>
      <c r="T13" s="19">
        <v>2</v>
      </c>
      <c r="U13" s="19">
        <v>2</v>
      </c>
      <c r="V13" s="19">
        <f t="shared" si="11"/>
        <v>4</v>
      </c>
      <c r="W13" s="2">
        <f t="shared" si="4"/>
        <v>0.36363636363636365</v>
      </c>
      <c r="X13" s="19">
        <v>0</v>
      </c>
      <c r="Y13" s="19">
        <v>2</v>
      </c>
      <c r="Z13" s="19">
        <f t="shared" si="12"/>
        <v>2</v>
      </c>
      <c r="AA13" s="2">
        <f t="shared" si="5"/>
        <v>0.22222222222222221</v>
      </c>
      <c r="AB13" s="19">
        <f t="shared" si="13"/>
        <v>39</v>
      </c>
      <c r="AC13" s="2">
        <f t="shared" si="6"/>
        <v>0.21081081081081082</v>
      </c>
    </row>
    <row r="14" spans="1:29" x14ac:dyDescent="0.25">
      <c r="A14" s="4">
        <v>6</v>
      </c>
      <c r="B14" s="5">
        <v>2006</v>
      </c>
      <c r="C14" s="1" t="s">
        <v>173</v>
      </c>
      <c r="D14" s="19">
        <v>0</v>
      </c>
      <c r="E14" s="19">
        <v>0</v>
      </c>
      <c r="F14" s="19">
        <f t="shared" si="7"/>
        <v>0</v>
      </c>
      <c r="G14" s="2">
        <f t="shared" si="0"/>
        <v>0</v>
      </c>
      <c r="H14" s="19">
        <v>0</v>
      </c>
      <c r="I14" s="19">
        <v>0</v>
      </c>
      <c r="J14" s="19">
        <f t="shared" si="8"/>
        <v>0</v>
      </c>
      <c r="K14" s="2">
        <f t="shared" si="1"/>
        <v>0</v>
      </c>
      <c r="L14" s="19">
        <v>0</v>
      </c>
      <c r="M14" s="19">
        <v>2</v>
      </c>
      <c r="N14" s="19">
        <f t="shared" si="9"/>
        <v>2</v>
      </c>
      <c r="O14" s="2">
        <f t="shared" si="2"/>
        <v>7.1428571428571425E-2</v>
      </c>
      <c r="P14" s="19">
        <v>4</v>
      </c>
      <c r="Q14" s="19">
        <v>2</v>
      </c>
      <c r="R14" s="19">
        <f t="shared" si="10"/>
        <v>6</v>
      </c>
      <c r="S14" s="2">
        <f t="shared" si="3"/>
        <v>8.8235294117647065E-2</v>
      </c>
      <c r="T14" s="19">
        <v>0</v>
      </c>
      <c r="U14" s="19">
        <v>0</v>
      </c>
      <c r="V14" s="19">
        <f t="shared" si="11"/>
        <v>0</v>
      </c>
      <c r="W14" s="2">
        <f t="shared" si="4"/>
        <v>0</v>
      </c>
      <c r="X14" s="19">
        <v>1</v>
      </c>
      <c r="Y14" s="19">
        <v>1</v>
      </c>
      <c r="Z14" s="19">
        <f t="shared" si="12"/>
        <v>2</v>
      </c>
      <c r="AA14" s="2">
        <f t="shared" si="5"/>
        <v>0.22222222222222221</v>
      </c>
      <c r="AB14" s="19">
        <f t="shared" si="13"/>
        <v>10</v>
      </c>
      <c r="AC14" s="2">
        <f t="shared" si="6"/>
        <v>5.4054054054054057E-2</v>
      </c>
    </row>
    <row r="15" spans="1:29" x14ac:dyDescent="0.25">
      <c r="A15" s="4">
        <v>7</v>
      </c>
      <c r="B15" s="5">
        <v>2007</v>
      </c>
      <c r="C15" s="1" t="s">
        <v>174</v>
      </c>
      <c r="D15" s="19">
        <v>0</v>
      </c>
      <c r="E15" s="19">
        <v>0</v>
      </c>
      <c r="F15" s="19">
        <f t="shared" si="7"/>
        <v>0</v>
      </c>
      <c r="G15" s="2">
        <f t="shared" si="0"/>
        <v>0</v>
      </c>
      <c r="H15" s="19">
        <v>0</v>
      </c>
      <c r="I15" s="19">
        <v>2</v>
      </c>
      <c r="J15" s="19">
        <f t="shared" si="8"/>
        <v>2</v>
      </c>
      <c r="K15" s="2">
        <f t="shared" si="1"/>
        <v>0.14285714285714285</v>
      </c>
      <c r="L15" s="19">
        <v>0</v>
      </c>
      <c r="M15" s="19">
        <v>1</v>
      </c>
      <c r="N15" s="19">
        <f t="shared" si="9"/>
        <v>1</v>
      </c>
      <c r="O15" s="2">
        <f t="shared" si="2"/>
        <v>3.5714285714285712E-2</v>
      </c>
      <c r="P15" s="19">
        <v>2</v>
      </c>
      <c r="Q15" s="19">
        <v>3</v>
      </c>
      <c r="R15" s="19">
        <f t="shared" si="10"/>
        <v>5</v>
      </c>
      <c r="S15" s="2">
        <f t="shared" si="3"/>
        <v>7.3529411764705885E-2</v>
      </c>
      <c r="T15" s="19">
        <v>0</v>
      </c>
      <c r="U15" s="19">
        <v>0</v>
      </c>
      <c r="V15" s="19">
        <f t="shared" si="11"/>
        <v>0</v>
      </c>
      <c r="W15" s="2">
        <f t="shared" si="4"/>
        <v>0</v>
      </c>
      <c r="X15" s="19">
        <v>0</v>
      </c>
      <c r="Y15" s="19">
        <v>0</v>
      </c>
      <c r="Z15" s="19">
        <f t="shared" si="12"/>
        <v>0</v>
      </c>
      <c r="AA15" s="2">
        <f t="shared" si="5"/>
        <v>0</v>
      </c>
      <c r="AB15" s="19">
        <f t="shared" si="13"/>
        <v>8</v>
      </c>
      <c r="AC15" s="2">
        <f t="shared" si="6"/>
        <v>4.3243243243243246E-2</v>
      </c>
    </row>
    <row r="16" spans="1:29" x14ac:dyDescent="0.25">
      <c r="A16" s="4">
        <v>8</v>
      </c>
      <c r="B16" s="5">
        <v>2008</v>
      </c>
      <c r="C16" s="1" t="s">
        <v>175</v>
      </c>
      <c r="D16" s="19">
        <v>4</v>
      </c>
      <c r="E16" s="19">
        <v>3</v>
      </c>
      <c r="F16" s="19">
        <f t="shared" si="7"/>
        <v>7</v>
      </c>
      <c r="G16" s="2">
        <f t="shared" si="0"/>
        <v>0.12727272727272726</v>
      </c>
      <c r="H16" s="19">
        <v>1</v>
      </c>
      <c r="I16" s="19">
        <v>1</v>
      </c>
      <c r="J16" s="19">
        <f t="shared" si="8"/>
        <v>2</v>
      </c>
      <c r="K16" s="2">
        <f t="shared" si="1"/>
        <v>0.14285714285714285</v>
      </c>
      <c r="L16" s="19">
        <v>2</v>
      </c>
      <c r="M16" s="19">
        <v>0</v>
      </c>
      <c r="N16" s="19">
        <f t="shared" si="9"/>
        <v>2</v>
      </c>
      <c r="O16" s="2">
        <f t="shared" si="2"/>
        <v>7.1428571428571425E-2</v>
      </c>
      <c r="P16" s="19">
        <v>3</v>
      </c>
      <c r="Q16" s="19">
        <v>1</v>
      </c>
      <c r="R16" s="19">
        <f t="shared" si="10"/>
        <v>4</v>
      </c>
      <c r="S16" s="2">
        <f t="shared" si="3"/>
        <v>5.8823529411764705E-2</v>
      </c>
      <c r="T16" s="19">
        <v>1</v>
      </c>
      <c r="U16" s="19">
        <v>0</v>
      </c>
      <c r="V16" s="19">
        <f t="shared" si="11"/>
        <v>1</v>
      </c>
      <c r="W16" s="2">
        <f t="shared" si="4"/>
        <v>9.0909090909090912E-2</v>
      </c>
      <c r="X16" s="19">
        <v>0</v>
      </c>
      <c r="Y16" s="19">
        <v>0</v>
      </c>
      <c r="Z16" s="19">
        <f t="shared" si="12"/>
        <v>0</v>
      </c>
      <c r="AA16" s="2">
        <f t="shared" si="5"/>
        <v>0</v>
      </c>
      <c r="AB16" s="19">
        <f t="shared" si="13"/>
        <v>16</v>
      </c>
      <c r="AC16" s="2">
        <f t="shared" si="6"/>
        <v>8.6486486486486491E-2</v>
      </c>
    </row>
    <row r="17" spans="1:29" x14ac:dyDescent="0.25">
      <c r="A17" s="4">
        <v>9</v>
      </c>
      <c r="B17" s="5">
        <v>2009</v>
      </c>
      <c r="C17" s="1" t="s">
        <v>176</v>
      </c>
      <c r="D17" s="19">
        <v>0</v>
      </c>
      <c r="E17" s="19">
        <v>2</v>
      </c>
      <c r="F17" s="19">
        <f t="shared" si="7"/>
        <v>2</v>
      </c>
      <c r="G17" s="2">
        <f t="shared" si="0"/>
        <v>3.6363636363636362E-2</v>
      </c>
      <c r="H17" s="19">
        <v>0</v>
      </c>
      <c r="I17" s="19">
        <v>0</v>
      </c>
      <c r="J17" s="19">
        <f t="shared" si="8"/>
        <v>0</v>
      </c>
      <c r="K17" s="2">
        <f t="shared" si="1"/>
        <v>0</v>
      </c>
      <c r="L17" s="19">
        <v>0</v>
      </c>
      <c r="M17" s="19">
        <v>0</v>
      </c>
      <c r="N17" s="19">
        <f t="shared" si="9"/>
        <v>0</v>
      </c>
      <c r="O17" s="2">
        <f t="shared" si="2"/>
        <v>0</v>
      </c>
      <c r="P17" s="19">
        <v>3</v>
      </c>
      <c r="Q17" s="19">
        <v>0</v>
      </c>
      <c r="R17" s="19">
        <f t="shared" si="10"/>
        <v>3</v>
      </c>
      <c r="S17" s="2">
        <f t="shared" si="3"/>
        <v>4.4117647058823532E-2</v>
      </c>
      <c r="T17" s="19">
        <v>0</v>
      </c>
      <c r="U17" s="19">
        <v>0</v>
      </c>
      <c r="V17" s="19">
        <f t="shared" si="11"/>
        <v>0</v>
      </c>
      <c r="W17" s="2">
        <f t="shared" si="4"/>
        <v>0</v>
      </c>
      <c r="X17" s="19">
        <v>0</v>
      </c>
      <c r="Y17" s="19">
        <v>0</v>
      </c>
      <c r="Z17" s="19">
        <f t="shared" si="12"/>
        <v>0</v>
      </c>
      <c r="AA17" s="2">
        <f t="shared" si="5"/>
        <v>0</v>
      </c>
      <c r="AB17" s="19">
        <f t="shared" si="13"/>
        <v>5</v>
      </c>
      <c r="AC17" s="2">
        <f t="shared" si="6"/>
        <v>2.7027027027027029E-2</v>
      </c>
    </row>
    <row r="18" spans="1:29" x14ac:dyDescent="0.25">
      <c r="A18" s="4">
        <v>10</v>
      </c>
      <c r="B18" s="5">
        <v>2010</v>
      </c>
      <c r="C18" s="1" t="s">
        <v>177</v>
      </c>
      <c r="D18" s="19">
        <v>1</v>
      </c>
      <c r="E18" s="19">
        <v>3</v>
      </c>
      <c r="F18" s="19">
        <f t="shared" si="7"/>
        <v>4</v>
      </c>
      <c r="G18" s="2">
        <f t="shared" si="0"/>
        <v>7.2727272727272724E-2</v>
      </c>
      <c r="H18" s="19">
        <v>2</v>
      </c>
      <c r="I18" s="19">
        <v>0</v>
      </c>
      <c r="J18" s="19">
        <f t="shared" si="8"/>
        <v>2</v>
      </c>
      <c r="K18" s="2">
        <f t="shared" si="1"/>
        <v>0.14285714285714285</v>
      </c>
      <c r="L18" s="19">
        <v>0</v>
      </c>
      <c r="M18" s="19">
        <v>2</v>
      </c>
      <c r="N18" s="19">
        <f t="shared" si="9"/>
        <v>2</v>
      </c>
      <c r="O18" s="2">
        <f t="shared" si="2"/>
        <v>7.1428571428571425E-2</v>
      </c>
      <c r="P18" s="19">
        <v>2</v>
      </c>
      <c r="Q18" s="19">
        <v>3</v>
      </c>
      <c r="R18" s="19">
        <f t="shared" si="10"/>
        <v>5</v>
      </c>
      <c r="S18" s="2">
        <f t="shared" si="3"/>
        <v>7.3529411764705885E-2</v>
      </c>
      <c r="T18" s="19">
        <v>0</v>
      </c>
      <c r="U18" s="19">
        <v>0</v>
      </c>
      <c r="V18" s="19">
        <f t="shared" si="11"/>
        <v>0</v>
      </c>
      <c r="W18" s="2">
        <f t="shared" si="4"/>
        <v>0</v>
      </c>
      <c r="X18" s="19">
        <v>0</v>
      </c>
      <c r="Y18" s="19">
        <v>0</v>
      </c>
      <c r="Z18" s="19">
        <f t="shared" si="12"/>
        <v>0</v>
      </c>
      <c r="AA18" s="2">
        <f t="shared" si="5"/>
        <v>0</v>
      </c>
      <c r="AB18" s="19">
        <f t="shared" si="13"/>
        <v>13</v>
      </c>
      <c r="AC18" s="2">
        <f t="shared" si="6"/>
        <v>7.0270270270270274E-2</v>
      </c>
    </row>
    <row r="19" spans="1:29" x14ac:dyDescent="0.25">
      <c r="A19" s="4">
        <v>11</v>
      </c>
      <c r="B19" s="5">
        <v>2011</v>
      </c>
      <c r="C19" s="1" t="s">
        <v>178</v>
      </c>
      <c r="D19" s="19">
        <v>0</v>
      </c>
      <c r="E19" s="19">
        <v>1</v>
      </c>
      <c r="F19" s="19">
        <f t="shared" si="7"/>
        <v>1</v>
      </c>
      <c r="G19" s="2">
        <f t="shared" si="0"/>
        <v>1.8181818181818181E-2</v>
      </c>
      <c r="H19" s="19">
        <v>0</v>
      </c>
      <c r="I19" s="19">
        <v>1</v>
      </c>
      <c r="J19" s="19">
        <f t="shared" si="8"/>
        <v>1</v>
      </c>
      <c r="K19" s="2">
        <f t="shared" si="1"/>
        <v>7.1428571428571425E-2</v>
      </c>
      <c r="L19" s="19">
        <v>1</v>
      </c>
      <c r="M19" s="19">
        <v>0</v>
      </c>
      <c r="N19" s="19">
        <f t="shared" si="9"/>
        <v>1</v>
      </c>
      <c r="O19" s="2">
        <f t="shared" si="2"/>
        <v>3.5714285714285712E-2</v>
      </c>
      <c r="P19" s="19">
        <v>1</v>
      </c>
      <c r="Q19" s="19">
        <v>1</v>
      </c>
      <c r="R19" s="19">
        <f t="shared" si="10"/>
        <v>2</v>
      </c>
      <c r="S19" s="2">
        <f t="shared" si="3"/>
        <v>2.9411764705882353E-2</v>
      </c>
      <c r="T19" s="19">
        <v>0</v>
      </c>
      <c r="U19" s="19">
        <v>0</v>
      </c>
      <c r="V19" s="19">
        <f t="shared" si="11"/>
        <v>0</v>
      </c>
      <c r="W19" s="2">
        <f t="shared" si="4"/>
        <v>0</v>
      </c>
      <c r="X19" s="19">
        <v>0</v>
      </c>
      <c r="Y19" s="19">
        <v>0</v>
      </c>
      <c r="Z19" s="19">
        <f t="shared" si="12"/>
        <v>0</v>
      </c>
      <c r="AA19" s="2">
        <f t="shared" si="5"/>
        <v>0</v>
      </c>
      <c r="AB19" s="19">
        <f t="shared" si="13"/>
        <v>5</v>
      </c>
      <c r="AC19" s="2">
        <f t="shared" si="6"/>
        <v>2.7027027027027029E-2</v>
      </c>
    </row>
    <row r="20" spans="1:29" x14ac:dyDescent="0.25">
      <c r="A20" s="4">
        <v>12</v>
      </c>
      <c r="B20" s="5">
        <v>2012</v>
      </c>
      <c r="C20" s="1" t="s">
        <v>179</v>
      </c>
      <c r="D20" s="19">
        <v>0</v>
      </c>
      <c r="E20" s="19">
        <v>0</v>
      </c>
      <c r="F20" s="19">
        <f t="shared" si="7"/>
        <v>0</v>
      </c>
      <c r="G20" s="2">
        <f t="shared" si="0"/>
        <v>0</v>
      </c>
      <c r="H20" s="19">
        <v>0</v>
      </c>
      <c r="I20" s="19">
        <v>0</v>
      </c>
      <c r="J20" s="19">
        <f t="shared" si="8"/>
        <v>0</v>
      </c>
      <c r="K20" s="2">
        <f t="shared" si="1"/>
        <v>0</v>
      </c>
      <c r="L20" s="19">
        <v>0</v>
      </c>
      <c r="M20" s="19">
        <v>3</v>
      </c>
      <c r="N20" s="19">
        <f t="shared" si="9"/>
        <v>3</v>
      </c>
      <c r="O20" s="2">
        <f t="shared" si="2"/>
        <v>0.10714285714285714</v>
      </c>
      <c r="P20" s="19">
        <v>3</v>
      </c>
      <c r="Q20" s="19">
        <v>2</v>
      </c>
      <c r="R20" s="19">
        <f t="shared" si="10"/>
        <v>5</v>
      </c>
      <c r="S20" s="2">
        <f t="shared" si="3"/>
        <v>7.3529411764705885E-2</v>
      </c>
      <c r="T20" s="19">
        <v>0</v>
      </c>
      <c r="U20" s="19">
        <v>0</v>
      </c>
      <c r="V20" s="19">
        <f t="shared" si="11"/>
        <v>0</v>
      </c>
      <c r="W20" s="2">
        <f t="shared" si="4"/>
        <v>0</v>
      </c>
      <c r="X20" s="19">
        <v>0</v>
      </c>
      <c r="Y20" s="19">
        <v>0</v>
      </c>
      <c r="Z20" s="19">
        <f t="shared" si="12"/>
        <v>0</v>
      </c>
      <c r="AA20" s="2">
        <f t="shared" si="5"/>
        <v>0</v>
      </c>
      <c r="AB20" s="19">
        <f t="shared" si="13"/>
        <v>8</v>
      </c>
      <c r="AC20" s="2">
        <f t="shared" si="6"/>
        <v>4.3243243243243246E-2</v>
      </c>
    </row>
    <row r="21" spans="1:29" x14ac:dyDescent="0.25">
      <c r="A21" s="4">
        <v>13</v>
      </c>
      <c r="B21" s="5">
        <v>2013</v>
      </c>
      <c r="C21" s="1" t="s">
        <v>180</v>
      </c>
      <c r="D21" s="19">
        <v>3</v>
      </c>
      <c r="E21" s="19">
        <v>2</v>
      </c>
      <c r="F21" s="19">
        <f t="shared" si="7"/>
        <v>5</v>
      </c>
      <c r="G21" s="2">
        <f t="shared" si="0"/>
        <v>9.0909090909090912E-2</v>
      </c>
      <c r="H21" s="19">
        <v>2</v>
      </c>
      <c r="I21" s="19">
        <v>0</v>
      </c>
      <c r="J21" s="19">
        <f t="shared" si="8"/>
        <v>2</v>
      </c>
      <c r="K21" s="2">
        <f t="shared" si="1"/>
        <v>0.14285714285714285</v>
      </c>
      <c r="L21" s="19">
        <v>1</v>
      </c>
      <c r="M21" s="19">
        <v>3</v>
      </c>
      <c r="N21" s="19">
        <f t="shared" si="9"/>
        <v>4</v>
      </c>
      <c r="O21" s="2">
        <f t="shared" si="2"/>
        <v>0.14285714285714285</v>
      </c>
      <c r="P21" s="19">
        <v>3</v>
      </c>
      <c r="Q21" s="19">
        <v>3</v>
      </c>
      <c r="R21" s="19">
        <f t="shared" si="10"/>
        <v>6</v>
      </c>
      <c r="S21" s="2">
        <f t="shared" si="3"/>
        <v>8.8235294117647065E-2</v>
      </c>
      <c r="T21" s="19">
        <v>0</v>
      </c>
      <c r="U21" s="19">
        <v>0</v>
      </c>
      <c r="V21" s="19">
        <f t="shared" si="11"/>
        <v>0</v>
      </c>
      <c r="W21" s="2">
        <f t="shared" si="4"/>
        <v>0</v>
      </c>
      <c r="X21" s="19">
        <v>0</v>
      </c>
      <c r="Y21" s="19">
        <v>0</v>
      </c>
      <c r="Z21" s="19">
        <f t="shared" si="12"/>
        <v>0</v>
      </c>
      <c r="AA21" s="2">
        <f t="shared" si="5"/>
        <v>0</v>
      </c>
      <c r="AB21" s="19">
        <f t="shared" si="13"/>
        <v>17</v>
      </c>
      <c r="AC21" s="2">
        <f t="shared" si="6"/>
        <v>9.1891891891891897E-2</v>
      </c>
    </row>
    <row r="22" spans="1:29" x14ac:dyDescent="0.25">
      <c r="A22" s="4">
        <v>14</v>
      </c>
      <c r="B22" s="5">
        <v>2014</v>
      </c>
      <c r="C22" s="1" t="s">
        <v>181</v>
      </c>
      <c r="D22" s="19">
        <v>1</v>
      </c>
      <c r="E22" s="19">
        <v>1</v>
      </c>
      <c r="F22" s="19">
        <f t="shared" si="7"/>
        <v>2</v>
      </c>
      <c r="G22" s="2">
        <f t="shared" si="0"/>
        <v>3.6363636363636362E-2</v>
      </c>
      <c r="H22" s="19">
        <v>0</v>
      </c>
      <c r="I22" s="19">
        <v>0</v>
      </c>
      <c r="J22" s="19">
        <f t="shared" si="8"/>
        <v>0</v>
      </c>
      <c r="K22" s="2">
        <f t="shared" si="1"/>
        <v>0</v>
      </c>
      <c r="L22" s="19">
        <v>1</v>
      </c>
      <c r="M22" s="19">
        <v>2</v>
      </c>
      <c r="N22" s="19">
        <f t="shared" si="9"/>
        <v>3</v>
      </c>
      <c r="O22" s="2">
        <f t="shared" si="2"/>
        <v>0.10714285714285714</v>
      </c>
      <c r="P22" s="19">
        <v>8</v>
      </c>
      <c r="Q22" s="19">
        <v>4</v>
      </c>
      <c r="R22" s="19">
        <f t="shared" si="10"/>
        <v>12</v>
      </c>
      <c r="S22" s="2">
        <f t="shared" si="3"/>
        <v>0.17647058823529413</v>
      </c>
      <c r="T22" s="19">
        <v>1</v>
      </c>
      <c r="U22" s="19">
        <v>0</v>
      </c>
      <c r="V22" s="19">
        <f t="shared" si="11"/>
        <v>1</v>
      </c>
      <c r="W22" s="2">
        <f t="shared" si="4"/>
        <v>9.0909090909090912E-2</v>
      </c>
      <c r="X22" s="19">
        <v>2</v>
      </c>
      <c r="Y22" s="19">
        <v>0</v>
      </c>
      <c r="Z22" s="19">
        <f t="shared" si="12"/>
        <v>2</v>
      </c>
      <c r="AA22" s="2">
        <f t="shared" si="5"/>
        <v>0.22222222222222221</v>
      </c>
      <c r="AB22" s="19">
        <f t="shared" si="13"/>
        <v>20</v>
      </c>
      <c r="AC22" s="2">
        <f t="shared" si="6"/>
        <v>0.10810810810810811</v>
      </c>
    </row>
    <row r="23" spans="1:29" x14ac:dyDescent="0.25">
      <c r="A23" s="15" t="s">
        <v>37</v>
      </c>
      <c r="B23" s="15"/>
      <c r="C23" s="15"/>
      <c r="D23" s="21">
        <f>SUM(D9:D22)</f>
        <v>24</v>
      </c>
      <c r="E23" s="21">
        <f>SUM(E9:E22)</f>
        <v>31</v>
      </c>
      <c r="F23" s="21">
        <f>SUM(F9:F22)</f>
        <v>55</v>
      </c>
      <c r="G23" s="17">
        <f>'KAB SUKOHARJO'!G19</f>
        <v>4.9415992812219228E-2</v>
      </c>
      <c r="H23" s="21">
        <f>SUM(H9:H22)</f>
        <v>8</v>
      </c>
      <c r="I23" s="21">
        <f>SUM(I9:I22)</f>
        <v>6</v>
      </c>
      <c r="J23" s="21">
        <f>SUM(J9:J22)</f>
        <v>14</v>
      </c>
      <c r="K23" s="17">
        <f>'KAB SUKOHARJO'!K19</f>
        <v>5.9829059829059832E-2</v>
      </c>
      <c r="L23" s="21">
        <f>SUM(L9:L22)</f>
        <v>12</v>
      </c>
      <c r="M23" s="21">
        <f>SUM(M9:M22)</f>
        <v>16</v>
      </c>
      <c r="N23" s="21">
        <f>SUM(N9:N22)</f>
        <v>28</v>
      </c>
      <c r="O23" s="17">
        <f>'KAB SUKOHARJO'!O19</f>
        <v>4.8192771084337352E-2</v>
      </c>
      <c r="P23" s="21">
        <f>SUM(P9:P22)</f>
        <v>39</v>
      </c>
      <c r="Q23" s="21">
        <f>SUM(Q9:Q22)</f>
        <v>29</v>
      </c>
      <c r="R23" s="21">
        <f>SUM(R9:R22)</f>
        <v>68</v>
      </c>
      <c r="S23" s="17">
        <f>'KAB SUKOHARJO'!S19</f>
        <v>5.2713178294573643E-2</v>
      </c>
      <c r="T23" s="21">
        <f>SUM(T9:T22)</f>
        <v>7</v>
      </c>
      <c r="U23" s="21">
        <f>SUM(U9:U22)</f>
        <v>4</v>
      </c>
      <c r="V23" s="21">
        <f>SUM(V9:V22)</f>
        <v>11</v>
      </c>
      <c r="W23" s="17">
        <f>'KAB SUKOHARJO'!W19</f>
        <v>5.8510638297872342E-2</v>
      </c>
      <c r="X23" s="21">
        <f>SUM(X9:X22)</f>
        <v>4</v>
      </c>
      <c r="Y23" s="21">
        <f>SUM(Y9:Y22)</f>
        <v>5</v>
      </c>
      <c r="Z23" s="21">
        <f>SUM(Z9:Z22)</f>
        <v>9</v>
      </c>
      <c r="AA23" s="17">
        <f>'KAB SUKOHARJO'!AA19</f>
        <v>3.2258064516129031E-2</v>
      </c>
      <c r="AB23" s="20">
        <f>SUM(AB9:AB22)</f>
        <v>185</v>
      </c>
      <c r="AC23" s="17">
        <f>'KAB SUKOHARJO'!AC19</f>
        <v>5.0203527815468114E-2</v>
      </c>
    </row>
    <row r="24" spans="1:29" x14ac:dyDescent="0.25"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</sheetData>
  <mergeCells count="13">
    <mergeCell ref="AB7:AC7"/>
    <mergeCell ref="A23:C23"/>
    <mergeCell ref="P7:S7"/>
    <mergeCell ref="T7:W7"/>
    <mergeCell ref="X7:AA7"/>
    <mergeCell ref="A5:D5"/>
    <mergeCell ref="A6:D6"/>
    <mergeCell ref="A7:A8"/>
    <mergeCell ref="B7:C7"/>
    <mergeCell ref="D7:G7"/>
    <mergeCell ref="H7:K7"/>
    <mergeCell ref="L7:O7"/>
    <mergeCell ref="A1:K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01574-60DB-4240-9703-26A82922B849}">
  <dimension ref="A1:AC22"/>
  <sheetViews>
    <sheetView topLeftCell="G1" workbookViewId="0">
      <selection activeCell="AB9" sqref="AB9"/>
    </sheetView>
  </sheetViews>
  <sheetFormatPr defaultRowHeight="15" x14ac:dyDescent="0.25"/>
  <cols>
    <col min="1" max="1" width="4.28515625" style="6" customWidth="1"/>
    <col min="3" max="3" width="17.140625" customWidth="1"/>
    <col min="4" max="6" width="10.140625" bestFit="1" customWidth="1"/>
    <col min="8" max="10" width="10.140625" bestFit="1" customWidth="1"/>
    <col min="12" max="14" width="10.140625" bestFit="1" customWidth="1"/>
    <col min="16" max="18" width="10.140625" bestFit="1" customWidth="1"/>
    <col min="20" max="22" width="10.140625" bestFit="1" customWidth="1"/>
    <col min="24" max="26" width="10.140625" bestFit="1" customWidth="1"/>
    <col min="28" max="28" width="11.140625" bestFit="1" customWidth="1"/>
  </cols>
  <sheetData>
    <row r="1" spans="1:29" ht="14.45" customHeight="1" x14ac:dyDescent="0.25">
      <c r="A1" s="12" t="s">
        <v>194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8"/>
      <c r="M1" s="18"/>
    </row>
    <row r="2" spans="1:29" ht="14.4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8"/>
      <c r="M2" s="18"/>
    </row>
    <row r="3" spans="1:29" ht="14.45" customHeight="1" x14ac:dyDescent="0.25">
      <c r="B3" s="10"/>
      <c r="C3" s="10"/>
      <c r="D3" s="10"/>
      <c r="E3" s="10"/>
      <c r="F3" s="10"/>
      <c r="G3" s="10"/>
      <c r="H3" s="10"/>
      <c r="I3" s="10"/>
      <c r="J3" s="10"/>
    </row>
    <row r="5" spans="1:29" x14ac:dyDescent="0.25">
      <c r="A5" s="11" t="s">
        <v>55</v>
      </c>
      <c r="B5" s="11"/>
      <c r="C5" s="11"/>
      <c r="D5" s="11"/>
    </row>
    <row r="6" spans="1:29" x14ac:dyDescent="0.25">
      <c r="A6" s="13" t="s">
        <v>182</v>
      </c>
      <c r="B6" s="13"/>
      <c r="C6" s="13"/>
      <c r="D6" s="13"/>
    </row>
    <row r="7" spans="1:29" s="7" customFormat="1" x14ac:dyDescent="0.25">
      <c r="A7" s="14" t="s">
        <v>53</v>
      </c>
      <c r="B7" s="15" t="s">
        <v>39</v>
      </c>
      <c r="C7" s="15"/>
      <c r="D7" s="15" t="s">
        <v>195</v>
      </c>
      <c r="E7" s="15"/>
      <c r="F7" s="15"/>
      <c r="G7" s="15"/>
      <c r="H7" s="15" t="s">
        <v>196</v>
      </c>
      <c r="I7" s="15"/>
      <c r="J7" s="15"/>
      <c r="K7" s="15"/>
      <c r="L7" s="15" t="s">
        <v>197</v>
      </c>
      <c r="M7" s="15"/>
      <c r="N7" s="15"/>
      <c r="O7" s="15"/>
      <c r="P7" s="15" t="s">
        <v>198</v>
      </c>
      <c r="Q7" s="15"/>
      <c r="R7" s="15"/>
      <c r="S7" s="15"/>
      <c r="T7" s="15" t="s">
        <v>199</v>
      </c>
      <c r="U7" s="15"/>
      <c r="V7" s="15"/>
      <c r="W7" s="15"/>
      <c r="X7" s="15" t="s">
        <v>200</v>
      </c>
      <c r="Y7" s="15"/>
      <c r="Z7" s="15"/>
      <c r="AA7" s="15"/>
      <c r="AB7" s="15" t="s">
        <v>37</v>
      </c>
      <c r="AC7" s="15"/>
    </row>
    <row r="8" spans="1:29" s="7" customFormat="1" x14ac:dyDescent="0.25">
      <c r="A8" s="14"/>
      <c r="B8" s="16" t="s">
        <v>51</v>
      </c>
      <c r="C8" s="16" t="s">
        <v>52</v>
      </c>
      <c r="D8" s="16" t="s">
        <v>35</v>
      </c>
      <c r="E8" s="16" t="s">
        <v>36</v>
      </c>
      <c r="F8" s="16" t="s">
        <v>37</v>
      </c>
      <c r="G8" s="16" t="s">
        <v>38</v>
      </c>
      <c r="H8" s="16" t="s">
        <v>35</v>
      </c>
      <c r="I8" s="16" t="s">
        <v>36</v>
      </c>
      <c r="J8" s="16" t="s">
        <v>37</v>
      </c>
      <c r="K8" s="16" t="s">
        <v>38</v>
      </c>
      <c r="L8" s="16" t="s">
        <v>35</v>
      </c>
      <c r="M8" s="16" t="s">
        <v>36</v>
      </c>
      <c r="N8" s="16" t="s">
        <v>37</v>
      </c>
      <c r="O8" s="16" t="s">
        <v>38</v>
      </c>
      <c r="P8" s="16" t="s">
        <v>35</v>
      </c>
      <c r="Q8" s="16" t="s">
        <v>36</v>
      </c>
      <c r="R8" s="16" t="s">
        <v>37</v>
      </c>
      <c r="S8" s="16" t="s">
        <v>38</v>
      </c>
      <c r="T8" s="16" t="s">
        <v>35</v>
      </c>
      <c r="U8" s="16" t="s">
        <v>36</v>
      </c>
      <c r="V8" s="16" t="s">
        <v>37</v>
      </c>
      <c r="W8" s="16" t="s">
        <v>38</v>
      </c>
      <c r="X8" s="16" t="s">
        <v>35</v>
      </c>
      <c r="Y8" s="16" t="s">
        <v>36</v>
      </c>
      <c r="Z8" s="16" t="s">
        <v>37</v>
      </c>
      <c r="AA8" s="16" t="s">
        <v>38</v>
      </c>
      <c r="AB8" s="16" t="s">
        <v>39</v>
      </c>
      <c r="AC8" s="16" t="s">
        <v>38</v>
      </c>
    </row>
    <row r="9" spans="1:29" x14ac:dyDescent="0.25">
      <c r="A9" s="4">
        <v>1</v>
      </c>
      <c r="B9" s="5">
        <v>1002</v>
      </c>
      <c r="C9" s="1" t="s">
        <v>34</v>
      </c>
      <c r="D9" s="19">
        <v>3</v>
      </c>
      <c r="E9" s="19">
        <v>2</v>
      </c>
      <c r="F9" s="19">
        <f>SUM(D9:E9)</f>
        <v>5</v>
      </c>
      <c r="G9" s="2">
        <f t="shared" ref="G9:G20" si="0">F9/$F$21</f>
        <v>6.4102564102564097E-2</v>
      </c>
      <c r="H9" s="19">
        <v>1</v>
      </c>
      <c r="I9" s="19">
        <v>1</v>
      </c>
      <c r="J9" s="19">
        <f>SUM(H9:I9)</f>
        <v>2</v>
      </c>
      <c r="K9" s="2">
        <f t="shared" ref="K9:K20" si="1">J9/$J$21</f>
        <v>0.18181818181818182</v>
      </c>
      <c r="L9" s="19">
        <v>3</v>
      </c>
      <c r="M9" s="19">
        <v>5</v>
      </c>
      <c r="N9" s="19">
        <f>SUM(L9:M9)</f>
        <v>8</v>
      </c>
      <c r="O9" s="2">
        <f t="shared" ref="O9:O20" si="2">N9/$N$21</f>
        <v>0.14035087719298245</v>
      </c>
      <c r="P9" s="19">
        <v>10</v>
      </c>
      <c r="Q9" s="19">
        <v>11</v>
      </c>
      <c r="R9" s="19">
        <f>SUM(P9:Q9)</f>
        <v>21</v>
      </c>
      <c r="S9" s="2">
        <f t="shared" ref="S9:S20" si="3">R9/$R$21</f>
        <v>0.15107913669064749</v>
      </c>
      <c r="T9" s="19">
        <v>1</v>
      </c>
      <c r="U9" s="19">
        <v>1</v>
      </c>
      <c r="V9" s="19">
        <f>SUM(T9:U9)</f>
        <v>2</v>
      </c>
      <c r="W9" s="2">
        <f t="shared" ref="W9:W20" si="4">V9/$V$21</f>
        <v>0.2</v>
      </c>
      <c r="X9" s="19">
        <v>5</v>
      </c>
      <c r="Y9" s="19">
        <v>2</v>
      </c>
      <c r="Z9" s="19">
        <f>SUM(X9:Y9)</f>
        <v>7</v>
      </c>
      <c r="AA9" s="2">
        <f t="shared" ref="AA9:AA20" si="5">Z9/$Z$21</f>
        <v>0.15555555555555556</v>
      </c>
      <c r="AB9" s="19">
        <f>Z9+V9+R9+N9+J9+F9</f>
        <v>45</v>
      </c>
      <c r="AC9" s="2">
        <f t="shared" ref="AC9:AC20" si="6">AB9/$AB$21</f>
        <v>0.13235294117647059</v>
      </c>
    </row>
    <row r="10" spans="1:29" x14ac:dyDescent="0.25">
      <c r="A10" s="4">
        <v>2</v>
      </c>
      <c r="B10" s="5">
        <v>1004</v>
      </c>
      <c r="C10" s="1" t="s">
        <v>183</v>
      </c>
      <c r="D10" s="19">
        <v>5</v>
      </c>
      <c r="E10" s="19">
        <v>3</v>
      </c>
      <c r="F10" s="19">
        <f t="shared" ref="F10:F20" si="7">SUM(D10:E10)</f>
        <v>8</v>
      </c>
      <c r="G10" s="2">
        <f t="shared" si="0"/>
        <v>0.10256410256410256</v>
      </c>
      <c r="H10" s="19">
        <v>0</v>
      </c>
      <c r="I10" s="19">
        <v>0</v>
      </c>
      <c r="J10" s="19">
        <f t="shared" ref="J10:J20" si="8">SUM(H10:I10)</f>
        <v>0</v>
      </c>
      <c r="K10" s="2">
        <f t="shared" si="1"/>
        <v>0</v>
      </c>
      <c r="L10" s="19">
        <v>6</v>
      </c>
      <c r="M10" s="19">
        <v>7</v>
      </c>
      <c r="N10" s="19">
        <f t="shared" ref="N10:N20" si="9">SUM(L10:M10)</f>
        <v>13</v>
      </c>
      <c r="O10" s="2">
        <f t="shared" si="2"/>
        <v>0.22807017543859648</v>
      </c>
      <c r="P10" s="19">
        <v>5</v>
      </c>
      <c r="Q10" s="19">
        <v>2</v>
      </c>
      <c r="R10" s="19">
        <f t="shared" ref="R10:R20" si="10">SUM(P10:Q10)</f>
        <v>7</v>
      </c>
      <c r="S10" s="2">
        <f t="shared" si="3"/>
        <v>5.0359712230215826E-2</v>
      </c>
      <c r="T10" s="19">
        <v>0</v>
      </c>
      <c r="U10" s="19">
        <v>0</v>
      </c>
      <c r="V10" s="19">
        <f t="shared" ref="V10:V20" si="11">SUM(T10:U10)</f>
        <v>0</v>
      </c>
      <c r="W10" s="2">
        <f t="shared" si="4"/>
        <v>0</v>
      </c>
      <c r="X10" s="19">
        <v>1</v>
      </c>
      <c r="Y10" s="19">
        <v>3</v>
      </c>
      <c r="Z10" s="19">
        <f t="shared" ref="Z10:Z20" si="12">SUM(X10:Y10)</f>
        <v>4</v>
      </c>
      <c r="AA10" s="2">
        <f t="shared" si="5"/>
        <v>8.8888888888888892E-2</v>
      </c>
      <c r="AB10" s="19">
        <f t="shared" ref="AB10:AB20" si="13">Z10+V10+R10+N10+J10+F10</f>
        <v>32</v>
      </c>
      <c r="AC10" s="2">
        <f t="shared" si="6"/>
        <v>9.4117647058823528E-2</v>
      </c>
    </row>
    <row r="11" spans="1:29" x14ac:dyDescent="0.25">
      <c r="A11" s="4">
        <v>3</v>
      </c>
      <c r="B11" s="5">
        <v>2001</v>
      </c>
      <c r="C11" s="1" t="s">
        <v>184</v>
      </c>
      <c r="D11" s="19">
        <v>1</v>
      </c>
      <c r="E11" s="19">
        <v>3</v>
      </c>
      <c r="F11" s="19">
        <f t="shared" si="7"/>
        <v>4</v>
      </c>
      <c r="G11" s="2">
        <f t="shared" si="0"/>
        <v>5.128205128205128E-2</v>
      </c>
      <c r="H11" s="19">
        <v>1</v>
      </c>
      <c r="I11" s="19">
        <v>1</v>
      </c>
      <c r="J11" s="19">
        <f t="shared" si="8"/>
        <v>2</v>
      </c>
      <c r="K11" s="2">
        <f t="shared" si="1"/>
        <v>0.18181818181818182</v>
      </c>
      <c r="L11" s="19">
        <v>3</v>
      </c>
      <c r="M11" s="19">
        <v>4</v>
      </c>
      <c r="N11" s="19">
        <f t="shared" si="9"/>
        <v>7</v>
      </c>
      <c r="O11" s="2">
        <f t="shared" si="2"/>
        <v>0.12280701754385964</v>
      </c>
      <c r="P11" s="19">
        <v>14</v>
      </c>
      <c r="Q11" s="19">
        <v>3</v>
      </c>
      <c r="R11" s="19">
        <f t="shared" si="10"/>
        <v>17</v>
      </c>
      <c r="S11" s="2">
        <f t="shared" si="3"/>
        <v>0.1223021582733813</v>
      </c>
      <c r="T11" s="19">
        <v>2</v>
      </c>
      <c r="U11" s="19">
        <v>0</v>
      </c>
      <c r="V11" s="19">
        <f t="shared" si="11"/>
        <v>2</v>
      </c>
      <c r="W11" s="2">
        <f t="shared" si="4"/>
        <v>0.2</v>
      </c>
      <c r="X11" s="19">
        <v>3</v>
      </c>
      <c r="Y11" s="19">
        <v>4</v>
      </c>
      <c r="Z11" s="19">
        <f t="shared" si="12"/>
        <v>7</v>
      </c>
      <c r="AA11" s="2">
        <f t="shared" si="5"/>
        <v>0.15555555555555556</v>
      </c>
      <c r="AB11" s="19">
        <f t="shared" si="13"/>
        <v>39</v>
      </c>
      <c r="AC11" s="2">
        <f t="shared" si="6"/>
        <v>0.11470588235294117</v>
      </c>
    </row>
    <row r="12" spans="1:29" x14ac:dyDescent="0.25">
      <c r="A12" s="4">
        <v>4</v>
      </c>
      <c r="B12" s="5">
        <v>2003</v>
      </c>
      <c r="C12" s="1" t="s">
        <v>185</v>
      </c>
      <c r="D12" s="19">
        <v>1</v>
      </c>
      <c r="E12" s="19">
        <v>0</v>
      </c>
      <c r="F12" s="19">
        <f t="shared" si="7"/>
        <v>1</v>
      </c>
      <c r="G12" s="2">
        <f t="shared" si="0"/>
        <v>1.282051282051282E-2</v>
      </c>
      <c r="H12" s="19">
        <v>0</v>
      </c>
      <c r="I12" s="19">
        <v>0</v>
      </c>
      <c r="J12" s="19">
        <f t="shared" si="8"/>
        <v>0</v>
      </c>
      <c r="K12" s="2">
        <f t="shared" si="1"/>
        <v>0</v>
      </c>
      <c r="L12" s="19">
        <v>1</v>
      </c>
      <c r="M12" s="19">
        <v>0</v>
      </c>
      <c r="N12" s="19">
        <f t="shared" si="9"/>
        <v>1</v>
      </c>
      <c r="O12" s="2">
        <f t="shared" si="2"/>
        <v>1.7543859649122806E-2</v>
      </c>
      <c r="P12" s="19">
        <v>3</v>
      </c>
      <c r="Q12" s="19">
        <v>1</v>
      </c>
      <c r="R12" s="19">
        <f t="shared" si="10"/>
        <v>4</v>
      </c>
      <c r="S12" s="2">
        <f t="shared" si="3"/>
        <v>2.8776978417266189E-2</v>
      </c>
      <c r="T12" s="19">
        <v>1</v>
      </c>
      <c r="U12" s="19">
        <v>0</v>
      </c>
      <c r="V12" s="19">
        <f t="shared" si="11"/>
        <v>1</v>
      </c>
      <c r="W12" s="2">
        <f t="shared" si="4"/>
        <v>0.1</v>
      </c>
      <c r="X12" s="19">
        <v>0</v>
      </c>
      <c r="Y12" s="19">
        <v>0</v>
      </c>
      <c r="Z12" s="19">
        <f t="shared" si="12"/>
        <v>0</v>
      </c>
      <c r="AA12" s="2">
        <f t="shared" si="5"/>
        <v>0</v>
      </c>
      <c r="AB12" s="19">
        <f t="shared" si="13"/>
        <v>7</v>
      </c>
      <c r="AC12" s="2">
        <f t="shared" si="6"/>
        <v>2.0588235294117647E-2</v>
      </c>
    </row>
    <row r="13" spans="1:29" x14ac:dyDescent="0.25">
      <c r="A13" s="4">
        <v>5</v>
      </c>
      <c r="B13" s="5">
        <v>2005</v>
      </c>
      <c r="C13" s="1" t="s">
        <v>186</v>
      </c>
      <c r="D13" s="19">
        <v>6</v>
      </c>
      <c r="E13" s="19">
        <v>3</v>
      </c>
      <c r="F13" s="19">
        <f t="shared" si="7"/>
        <v>9</v>
      </c>
      <c r="G13" s="2">
        <f t="shared" si="0"/>
        <v>0.11538461538461539</v>
      </c>
      <c r="H13" s="19">
        <v>0</v>
      </c>
      <c r="I13" s="19">
        <v>2</v>
      </c>
      <c r="J13" s="19">
        <f t="shared" si="8"/>
        <v>2</v>
      </c>
      <c r="K13" s="2">
        <f t="shared" si="1"/>
        <v>0.18181818181818182</v>
      </c>
      <c r="L13" s="19">
        <v>2</v>
      </c>
      <c r="M13" s="19">
        <v>2</v>
      </c>
      <c r="N13" s="19">
        <f t="shared" si="9"/>
        <v>4</v>
      </c>
      <c r="O13" s="2">
        <f t="shared" si="2"/>
        <v>7.0175438596491224E-2</v>
      </c>
      <c r="P13" s="19">
        <v>14</v>
      </c>
      <c r="Q13" s="19">
        <v>8</v>
      </c>
      <c r="R13" s="19">
        <f t="shared" si="10"/>
        <v>22</v>
      </c>
      <c r="S13" s="2">
        <f t="shared" si="3"/>
        <v>0.15827338129496402</v>
      </c>
      <c r="T13" s="19">
        <v>0</v>
      </c>
      <c r="U13" s="19">
        <v>0</v>
      </c>
      <c r="V13" s="19">
        <f t="shared" si="11"/>
        <v>0</v>
      </c>
      <c r="W13" s="2">
        <f t="shared" si="4"/>
        <v>0</v>
      </c>
      <c r="X13" s="19">
        <v>4</v>
      </c>
      <c r="Y13" s="19">
        <v>3</v>
      </c>
      <c r="Z13" s="19">
        <f t="shared" si="12"/>
        <v>7</v>
      </c>
      <c r="AA13" s="2">
        <f t="shared" si="5"/>
        <v>0.15555555555555556</v>
      </c>
      <c r="AB13" s="19">
        <f t="shared" si="13"/>
        <v>44</v>
      </c>
      <c r="AC13" s="2">
        <f t="shared" si="6"/>
        <v>0.12941176470588237</v>
      </c>
    </row>
    <row r="14" spans="1:29" x14ac:dyDescent="0.25">
      <c r="A14" s="4">
        <v>6</v>
      </c>
      <c r="B14" s="5">
        <v>2006</v>
      </c>
      <c r="C14" s="1" t="s">
        <v>187</v>
      </c>
      <c r="D14" s="19">
        <v>10</v>
      </c>
      <c r="E14" s="19">
        <v>4</v>
      </c>
      <c r="F14" s="19">
        <f t="shared" si="7"/>
        <v>14</v>
      </c>
      <c r="G14" s="2">
        <f t="shared" si="0"/>
        <v>0.17948717948717949</v>
      </c>
      <c r="H14" s="19">
        <v>1</v>
      </c>
      <c r="I14" s="19">
        <v>1</v>
      </c>
      <c r="J14" s="19">
        <f t="shared" si="8"/>
        <v>2</v>
      </c>
      <c r="K14" s="2">
        <f t="shared" si="1"/>
        <v>0.18181818181818182</v>
      </c>
      <c r="L14" s="19">
        <v>4</v>
      </c>
      <c r="M14" s="19">
        <v>5</v>
      </c>
      <c r="N14" s="19">
        <f t="shared" si="9"/>
        <v>9</v>
      </c>
      <c r="O14" s="2">
        <f t="shared" si="2"/>
        <v>0.15789473684210525</v>
      </c>
      <c r="P14" s="19">
        <v>8</v>
      </c>
      <c r="Q14" s="19">
        <v>10</v>
      </c>
      <c r="R14" s="19">
        <f t="shared" si="10"/>
        <v>18</v>
      </c>
      <c r="S14" s="2">
        <f t="shared" si="3"/>
        <v>0.12949640287769784</v>
      </c>
      <c r="T14" s="19">
        <v>0</v>
      </c>
      <c r="U14" s="19">
        <v>1</v>
      </c>
      <c r="V14" s="19">
        <f t="shared" si="11"/>
        <v>1</v>
      </c>
      <c r="W14" s="2">
        <f t="shared" si="4"/>
        <v>0.1</v>
      </c>
      <c r="X14" s="19">
        <v>3</v>
      </c>
      <c r="Y14" s="19">
        <v>3</v>
      </c>
      <c r="Z14" s="19">
        <f t="shared" si="12"/>
        <v>6</v>
      </c>
      <c r="AA14" s="2">
        <f t="shared" si="5"/>
        <v>0.13333333333333333</v>
      </c>
      <c r="AB14" s="19">
        <f t="shared" si="13"/>
        <v>50</v>
      </c>
      <c r="AC14" s="2">
        <f t="shared" si="6"/>
        <v>0.14705882352941177</v>
      </c>
    </row>
    <row r="15" spans="1:29" x14ac:dyDescent="0.25">
      <c r="A15" s="4">
        <v>7</v>
      </c>
      <c r="B15" s="5">
        <v>2007</v>
      </c>
      <c r="C15" s="1" t="s">
        <v>188</v>
      </c>
      <c r="D15" s="19">
        <v>8</v>
      </c>
      <c r="E15" s="19">
        <v>7</v>
      </c>
      <c r="F15" s="19">
        <f t="shared" si="7"/>
        <v>15</v>
      </c>
      <c r="G15" s="2">
        <f t="shared" si="0"/>
        <v>0.19230769230769232</v>
      </c>
      <c r="H15" s="19">
        <v>0</v>
      </c>
      <c r="I15" s="19">
        <v>0</v>
      </c>
      <c r="J15" s="19">
        <f t="shared" si="8"/>
        <v>0</v>
      </c>
      <c r="K15" s="2">
        <f t="shared" si="1"/>
        <v>0</v>
      </c>
      <c r="L15" s="19">
        <v>2</v>
      </c>
      <c r="M15" s="19">
        <v>0</v>
      </c>
      <c r="N15" s="19">
        <f t="shared" si="9"/>
        <v>2</v>
      </c>
      <c r="O15" s="2">
        <f t="shared" si="2"/>
        <v>3.5087719298245612E-2</v>
      </c>
      <c r="P15" s="19">
        <v>2</v>
      </c>
      <c r="Q15" s="19">
        <v>2</v>
      </c>
      <c r="R15" s="19">
        <f t="shared" si="10"/>
        <v>4</v>
      </c>
      <c r="S15" s="2">
        <f t="shared" si="3"/>
        <v>2.8776978417266189E-2</v>
      </c>
      <c r="T15" s="19">
        <v>0</v>
      </c>
      <c r="U15" s="19">
        <v>0</v>
      </c>
      <c r="V15" s="19">
        <f t="shared" si="11"/>
        <v>0</v>
      </c>
      <c r="W15" s="2">
        <f t="shared" si="4"/>
        <v>0</v>
      </c>
      <c r="X15" s="19">
        <v>1</v>
      </c>
      <c r="Y15" s="19">
        <v>1</v>
      </c>
      <c r="Z15" s="19">
        <f t="shared" si="12"/>
        <v>2</v>
      </c>
      <c r="AA15" s="2">
        <f t="shared" si="5"/>
        <v>4.4444444444444446E-2</v>
      </c>
      <c r="AB15" s="19">
        <f t="shared" si="13"/>
        <v>23</v>
      </c>
      <c r="AC15" s="2">
        <f t="shared" si="6"/>
        <v>6.7647058823529407E-2</v>
      </c>
    </row>
    <row r="16" spans="1:29" x14ac:dyDescent="0.25">
      <c r="A16" s="4">
        <v>8</v>
      </c>
      <c r="B16" s="5">
        <v>2008</v>
      </c>
      <c r="C16" s="1" t="s">
        <v>189</v>
      </c>
      <c r="D16" s="19">
        <v>4</v>
      </c>
      <c r="E16" s="19">
        <v>3</v>
      </c>
      <c r="F16" s="19">
        <f t="shared" si="7"/>
        <v>7</v>
      </c>
      <c r="G16" s="2">
        <f t="shared" si="0"/>
        <v>8.9743589743589744E-2</v>
      </c>
      <c r="H16" s="19">
        <v>0</v>
      </c>
      <c r="I16" s="19">
        <v>0</v>
      </c>
      <c r="J16" s="19">
        <f t="shared" si="8"/>
        <v>0</v>
      </c>
      <c r="K16" s="2">
        <f t="shared" si="1"/>
        <v>0</v>
      </c>
      <c r="L16" s="19">
        <v>2</v>
      </c>
      <c r="M16" s="19">
        <v>2</v>
      </c>
      <c r="N16" s="19">
        <f t="shared" si="9"/>
        <v>4</v>
      </c>
      <c r="O16" s="2">
        <f t="shared" si="2"/>
        <v>7.0175438596491224E-2</v>
      </c>
      <c r="P16" s="19">
        <v>5</v>
      </c>
      <c r="Q16" s="19">
        <v>4</v>
      </c>
      <c r="R16" s="19">
        <f t="shared" si="10"/>
        <v>9</v>
      </c>
      <c r="S16" s="2">
        <f t="shared" si="3"/>
        <v>6.4748201438848921E-2</v>
      </c>
      <c r="T16" s="19">
        <v>0</v>
      </c>
      <c r="U16" s="19">
        <v>1</v>
      </c>
      <c r="V16" s="19">
        <f t="shared" si="11"/>
        <v>1</v>
      </c>
      <c r="W16" s="2">
        <f t="shared" si="4"/>
        <v>0.1</v>
      </c>
      <c r="X16" s="19">
        <v>3</v>
      </c>
      <c r="Y16" s="19">
        <v>2</v>
      </c>
      <c r="Z16" s="19">
        <f t="shared" si="12"/>
        <v>5</v>
      </c>
      <c r="AA16" s="2">
        <f t="shared" si="5"/>
        <v>0.1111111111111111</v>
      </c>
      <c r="AB16" s="19">
        <f t="shared" si="13"/>
        <v>26</v>
      </c>
      <c r="AC16" s="2">
        <f t="shared" si="6"/>
        <v>7.6470588235294124E-2</v>
      </c>
    </row>
    <row r="17" spans="1:29" x14ac:dyDescent="0.25">
      <c r="A17" s="4">
        <v>9</v>
      </c>
      <c r="B17" s="5">
        <v>2009</v>
      </c>
      <c r="C17" s="1" t="s">
        <v>190</v>
      </c>
      <c r="D17" s="19">
        <v>3</v>
      </c>
      <c r="E17" s="19">
        <v>5</v>
      </c>
      <c r="F17" s="19">
        <f t="shared" si="7"/>
        <v>8</v>
      </c>
      <c r="G17" s="2">
        <f t="shared" si="0"/>
        <v>0.10256410256410256</v>
      </c>
      <c r="H17" s="19">
        <v>0</v>
      </c>
      <c r="I17" s="19">
        <v>1</v>
      </c>
      <c r="J17" s="19">
        <f t="shared" si="8"/>
        <v>1</v>
      </c>
      <c r="K17" s="2">
        <f t="shared" si="1"/>
        <v>9.0909090909090912E-2</v>
      </c>
      <c r="L17" s="19">
        <v>2</v>
      </c>
      <c r="M17" s="19">
        <v>0</v>
      </c>
      <c r="N17" s="19">
        <f t="shared" si="9"/>
        <v>2</v>
      </c>
      <c r="O17" s="2">
        <f t="shared" si="2"/>
        <v>3.5087719298245612E-2</v>
      </c>
      <c r="P17" s="19">
        <v>4</v>
      </c>
      <c r="Q17" s="19">
        <v>3</v>
      </c>
      <c r="R17" s="19">
        <f t="shared" si="10"/>
        <v>7</v>
      </c>
      <c r="S17" s="2">
        <f t="shared" si="3"/>
        <v>5.0359712230215826E-2</v>
      </c>
      <c r="T17" s="19">
        <v>1</v>
      </c>
      <c r="U17" s="19">
        <v>0</v>
      </c>
      <c r="V17" s="19">
        <f t="shared" si="11"/>
        <v>1</v>
      </c>
      <c r="W17" s="2">
        <f t="shared" si="4"/>
        <v>0.1</v>
      </c>
      <c r="X17" s="19">
        <v>1</v>
      </c>
      <c r="Y17" s="19">
        <v>0</v>
      </c>
      <c r="Z17" s="19">
        <f t="shared" si="12"/>
        <v>1</v>
      </c>
      <c r="AA17" s="2">
        <f t="shared" si="5"/>
        <v>2.2222222222222223E-2</v>
      </c>
      <c r="AB17" s="19">
        <f t="shared" si="13"/>
        <v>20</v>
      </c>
      <c r="AC17" s="2">
        <f t="shared" si="6"/>
        <v>5.8823529411764705E-2</v>
      </c>
    </row>
    <row r="18" spans="1:29" x14ac:dyDescent="0.25">
      <c r="A18" s="4">
        <v>10</v>
      </c>
      <c r="B18" s="5">
        <v>2010</v>
      </c>
      <c r="C18" s="1" t="s">
        <v>191</v>
      </c>
      <c r="D18" s="19">
        <v>3</v>
      </c>
      <c r="E18" s="19">
        <v>0</v>
      </c>
      <c r="F18" s="19">
        <f t="shared" si="7"/>
        <v>3</v>
      </c>
      <c r="G18" s="2">
        <f t="shared" si="0"/>
        <v>3.8461538461538464E-2</v>
      </c>
      <c r="H18" s="19">
        <v>1</v>
      </c>
      <c r="I18" s="19">
        <v>1</v>
      </c>
      <c r="J18" s="19">
        <f t="shared" si="8"/>
        <v>2</v>
      </c>
      <c r="K18" s="2">
        <f t="shared" si="1"/>
        <v>0.18181818181818182</v>
      </c>
      <c r="L18" s="19">
        <v>0</v>
      </c>
      <c r="M18" s="19">
        <v>1</v>
      </c>
      <c r="N18" s="19">
        <f t="shared" si="9"/>
        <v>1</v>
      </c>
      <c r="O18" s="2">
        <f t="shared" si="2"/>
        <v>1.7543859649122806E-2</v>
      </c>
      <c r="P18" s="19">
        <v>9</v>
      </c>
      <c r="Q18" s="19">
        <v>3</v>
      </c>
      <c r="R18" s="19">
        <f t="shared" si="10"/>
        <v>12</v>
      </c>
      <c r="S18" s="2">
        <f t="shared" si="3"/>
        <v>8.6330935251798566E-2</v>
      </c>
      <c r="T18" s="19">
        <v>1</v>
      </c>
      <c r="U18" s="19">
        <v>0</v>
      </c>
      <c r="V18" s="19">
        <f t="shared" si="11"/>
        <v>1</v>
      </c>
      <c r="W18" s="2">
        <f t="shared" si="4"/>
        <v>0.1</v>
      </c>
      <c r="X18" s="19">
        <v>1</v>
      </c>
      <c r="Y18" s="19">
        <v>2</v>
      </c>
      <c r="Z18" s="19">
        <f t="shared" si="12"/>
        <v>3</v>
      </c>
      <c r="AA18" s="2">
        <f t="shared" si="5"/>
        <v>6.6666666666666666E-2</v>
      </c>
      <c r="AB18" s="19">
        <f t="shared" si="13"/>
        <v>22</v>
      </c>
      <c r="AC18" s="2">
        <f t="shared" si="6"/>
        <v>6.4705882352941183E-2</v>
      </c>
    </row>
    <row r="19" spans="1:29" x14ac:dyDescent="0.25">
      <c r="A19" s="4">
        <v>11</v>
      </c>
      <c r="B19" s="5">
        <v>2011</v>
      </c>
      <c r="C19" s="1" t="s">
        <v>192</v>
      </c>
      <c r="D19" s="19">
        <v>2</v>
      </c>
      <c r="E19" s="19">
        <v>1</v>
      </c>
      <c r="F19" s="19">
        <f t="shared" si="7"/>
        <v>3</v>
      </c>
      <c r="G19" s="2">
        <f t="shared" si="0"/>
        <v>3.8461538461538464E-2</v>
      </c>
      <c r="H19" s="19">
        <v>0</v>
      </c>
      <c r="I19" s="19">
        <v>0</v>
      </c>
      <c r="J19" s="19">
        <f t="shared" si="8"/>
        <v>0</v>
      </c>
      <c r="K19" s="2">
        <f t="shared" si="1"/>
        <v>0</v>
      </c>
      <c r="L19" s="19">
        <v>1</v>
      </c>
      <c r="M19" s="19">
        <v>3</v>
      </c>
      <c r="N19" s="19">
        <f t="shared" si="9"/>
        <v>4</v>
      </c>
      <c r="O19" s="2">
        <f t="shared" si="2"/>
        <v>7.0175438596491224E-2</v>
      </c>
      <c r="P19" s="19">
        <v>10</v>
      </c>
      <c r="Q19" s="19">
        <v>4</v>
      </c>
      <c r="R19" s="19">
        <f t="shared" si="10"/>
        <v>14</v>
      </c>
      <c r="S19" s="2">
        <f t="shared" si="3"/>
        <v>0.10071942446043165</v>
      </c>
      <c r="T19" s="19">
        <v>1</v>
      </c>
      <c r="U19" s="19">
        <v>0</v>
      </c>
      <c r="V19" s="19">
        <f t="shared" si="11"/>
        <v>1</v>
      </c>
      <c r="W19" s="2">
        <f t="shared" si="4"/>
        <v>0.1</v>
      </c>
      <c r="X19" s="19">
        <v>0</v>
      </c>
      <c r="Y19" s="19">
        <v>2</v>
      </c>
      <c r="Z19" s="19">
        <f t="shared" si="12"/>
        <v>2</v>
      </c>
      <c r="AA19" s="2">
        <f t="shared" si="5"/>
        <v>4.4444444444444446E-2</v>
      </c>
      <c r="AB19" s="19">
        <f t="shared" si="13"/>
        <v>24</v>
      </c>
      <c r="AC19" s="2">
        <f t="shared" si="6"/>
        <v>7.0588235294117646E-2</v>
      </c>
    </row>
    <row r="20" spans="1:29" x14ac:dyDescent="0.25">
      <c r="A20" s="4">
        <v>12</v>
      </c>
      <c r="B20" s="5">
        <v>2012</v>
      </c>
      <c r="C20" s="1" t="s">
        <v>193</v>
      </c>
      <c r="D20" s="19">
        <v>0</v>
      </c>
      <c r="E20" s="19">
        <v>1</v>
      </c>
      <c r="F20" s="19">
        <f t="shared" si="7"/>
        <v>1</v>
      </c>
      <c r="G20" s="2">
        <f t="shared" si="0"/>
        <v>1.282051282051282E-2</v>
      </c>
      <c r="H20" s="19">
        <v>0</v>
      </c>
      <c r="I20" s="19">
        <v>0</v>
      </c>
      <c r="J20" s="19">
        <f t="shared" si="8"/>
        <v>0</v>
      </c>
      <c r="K20" s="2">
        <f t="shared" si="1"/>
        <v>0</v>
      </c>
      <c r="L20" s="19">
        <v>0</v>
      </c>
      <c r="M20" s="19">
        <v>2</v>
      </c>
      <c r="N20" s="19">
        <f t="shared" si="9"/>
        <v>2</v>
      </c>
      <c r="O20" s="2">
        <f t="shared" si="2"/>
        <v>3.5087719298245612E-2</v>
      </c>
      <c r="P20" s="19">
        <v>3</v>
      </c>
      <c r="Q20" s="19">
        <v>1</v>
      </c>
      <c r="R20" s="19">
        <f t="shared" si="10"/>
        <v>4</v>
      </c>
      <c r="S20" s="2">
        <f t="shared" si="3"/>
        <v>2.8776978417266189E-2</v>
      </c>
      <c r="T20" s="19">
        <v>0</v>
      </c>
      <c r="U20" s="19">
        <v>0</v>
      </c>
      <c r="V20" s="19">
        <f t="shared" si="11"/>
        <v>0</v>
      </c>
      <c r="W20" s="2">
        <f t="shared" si="4"/>
        <v>0</v>
      </c>
      <c r="X20" s="19">
        <v>0</v>
      </c>
      <c r="Y20" s="19">
        <v>1</v>
      </c>
      <c r="Z20" s="19">
        <f t="shared" si="12"/>
        <v>1</v>
      </c>
      <c r="AA20" s="2">
        <f t="shared" si="5"/>
        <v>2.2222222222222223E-2</v>
      </c>
      <c r="AB20" s="19">
        <f t="shared" si="13"/>
        <v>8</v>
      </c>
      <c r="AC20" s="2">
        <f t="shared" si="6"/>
        <v>2.3529411764705882E-2</v>
      </c>
    </row>
    <row r="21" spans="1:29" x14ac:dyDescent="0.25">
      <c r="A21" s="15" t="s">
        <v>37</v>
      </c>
      <c r="B21" s="15"/>
      <c r="C21" s="15"/>
      <c r="D21" s="21">
        <f>SUM(D9:D20)</f>
        <v>46</v>
      </c>
      <c r="E21" s="21">
        <f>SUM(E9:E20)</f>
        <v>32</v>
      </c>
      <c r="F21" s="21">
        <f>SUM(F9:F20)</f>
        <v>78</v>
      </c>
      <c r="G21" s="17">
        <f>'KAB SUKOHARJO'!G20</f>
        <v>7.0080862533692723E-2</v>
      </c>
      <c r="H21" s="21">
        <f>SUM(H9:H20)</f>
        <v>4</v>
      </c>
      <c r="I21" s="21">
        <f>SUM(I9:I20)</f>
        <v>7</v>
      </c>
      <c r="J21" s="21">
        <f>SUM(J9:J20)</f>
        <v>11</v>
      </c>
      <c r="K21" s="17">
        <f>'KAB SUKOHARJO'!K20</f>
        <v>4.7008547008547008E-2</v>
      </c>
      <c r="L21" s="21">
        <f>SUM(L9:L20)</f>
        <v>26</v>
      </c>
      <c r="M21" s="21">
        <f>SUM(M9:M20)</f>
        <v>31</v>
      </c>
      <c r="N21" s="21">
        <f>SUM(N9:N20)</f>
        <v>57</v>
      </c>
      <c r="O21" s="17">
        <f>'KAB SUKOHARJO'!O20</f>
        <v>9.8106712564543896E-2</v>
      </c>
      <c r="P21" s="21">
        <f>SUM(P9:P20)</f>
        <v>87</v>
      </c>
      <c r="Q21" s="21">
        <f>SUM(Q9:Q20)</f>
        <v>52</v>
      </c>
      <c r="R21" s="21">
        <f>SUM(R9:R20)</f>
        <v>139</v>
      </c>
      <c r="S21" s="17">
        <f>'KAB SUKOHARJO'!S20</f>
        <v>0.10775193798449613</v>
      </c>
      <c r="T21" s="21">
        <f>SUM(T9:T20)</f>
        <v>7</v>
      </c>
      <c r="U21" s="21">
        <f>SUM(U9:U20)</f>
        <v>3</v>
      </c>
      <c r="V21" s="21">
        <f>SUM(V9:V20)</f>
        <v>10</v>
      </c>
      <c r="W21" s="17">
        <f>'KAB SUKOHARJO'!W20</f>
        <v>5.3191489361702128E-2</v>
      </c>
      <c r="X21" s="21">
        <f>SUM(X9:X20)</f>
        <v>22</v>
      </c>
      <c r="Y21" s="21">
        <f>SUM(Y9:Y20)</f>
        <v>23</v>
      </c>
      <c r="Z21" s="21">
        <f>SUM(Z9:Z20)</f>
        <v>45</v>
      </c>
      <c r="AA21" s="17">
        <f>'KAB SUKOHARJO'!AA20</f>
        <v>0.16129032258064516</v>
      </c>
      <c r="AB21" s="20">
        <f>SUM(AB9:AB20)</f>
        <v>340</v>
      </c>
      <c r="AC21" s="17">
        <f>'KAB SUKOHARJO'!AC20</f>
        <v>9.2265943012211665E-2</v>
      </c>
    </row>
    <row r="22" spans="1:29" x14ac:dyDescent="0.25"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</sheetData>
  <mergeCells count="13">
    <mergeCell ref="AB7:AC7"/>
    <mergeCell ref="A21:C21"/>
    <mergeCell ref="P7:S7"/>
    <mergeCell ref="T7:W7"/>
    <mergeCell ref="X7:AA7"/>
    <mergeCell ref="A5:D5"/>
    <mergeCell ref="A6:D6"/>
    <mergeCell ref="A7:A8"/>
    <mergeCell ref="B7:C7"/>
    <mergeCell ref="D7:G7"/>
    <mergeCell ref="H7:K7"/>
    <mergeCell ref="L7:O7"/>
    <mergeCell ref="A1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KAB SUKOHARJO</vt:lpstr>
      <vt:lpstr>WERU</vt:lpstr>
      <vt:lpstr>BULU</vt:lpstr>
      <vt:lpstr>TAWANGSARI</vt:lpstr>
      <vt:lpstr>SUKOHARJO</vt:lpstr>
      <vt:lpstr>NGUTER</vt:lpstr>
      <vt:lpstr>BENDOSARI</vt:lpstr>
      <vt:lpstr>POLOKARTO</vt:lpstr>
      <vt:lpstr>MOJOLABAN</vt:lpstr>
      <vt:lpstr>GROGOL</vt:lpstr>
      <vt:lpstr>BAKI</vt:lpstr>
      <vt:lpstr>GATAK</vt:lpstr>
      <vt:lpstr>KARTASURA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WIN-L4A8TH15MKI\U_dahyu</dc:creator>
  <cp:lastModifiedBy>Muchlas Ant</cp:lastModifiedBy>
  <dcterms:created xsi:type="dcterms:W3CDTF">2023-07-24T03:53:36Z</dcterms:created>
  <dcterms:modified xsi:type="dcterms:W3CDTF">2024-01-15T07:39:59Z</dcterms:modified>
</cp:coreProperties>
</file>