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4\SEM 2\Olahant sem 2 th 2024\"/>
    </mc:Choice>
  </mc:AlternateContent>
  <xr:revisionPtr revIDLastSave="0" documentId="13_ncr:1_{1577DB6C-3168-4E87-BADE-2BE42DF7346A}" xr6:coauthVersionLast="47" xr6:coauthVersionMax="47" xr10:uidLastSave="{00000000-0000-0000-0000-000000000000}"/>
  <bookViews>
    <workbookView xWindow="-120" yWindow="-120" windowWidth="24240" windowHeight="13140" firstSheet="4" activeTab="12" xr2:uid="{00000000-000D-0000-FFFF-FFFF00000000}"/>
  </bookViews>
  <sheets>
    <sheet name="KAB SUKOHARJO" sheetId="15" r:id="rId1"/>
    <sheet name="WERU" sheetId="4" r:id="rId2"/>
    <sheet name="BULU" sheetId="7" r:id="rId3"/>
    <sheet name="TAWANGSARI" sheetId="8" r:id="rId4"/>
    <sheet name="SUKOHARJO" sheetId="9" r:id="rId5"/>
    <sheet name="NGUTER" sheetId="11" r:id="rId6"/>
    <sheet name="BENDOSARI" sheetId="12" r:id="rId7"/>
    <sheet name="POLOKARTO" sheetId="13" r:id="rId8"/>
    <sheet name="MOJOLABAN" sheetId="14" r:id="rId9"/>
    <sheet name="GROGOL" sheetId="16" r:id="rId10"/>
    <sheet name="BAKI" sheetId="17" r:id="rId11"/>
    <sheet name="GATAK" sheetId="18" r:id="rId12"/>
    <sheet name="KARTASURA" sheetId="19" r:id="rId13"/>
  </sheets>
  <calcPr calcId="191029"/>
</workbook>
</file>

<file path=xl/calcChain.xml><?xml version="1.0" encoding="utf-8"?>
<calcChain xmlns="http://schemas.openxmlformats.org/spreadsheetml/2006/main">
  <c r="AA23" i="9" l="1"/>
  <c r="X23" i="9"/>
  <c r="U23" i="9"/>
  <c r="E21" i="19" l="1"/>
  <c r="I23" i="17"/>
  <c r="E23" i="17"/>
  <c r="R10" i="15"/>
  <c r="R11" i="15"/>
  <c r="R12" i="15"/>
  <c r="R13" i="15"/>
  <c r="R14" i="15"/>
  <c r="R15" i="15"/>
  <c r="R16" i="15"/>
  <c r="R17" i="15"/>
  <c r="R18" i="15"/>
  <c r="R19" i="15"/>
  <c r="R20" i="15"/>
  <c r="V10" i="15"/>
  <c r="V11" i="15"/>
  <c r="V12" i="15"/>
  <c r="V13" i="15"/>
  <c r="V14" i="15"/>
  <c r="V15" i="15"/>
  <c r="V16" i="15"/>
  <c r="V17" i="15"/>
  <c r="V18" i="15"/>
  <c r="V19" i="15"/>
  <c r="V20" i="15"/>
  <c r="Z13" i="15"/>
  <c r="Z14" i="15"/>
  <c r="Z15" i="15"/>
  <c r="Z16" i="15"/>
  <c r="Z17" i="15"/>
  <c r="Z18" i="15"/>
  <c r="Z19" i="15"/>
  <c r="Z20" i="15"/>
  <c r="Z9" i="15"/>
  <c r="Z10" i="15"/>
  <c r="Z11" i="15"/>
  <c r="AD9" i="15"/>
  <c r="AC21" i="8"/>
  <c r="AB21" i="8"/>
  <c r="Y21" i="8"/>
  <c r="X21" i="8"/>
  <c r="U21" i="8"/>
  <c r="T21" i="8"/>
  <c r="Q21" i="8"/>
  <c r="P21" i="8"/>
  <c r="M21" i="8"/>
  <c r="L21" i="8"/>
  <c r="I21" i="8"/>
  <c r="H21" i="8"/>
  <c r="E21" i="8"/>
  <c r="AC21" i="7"/>
  <c r="AB21" i="7"/>
  <c r="Y21" i="7"/>
  <c r="X21" i="7"/>
  <c r="U21" i="7"/>
  <c r="T21" i="7"/>
  <c r="Q21" i="7"/>
  <c r="P21" i="7"/>
  <c r="M21" i="7"/>
  <c r="L21" i="7"/>
  <c r="I21" i="7"/>
  <c r="H21" i="7"/>
  <c r="E21" i="7"/>
  <c r="D21" i="7"/>
  <c r="D21" i="8"/>
  <c r="D23" i="9"/>
  <c r="H22" i="4"/>
  <c r="AD13" i="8"/>
  <c r="R9" i="9" l="1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V9" i="9"/>
  <c r="V10" i="9"/>
  <c r="V11" i="9"/>
  <c r="V12" i="9"/>
  <c r="V13" i="9"/>
  <c r="V14" i="9"/>
  <c r="V16" i="9"/>
  <c r="V17" i="9"/>
  <c r="V18" i="9"/>
  <c r="V19" i="9"/>
  <c r="V20" i="9"/>
  <c r="V21" i="9"/>
  <c r="V22" i="9"/>
  <c r="Z9" i="9"/>
  <c r="Z10" i="9"/>
  <c r="Z11" i="9"/>
  <c r="Z12" i="9"/>
  <c r="Z13" i="9"/>
  <c r="Z14" i="9"/>
  <c r="Z15" i="9"/>
  <c r="Z16" i="9"/>
  <c r="Z17" i="9"/>
  <c r="Z18" i="9"/>
  <c r="Z19" i="9"/>
  <c r="Z21" i="9"/>
  <c r="Z22" i="9"/>
  <c r="AD9" i="9"/>
  <c r="AD10" i="9"/>
  <c r="AD11" i="9"/>
  <c r="AD12" i="9"/>
  <c r="AD13" i="9"/>
  <c r="AD14" i="9"/>
  <c r="AD15" i="9"/>
  <c r="AD16" i="9"/>
  <c r="AD17" i="9"/>
  <c r="AD19" i="9"/>
  <c r="AD20" i="9"/>
  <c r="AD21" i="9"/>
  <c r="AD22" i="9"/>
  <c r="N11" i="8"/>
  <c r="N12" i="8"/>
  <c r="N13" i="8"/>
  <c r="N14" i="8"/>
  <c r="N15" i="8"/>
  <c r="N16" i="8"/>
  <c r="N17" i="8"/>
  <c r="N18" i="8"/>
  <c r="N19" i="8"/>
  <c r="N20" i="8"/>
  <c r="N9" i="8"/>
  <c r="R12" i="8"/>
  <c r="R13" i="8"/>
  <c r="R14" i="8"/>
  <c r="R15" i="8"/>
  <c r="R16" i="8"/>
  <c r="R17" i="8"/>
  <c r="R18" i="8"/>
  <c r="R19" i="8"/>
  <c r="R20" i="8"/>
  <c r="R9" i="8"/>
  <c r="R10" i="8"/>
  <c r="V10" i="8"/>
  <c r="V11" i="8"/>
  <c r="V12" i="8"/>
  <c r="V13" i="8"/>
  <c r="V14" i="8"/>
  <c r="V15" i="8"/>
  <c r="V16" i="8"/>
  <c r="V17" i="8"/>
  <c r="V18" i="8"/>
  <c r="V19" i="8"/>
  <c r="V20" i="8"/>
  <c r="V9" i="8"/>
  <c r="Z10" i="8"/>
  <c r="Z11" i="8"/>
  <c r="Z12" i="8"/>
  <c r="Z13" i="8"/>
  <c r="Z14" i="8"/>
  <c r="Z15" i="8"/>
  <c r="Z16" i="8"/>
  <c r="Z17" i="8"/>
  <c r="Z18" i="8"/>
  <c r="Z19" i="8"/>
  <c r="Z20" i="8"/>
  <c r="Z9" i="8"/>
  <c r="AD14" i="8"/>
  <c r="AD15" i="8"/>
  <c r="AD16" i="8"/>
  <c r="AD17" i="8"/>
  <c r="AD18" i="8"/>
  <c r="AD19" i="8"/>
  <c r="AD20" i="8"/>
  <c r="AD9" i="8"/>
  <c r="AD10" i="8"/>
  <c r="AD11" i="8"/>
  <c r="AD12" i="8"/>
  <c r="AD9" i="4"/>
  <c r="AD21" i="8" l="1"/>
  <c r="Z21" i="8"/>
  <c r="V21" i="8"/>
  <c r="AD10" i="4"/>
  <c r="AD11" i="4"/>
  <c r="AD12" i="4"/>
  <c r="AD13" i="4"/>
  <c r="AD14" i="4"/>
  <c r="AD15" i="4"/>
  <c r="AD16" i="4"/>
  <c r="AD17" i="4"/>
  <c r="AD18" i="4"/>
  <c r="AD19" i="4"/>
  <c r="AD20" i="4"/>
  <c r="AD21" i="4"/>
  <c r="AB22" i="4"/>
  <c r="AC22" i="4"/>
  <c r="X22" i="4"/>
  <c r="Y22" i="4"/>
  <c r="Z10" i="4"/>
  <c r="Z11" i="4"/>
  <c r="Z12" i="4"/>
  <c r="Z13" i="4"/>
  <c r="Z14" i="4"/>
  <c r="Z15" i="4"/>
  <c r="Z16" i="4"/>
  <c r="Z17" i="4"/>
  <c r="Z18" i="4"/>
  <c r="Z19" i="4"/>
  <c r="Z20" i="4"/>
  <c r="Z21" i="4"/>
  <c r="Z9" i="4"/>
  <c r="Q22" i="4"/>
  <c r="V10" i="4"/>
  <c r="V11" i="4"/>
  <c r="V12" i="4"/>
  <c r="V13" i="4"/>
  <c r="V14" i="4"/>
  <c r="V15" i="4"/>
  <c r="V16" i="4"/>
  <c r="V17" i="4"/>
  <c r="V18" i="4"/>
  <c r="V19" i="4"/>
  <c r="V20" i="4"/>
  <c r="V21" i="4"/>
  <c r="V9" i="4"/>
  <c r="R10" i="4"/>
  <c r="R11" i="4"/>
  <c r="R12" i="4"/>
  <c r="R13" i="4"/>
  <c r="R14" i="4"/>
  <c r="R15" i="4"/>
  <c r="R16" i="4"/>
  <c r="R17" i="4"/>
  <c r="R18" i="4"/>
  <c r="R19" i="4"/>
  <c r="R20" i="4"/>
  <c r="R21" i="4"/>
  <c r="R9" i="4"/>
  <c r="AD14" i="7"/>
  <c r="AD15" i="7"/>
  <c r="AD16" i="7"/>
  <c r="AD17" i="7"/>
  <c r="AD18" i="7"/>
  <c r="AD19" i="7"/>
  <c r="AD20" i="7"/>
  <c r="AD9" i="7"/>
  <c r="AD10" i="7"/>
  <c r="AD11" i="7"/>
  <c r="AD12" i="7"/>
  <c r="AD13" i="7"/>
  <c r="Z10" i="7"/>
  <c r="Z11" i="7"/>
  <c r="Z12" i="7"/>
  <c r="Z13" i="7"/>
  <c r="Z14" i="7"/>
  <c r="Z15" i="7"/>
  <c r="Z16" i="7"/>
  <c r="Z17" i="7"/>
  <c r="Z18" i="7"/>
  <c r="Z19" i="7"/>
  <c r="Z20" i="7"/>
  <c r="Z9" i="7"/>
  <c r="V9" i="7"/>
  <c r="V12" i="7"/>
  <c r="V10" i="7"/>
  <c r="V11" i="7"/>
  <c r="V13" i="7"/>
  <c r="V14" i="7"/>
  <c r="V15" i="7"/>
  <c r="V16" i="7"/>
  <c r="V17" i="7"/>
  <c r="V18" i="7"/>
  <c r="V19" i="7"/>
  <c r="V20" i="7"/>
  <c r="J11" i="7"/>
  <c r="J12" i="7"/>
  <c r="J13" i="7"/>
  <c r="J14" i="7"/>
  <c r="J15" i="7"/>
  <c r="J16" i="7"/>
  <c r="J17" i="7"/>
  <c r="J18" i="7"/>
  <c r="J19" i="7"/>
  <c r="J20" i="7"/>
  <c r="J9" i="7"/>
  <c r="R9" i="7"/>
  <c r="R20" i="7"/>
  <c r="R19" i="7"/>
  <c r="R18" i="7"/>
  <c r="R17" i="7"/>
  <c r="R16" i="7"/>
  <c r="R15" i="7"/>
  <c r="R14" i="7"/>
  <c r="R13" i="7"/>
  <c r="R12" i="7"/>
  <c r="R11" i="7"/>
  <c r="R10" i="7"/>
  <c r="N10" i="7"/>
  <c r="N11" i="7"/>
  <c r="N12" i="7"/>
  <c r="N13" i="7"/>
  <c r="N14" i="7"/>
  <c r="N15" i="7"/>
  <c r="N16" i="7"/>
  <c r="N17" i="7"/>
  <c r="N18" i="7"/>
  <c r="N19" i="7"/>
  <c r="N20" i="7"/>
  <c r="F9" i="7"/>
  <c r="AD21" i="7" l="1"/>
  <c r="Z21" i="7"/>
  <c r="V21" i="7"/>
  <c r="R21" i="7"/>
  <c r="Z22" i="4"/>
  <c r="AD22" i="4"/>
  <c r="V9" i="15" l="1"/>
  <c r="R9" i="15"/>
  <c r="F9" i="15"/>
  <c r="AC21" i="19" l="1"/>
  <c r="AB21" i="19"/>
  <c r="Y21" i="19"/>
  <c r="X21" i="19"/>
  <c r="U21" i="19"/>
  <c r="T21" i="19"/>
  <c r="Q21" i="19"/>
  <c r="P21" i="19"/>
  <c r="M21" i="19"/>
  <c r="L21" i="19"/>
  <c r="I21" i="19"/>
  <c r="H21" i="19"/>
  <c r="D21" i="19"/>
  <c r="AD20" i="19"/>
  <c r="Z20" i="19"/>
  <c r="V20" i="19"/>
  <c r="R20" i="19"/>
  <c r="N20" i="19"/>
  <c r="J20" i="19"/>
  <c r="F20" i="19"/>
  <c r="AD19" i="19"/>
  <c r="Z19" i="19"/>
  <c r="V19" i="19"/>
  <c r="R19" i="19"/>
  <c r="N19" i="19"/>
  <c r="J19" i="19"/>
  <c r="F19" i="19"/>
  <c r="AD18" i="19"/>
  <c r="Z18" i="19"/>
  <c r="V18" i="19"/>
  <c r="R18" i="19"/>
  <c r="N18" i="19"/>
  <c r="J18" i="19"/>
  <c r="F18" i="19"/>
  <c r="AD17" i="19"/>
  <c r="Z17" i="19"/>
  <c r="V17" i="19"/>
  <c r="R17" i="19"/>
  <c r="N17" i="19"/>
  <c r="J17" i="19"/>
  <c r="F17" i="19"/>
  <c r="AD16" i="19"/>
  <c r="Z16" i="19"/>
  <c r="V16" i="19"/>
  <c r="R16" i="19"/>
  <c r="N16" i="19"/>
  <c r="J16" i="19"/>
  <c r="F16" i="19"/>
  <c r="AD15" i="19"/>
  <c r="Z15" i="19"/>
  <c r="V15" i="19"/>
  <c r="R15" i="19"/>
  <c r="N15" i="19"/>
  <c r="J15" i="19"/>
  <c r="F15" i="19"/>
  <c r="AD14" i="19"/>
  <c r="Z14" i="19"/>
  <c r="V14" i="19"/>
  <c r="R14" i="19"/>
  <c r="N14" i="19"/>
  <c r="J14" i="19"/>
  <c r="F14" i="19"/>
  <c r="AD13" i="19"/>
  <c r="Z13" i="19"/>
  <c r="V13" i="19"/>
  <c r="R13" i="19"/>
  <c r="N13" i="19"/>
  <c r="J13" i="19"/>
  <c r="F13" i="19"/>
  <c r="AD12" i="19"/>
  <c r="Z12" i="19"/>
  <c r="V12" i="19"/>
  <c r="R12" i="19"/>
  <c r="N12" i="19"/>
  <c r="J12" i="19"/>
  <c r="F12" i="19"/>
  <c r="AD11" i="19"/>
  <c r="Z11" i="19"/>
  <c r="V11" i="19"/>
  <c r="R11" i="19"/>
  <c r="N11" i="19"/>
  <c r="J11" i="19"/>
  <c r="F11" i="19"/>
  <c r="AD10" i="19"/>
  <c r="Z10" i="19"/>
  <c r="V10" i="19"/>
  <c r="R10" i="19"/>
  <c r="N10" i="19"/>
  <c r="J10" i="19"/>
  <c r="F10" i="19"/>
  <c r="AD9" i="19"/>
  <c r="Z9" i="19"/>
  <c r="V9" i="19"/>
  <c r="R9" i="19"/>
  <c r="N9" i="19"/>
  <c r="J9" i="19"/>
  <c r="F9" i="19"/>
  <c r="AF11" i="19" l="1"/>
  <c r="AF18" i="19"/>
  <c r="AF13" i="19"/>
  <c r="AF15" i="19"/>
  <c r="AF14" i="19"/>
  <c r="AF19" i="19"/>
  <c r="AF20" i="19"/>
  <c r="AF10" i="19"/>
  <c r="AF17" i="19"/>
  <c r="AF12" i="19"/>
  <c r="AF9" i="19"/>
  <c r="AF16" i="19"/>
  <c r="N21" i="19"/>
  <c r="O11" i="19" s="1"/>
  <c r="R21" i="19"/>
  <c r="S20" i="19" s="1"/>
  <c r="J21" i="19"/>
  <c r="K16" i="19" s="1"/>
  <c r="V21" i="19"/>
  <c r="W19" i="19" s="1"/>
  <c r="Z21" i="19"/>
  <c r="F21" i="19"/>
  <c r="G9" i="19" s="1"/>
  <c r="AD21" i="19"/>
  <c r="AE15" i="19" s="1"/>
  <c r="G20" i="19" l="1"/>
  <c r="G15" i="19"/>
  <c r="G17" i="19"/>
  <c r="G10" i="19"/>
  <c r="G13" i="19"/>
  <c r="G16" i="19"/>
  <c r="G19" i="19"/>
  <c r="G11" i="19"/>
  <c r="G12" i="19"/>
  <c r="G18" i="19"/>
  <c r="G14" i="19"/>
  <c r="S19" i="19"/>
  <c r="S13" i="19"/>
  <c r="S9" i="19"/>
  <c r="S10" i="19"/>
  <c r="S17" i="19"/>
  <c r="S12" i="19"/>
  <c r="S18" i="19"/>
  <c r="S15" i="19"/>
  <c r="S11" i="19"/>
  <c r="S16" i="19"/>
  <c r="S14" i="19"/>
  <c r="O18" i="19"/>
  <c r="O19" i="19"/>
  <c r="O12" i="19"/>
  <c r="O16" i="19"/>
  <c r="O13" i="19"/>
  <c r="O14" i="19"/>
  <c r="K13" i="19"/>
  <c r="O10" i="19"/>
  <c r="O20" i="19"/>
  <c r="O17" i="19"/>
  <c r="O15" i="19"/>
  <c r="O9" i="19"/>
  <c r="K19" i="19"/>
  <c r="AF21" i="19"/>
  <c r="AG20" i="19" s="1"/>
  <c r="AE18" i="19"/>
  <c r="AE9" i="19"/>
  <c r="AE19" i="19"/>
  <c r="AE17" i="19"/>
  <c r="AE13" i="19"/>
  <c r="W15" i="19"/>
  <c r="W10" i="19"/>
  <c r="AE12" i="19"/>
  <c r="W12" i="19"/>
  <c r="W11" i="19"/>
  <c r="K14" i="19"/>
  <c r="W16" i="19"/>
  <c r="AE11" i="19"/>
  <c r="W14" i="19"/>
  <c r="K18" i="19"/>
  <c r="AE20" i="19"/>
  <c r="AE14" i="19"/>
  <c r="AE10" i="19"/>
  <c r="W18" i="19"/>
  <c r="K11" i="19"/>
  <c r="W9" i="19"/>
  <c r="K20" i="19"/>
  <c r="K10" i="19"/>
  <c r="K12" i="19"/>
  <c r="K9" i="19"/>
  <c r="W20" i="19"/>
  <c r="AE16" i="19"/>
  <c r="W13" i="19"/>
  <c r="W17" i="19"/>
  <c r="K15" i="19"/>
  <c r="K17" i="19"/>
  <c r="AG15" i="19" l="1"/>
  <c r="AG16" i="19"/>
  <c r="AG12" i="19"/>
  <c r="AG9" i="19"/>
  <c r="AG13" i="19"/>
  <c r="AG19" i="19"/>
  <c r="AG18" i="19"/>
  <c r="AG17" i="19"/>
  <c r="AG10" i="19"/>
  <c r="AG14" i="19"/>
  <c r="AG11" i="19"/>
  <c r="AC23" i="18"/>
  <c r="AB23" i="18"/>
  <c r="Y23" i="18"/>
  <c r="X23" i="18"/>
  <c r="U23" i="18"/>
  <c r="T23" i="18"/>
  <c r="Q23" i="18"/>
  <c r="P23" i="18"/>
  <c r="M23" i="18"/>
  <c r="L23" i="18"/>
  <c r="I23" i="18"/>
  <c r="H23" i="18"/>
  <c r="E23" i="18"/>
  <c r="D23" i="18"/>
  <c r="AD22" i="18"/>
  <c r="Z22" i="18"/>
  <c r="V22" i="18"/>
  <c r="R22" i="18"/>
  <c r="N22" i="18"/>
  <c r="J22" i="18"/>
  <c r="F22" i="18"/>
  <c r="AD21" i="18"/>
  <c r="Z21" i="18"/>
  <c r="V21" i="18"/>
  <c r="R21" i="18"/>
  <c r="N21" i="18"/>
  <c r="J21" i="18"/>
  <c r="F21" i="18"/>
  <c r="AD20" i="18"/>
  <c r="Z20" i="18"/>
  <c r="V20" i="18"/>
  <c r="R20" i="18"/>
  <c r="N20" i="18"/>
  <c r="J20" i="18"/>
  <c r="F20" i="18"/>
  <c r="AD19" i="18"/>
  <c r="Z19" i="18"/>
  <c r="V19" i="18"/>
  <c r="R19" i="18"/>
  <c r="N19" i="18"/>
  <c r="J19" i="18"/>
  <c r="F19" i="18"/>
  <c r="AD18" i="18"/>
  <c r="Z18" i="18"/>
  <c r="V18" i="18"/>
  <c r="R18" i="18"/>
  <c r="N18" i="18"/>
  <c r="J18" i="18"/>
  <c r="F18" i="18"/>
  <c r="AD17" i="18"/>
  <c r="Z17" i="18"/>
  <c r="V17" i="18"/>
  <c r="R17" i="18"/>
  <c r="N17" i="18"/>
  <c r="J17" i="18"/>
  <c r="F17" i="18"/>
  <c r="AD16" i="18"/>
  <c r="Z16" i="18"/>
  <c r="V16" i="18"/>
  <c r="R16" i="18"/>
  <c r="N16" i="18"/>
  <c r="J16" i="18"/>
  <c r="F16" i="18"/>
  <c r="AD15" i="18"/>
  <c r="Z15" i="18"/>
  <c r="V15" i="18"/>
  <c r="R15" i="18"/>
  <c r="N15" i="18"/>
  <c r="J15" i="18"/>
  <c r="F15" i="18"/>
  <c r="AD14" i="18"/>
  <c r="Z14" i="18"/>
  <c r="V14" i="18"/>
  <c r="R14" i="18"/>
  <c r="N14" i="18"/>
  <c r="J14" i="18"/>
  <c r="F14" i="18"/>
  <c r="AD13" i="18"/>
  <c r="Z13" i="18"/>
  <c r="V13" i="18"/>
  <c r="R13" i="18"/>
  <c r="N13" i="18"/>
  <c r="J13" i="18"/>
  <c r="F13" i="18"/>
  <c r="AD12" i="18"/>
  <c r="Z12" i="18"/>
  <c r="V12" i="18"/>
  <c r="R12" i="18"/>
  <c r="N12" i="18"/>
  <c r="J12" i="18"/>
  <c r="F12" i="18"/>
  <c r="AD11" i="18"/>
  <c r="Z11" i="18"/>
  <c r="V11" i="18"/>
  <c r="R11" i="18"/>
  <c r="N11" i="18"/>
  <c r="J11" i="18"/>
  <c r="F11" i="18"/>
  <c r="AD10" i="18"/>
  <c r="Z10" i="18"/>
  <c r="V10" i="18"/>
  <c r="R10" i="18"/>
  <c r="N10" i="18"/>
  <c r="J10" i="18"/>
  <c r="F10" i="18"/>
  <c r="AD9" i="18"/>
  <c r="Z9" i="18"/>
  <c r="V9" i="18"/>
  <c r="R9" i="18"/>
  <c r="N9" i="18"/>
  <c r="J9" i="18"/>
  <c r="F9" i="18"/>
  <c r="AC23" i="17"/>
  <c r="AB23" i="17"/>
  <c r="Y23" i="17"/>
  <c r="X23" i="17"/>
  <c r="U23" i="17"/>
  <c r="T23" i="17"/>
  <c r="Q23" i="17"/>
  <c r="P23" i="17"/>
  <c r="M23" i="17"/>
  <c r="L23" i="17"/>
  <c r="H23" i="17"/>
  <c r="D23" i="17"/>
  <c r="AD22" i="17"/>
  <c r="Z22" i="17"/>
  <c r="V22" i="17"/>
  <c r="R22" i="17"/>
  <c r="N22" i="17"/>
  <c r="J22" i="17"/>
  <c r="F22" i="17"/>
  <c r="AD21" i="17"/>
  <c r="Z21" i="17"/>
  <c r="V21" i="17"/>
  <c r="R21" i="17"/>
  <c r="N21" i="17"/>
  <c r="J21" i="17"/>
  <c r="F21" i="17"/>
  <c r="AD20" i="17"/>
  <c r="Z20" i="17"/>
  <c r="V20" i="17"/>
  <c r="R20" i="17"/>
  <c r="N20" i="17"/>
  <c r="J20" i="17"/>
  <c r="F20" i="17"/>
  <c r="AD19" i="17"/>
  <c r="Z19" i="17"/>
  <c r="V19" i="17"/>
  <c r="R19" i="17"/>
  <c r="N19" i="17"/>
  <c r="J19" i="17"/>
  <c r="F19" i="17"/>
  <c r="AD18" i="17"/>
  <c r="Z18" i="17"/>
  <c r="V18" i="17"/>
  <c r="R18" i="17"/>
  <c r="N18" i="17"/>
  <c r="J18" i="17"/>
  <c r="F18" i="17"/>
  <c r="AD17" i="17"/>
  <c r="Z17" i="17"/>
  <c r="V17" i="17"/>
  <c r="R17" i="17"/>
  <c r="N17" i="17"/>
  <c r="J17" i="17"/>
  <c r="F17" i="17"/>
  <c r="AD16" i="17"/>
  <c r="Z16" i="17"/>
  <c r="V16" i="17"/>
  <c r="R16" i="17"/>
  <c r="N16" i="17"/>
  <c r="J16" i="17"/>
  <c r="F16" i="17"/>
  <c r="AD15" i="17"/>
  <c r="Z15" i="17"/>
  <c r="V15" i="17"/>
  <c r="R15" i="17"/>
  <c r="N15" i="17"/>
  <c r="J15" i="17"/>
  <c r="F15" i="17"/>
  <c r="AD14" i="17"/>
  <c r="Z14" i="17"/>
  <c r="V14" i="17"/>
  <c r="R14" i="17"/>
  <c r="N14" i="17"/>
  <c r="J14" i="17"/>
  <c r="F14" i="17"/>
  <c r="AD13" i="17"/>
  <c r="Z13" i="17"/>
  <c r="V13" i="17"/>
  <c r="R13" i="17"/>
  <c r="N13" i="17"/>
  <c r="J13" i="17"/>
  <c r="F13" i="17"/>
  <c r="AD12" i="17"/>
  <c r="Z12" i="17"/>
  <c r="V12" i="17"/>
  <c r="R12" i="17"/>
  <c r="N12" i="17"/>
  <c r="J12" i="17"/>
  <c r="F12" i="17"/>
  <c r="AD11" i="17"/>
  <c r="Z11" i="17"/>
  <c r="V11" i="17"/>
  <c r="R11" i="17"/>
  <c r="N11" i="17"/>
  <c r="J11" i="17"/>
  <c r="F11" i="17"/>
  <c r="AD10" i="17"/>
  <c r="Z10" i="17"/>
  <c r="V10" i="17"/>
  <c r="R10" i="17"/>
  <c r="N10" i="17"/>
  <c r="J10" i="17"/>
  <c r="F10" i="17"/>
  <c r="AD9" i="17"/>
  <c r="Z9" i="17"/>
  <c r="V9" i="17"/>
  <c r="R9" i="17"/>
  <c r="N9" i="17"/>
  <c r="J9" i="17"/>
  <c r="F9" i="17"/>
  <c r="AC23" i="16"/>
  <c r="AB23" i="16"/>
  <c r="Y23" i="16"/>
  <c r="X23" i="16"/>
  <c r="U23" i="16"/>
  <c r="T23" i="16"/>
  <c r="Q23" i="16"/>
  <c r="P23" i="16"/>
  <c r="M23" i="16"/>
  <c r="L23" i="16"/>
  <c r="I23" i="16"/>
  <c r="H23" i="16"/>
  <c r="E23" i="16"/>
  <c r="D23" i="16"/>
  <c r="AD22" i="16"/>
  <c r="Z22" i="16"/>
  <c r="V22" i="16"/>
  <c r="R22" i="16"/>
  <c r="N22" i="16"/>
  <c r="J22" i="16"/>
  <c r="F22" i="16"/>
  <c r="AD21" i="16"/>
  <c r="Z21" i="16"/>
  <c r="V21" i="16"/>
  <c r="R21" i="16"/>
  <c r="N21" i="16"/>
  <c r="J21" i="16"/>
  <c r="F21" i="16"/>
  <c r="AD20" i="16"/>
  <c r="Z20" i="16"/>
  <c r="V20" i="16"/>
  <c r="R20" i="16"/>
  <c r="N20" i="16"/>
  <c r="J20" i="16"/>
  <c r="F20" i="16"/>
  <c r="AD19" i="16"/>
  <c r="Z19" i="16"/>
  <c r="V19" i="16"/>
  <c r="R19" i="16"/>
  <c r="N19" i="16"/>
  <c r="J19" i="16"/>
  <c r="F19" i="16"/>
  <c r="AD18" i="16"/>
  <c r="Z18" i="16"/>
  <c r="V18" i="16"/>
  <c r="R18" i="16"/>
  <c r="N18" i="16"/>
  <c r="J18" i="16"/>
  <c r="F18" i="16"/>
  <c r="AD17" i="16"/>
  <c r="Z17" i="16"/>
  <c r="V17" i="16"/>
  <c r="R17" i="16"/>
  <c r="N17" i="16"/>
  <c r="J17" i="16"/>
  <c r="F17" i="16"/>
  <c r="AD16" i="16"/>
  <c r="Z16" i="16"/>
  <c r="V16" i="16"/>
  <c r="R16" i="16"/>
  <c r="N16" i="16"/>
  <c r="J16" i="16"/>
  <c r="F16" i="16"/>
  <c r="AD15" i="16"/>
  <c r="Z15" i="16"/>
  <c r="V15" i="16"/>
  <c r="R15" i="16"/>
  <c r="N15" i="16"/>
  <c r="J15" i="16"/>
  <c r="F15" i="16"/>
  <c r="AD14" i="16"/>
  <c r="Z14" i="16"/>
  <c r="V14" i="16"/>
  <c r="R14" i="16"/>
  <c r="N14" i="16"/>
  <c r="J14" i="16"/>
  <c r="F14" i="16"/>
  <c r="AD13" i="16"/>
  <c r="Z13" i="16"/>
  <c r="V13" i="16"/>
  <c r="R13" i="16"/>
  <c r="N13" i="16"/>
  <c r="J13" i="16"/>
  <c r="F13" i="16"/>
  <c r="AD12" i="16"/>
  <c r="Z12" i="16"/>
  <c r="V12" i="16"/>
  <c r="R12" i="16"/>
  <c r="N12" i="16"/>
  <c r="J12" i="16"/>
  <c r="F12" i="16"/>
  <c r="AD11" i="16"/>
  <c r="Z11" i="16"/>
  <c r="V11" i="16"/>
  <c r="R11" i="16"/>
  <c r="N11" i="16"/>
  <c r="J11" i="16"/>
  <c r="F11" i="16"/>
  <c r="AD10" i="16"/>
  <c r="Z10" i="16"/>
  <c r="V10" i="16"/>
  <c r="R10" i="16"/>
  <c r="N10" i="16"/>
  <c r="J10" i="16"/>
  <c r="F10" i="16"/>
  <c r="AD9" i="16"/>
  <c r="Z9" i="16"/>
  <c r="V9" i="16"/>
  <c r="R9" i="16"/>
  <c r="N9" i="16"/>
  <c r="J9" i="16"/>
  <c r="F9" i="16"/>
  <c r="J9" i="15"/>
  <c r="N9" i="15"/>
  <c r="F10" i="15"/>
  <c r="J10" i="15"/>
  <c r="N10" i="15"/>
  <c r="AD10" i="15"/>
  <c r="F11" i="15"/>
  <c r="J11" i="15"/>
  <c r="N11" i="15"/>
  <c r="AD11" i="15"/>
  <c r="F12" i="15"/>
  <c r="J12" i="15"/>
  <c r="N12" i="15"/>
  <c r="Z12" i="15"/>
  <c r="AD12" i="15"/>
  <c r="F13" i="15"/>
  <c r="J13" i="15"/>
  <c r="N13" i="15"/>
  <c r="AD13" i="15"/>
  <c r="F14" i="15"/>
  <c r="J14" i="15"/>
  <c r="N14" i="15"/>
  <c r="AD14" i="15"/>
  <c r="F15" i="15"/>
  <c r="J15" i="15"/>
  <c r="N15" i="15"/>
  <c r="AD15" i="15"/>
  <c r="F16" i="15"/>
  <c r="J16" i="15"/>
  <c r="N16" i="15"/>
  <c r="AD16" i="15"/>
  <c r="F17" i="15"/>
  <c r="J17" i="15"/>
  <c r="N17" i="15"/>
  <c r="AD17" i="15"/>
  <c r="F18" i="15"/>
  <c r="J18" i="15"/>
  <c r="N18" i="15"/>
  <c r="AD18" i="15"/>
  <c r="F19" i="15"/>
  <c r="J19" i="15"/>
  <c r="N19" i="15"/>
  <c r="AD19" i="15"/>
  <c r="F20" i="15"/>
  <c r="J20" i="15"/>
  <c r="N20" i="15"/>
  <c r="AD20" i="15"/>
  <c r="D21" i="15"/>
  <c r="E21" i="15"/>
  <c r="H21" i="15"/>
  <c r="I21" i="15"/>
  <c r="L21" i="15"/>
  <c r="M21" i="15"/>
  <c r="P21" i="15"/>
  <c r="Q21" i="15"/>
  <c r="T21" i="15"/>
  <c r="U21" i="15"/>
  <c r="X21" i="15"/>
  <c r="Y21" i="15"/>
  <c r="AB21" i="15"/>
  <c r="AC21" i="15"/>
  <c r="AC24" i="14"/>
  <c r="AB24" i="14"/>
  <c r="Y24" i="14"/>
  <c r="X24" i="14"/>
  <c r="U24" i="14"/>
  <c r="T24" i="14"/>
  <c r="Q24" i="14"/>
  <c r="P24" i="14"/>
  <c r="M24" i="14"/>
  <c r="L24" i="14"/>
  <c r="I24" i="14"/>
  <c r="H24" i="14"/>
  <c r="E24" i="14"/>
  <c r="D24" i="14"/>
  <c r="AD23" i="14"/>
  <c r="Z23" i="14"/>
  <c r="V23" i="14"/>
  <c r="R23" i="14"/>
  <c r="N23" i="14"/>
  <c r="J23" i="14"/>
  <c r="F23" i="14"/>
  <c r="AD22" i="14"/>
  <c r="Z22" i="14"/>
  <c r="V22" i="14"/>
  <c r="R22" i="14"/>
  <c r="N22" i="14"/>
  <c r="J22" i="14"/>
  <c r="F22" i="14"/>
  <c r="AD21" i="14"/>
  <c r="Z21" i="14"/>
  <c r="V21" i="14"/>
  <c r="R21" i="14"/>
  <c r="N21" i="14"/>
  <c r="J21" i="14"/>
  <c r="F21" i="14"/>
  <c r="AD20" i="14"/>
  <c r="Z20" i="14"/>
  <c r="V20" i="14"/>
  <c r="R20" i="14"/>
  <c r="N20" i="14"/>
  <c r="J20" i="14"/>
  <c r="F20" i="14"/>
  <c r="AD19" i="14"/>
  <c r="Z19" i="14"/>
  <c r="V19" i="14"/>
  <c r="R19" i="14"/>
  <c r="N19" i="14"/>
  <c r="J19" i="14"/>
  <c r="F19" i="14"/>
  <c r="AD18" i="14"/>
  <c r="Z18" i="14"/>
  <c r="V18" i="14"/>
  <c r="R18" i="14"/>
  <c r="N18" i="14"/>
  <c r="J18" i="14"/>
  <c r="F18" i="14"/>
  <c r="AD17" i="14"/>
  <c r="Z17" i="14"/>
  <c r="V17" i="14"/>
  <c r="R17" i="14"/>
  <c r="N17" i="14"/>
  <c r="J17" i="14"/>
  <c r="F17" i="14"/>
  <c r="AD16" i="14"/>
  <c r="Z16" i="14"/>
  <c r="V16" i="14"/>
  <c r="R16" i="14"/>
  <c r="N16" i="14"/>
  <c r="J16" i="14"/>
  <c r="F16" i="14"/>
  <c r="AD15" i="14"/>
  <c r="Z15" i="14"/>
  <c r="V15" i="14"/>
  <c r="R15" i="14"/>
  <c r="N15" i="14"/>
  <c r="J15" i="14"/>
  <c r="F15" i="14"/>
  <c r="AD14" i="14"/>
  <c r="Z14" i="14"/>
  <c r="V14" i="14"/>
  <c r="R14" i="14"/>
  <c r="N14" i="14"/>
  <c r="J14" i="14"/>
  <c r="F14" i="14"/>
  <c r="AD13" i="14"/>
  <c r="Z13" i="14"/>
  <c r="V13" i="14"/>
  <c r="R13" i="14"/>
  <c r="N13" i="14"/>
  <c r="J13" i="14"/>
  <c r="F13" i="14"/>
  <c r="AD12" i="14"/>
  <c r="Z12" i="14"/>
  <c r="V12" i="14"/>
  <c r="R12" i="14"/>
  <c r="N12" i="14"/>
  <c r="J12" i="14"/>
  <c r="F12" i="14"/>
  <c r="AD11" i="14"/>
  <c r="Z11" i="14"/>
  <c r="V11" i="14"/>
  <c r="R11" i="14"/>
  <c r="N11" i="14"/>
  <c r="J11" i="14"/>
  <c r="F11" i="14"/>
  <c r="AD10" i="14"/>
  <c r="Z10" i="14"/>
  <c r="V10" i="14"/>
  <c r="R10" i="14"/>
  <c r="N10" i="14"/>
  <c r="J10" i="14"/>
  <c r="F10" i="14"/>
  <c r="AD9" i="14"/>
  <c r="Z9" i="14"/>
  <c r="V9" i="14"/>
  <c r="R9" i="14"/>
  <c r="N9" i="14"/>
  <c r="J9" i="14"/>
  <c r="F9" i="14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C26" i="13"/>
  <c r="AB26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Y26" i="13"/>
  <c r="X26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U26" i="13"/>
  <c r="T26" i="13"/>
  <c r="Q26" i="13"/>
  <c r="P26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M26" i="13"/>
  <c r="L26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I26" i="13"/>
  <c r="H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E26" i="13"/>
  <c r="D26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AD9" i="13"/>
  <c r="Z9" i="13"/>
  <c r="V9" i="13"/>
  <c r="R9" i="13"/>
  <c r="N9" i="13"/>
  <c r="J9" i="13"/>
  <c r="F9" i="13"/>
  <c r="AC23" i="12"/>
  <c r="AB23" i="12"/>
  <c r="Y23" i="12"/>
  <c r="X23" i="12"/>
  <c r="U23" i="12"/>
  <c r="T23" i="12"/>
  <c r="Q23" i="12"/>
  <c r="P23" i="12"/>
  <c r="M23" i="12"/>
  <c r="L23" i="12"/>
  <c r="I23" i="12"/>
  <c r="H23" i="12"/>
  <c r="E23" i="12"/>
  <c r="D23" i="12"/>
  <c r="AD22" i="12"/>
  <c r="Z22" i="12"/>
  <c r="V22" i="12"/>
  <c r="R22" i="12"/>
  <c r="N22" i="12"/>
  <c r="J22" i="12"/>
  <c r="F22" i="12"/>
  <c r="AD21" i="12"/>
  <c r="Z21" i="12"/>
  <c r="V21" i="12"/>
  <c r="R21" i="12"/>
  <c r="N21" i="12"/>
  <c r="J21" i="12"/>
  <c r="F21" i="12"/>
  <c r="AD20" i="12"/>
  <c r="Z20" i="12"/>
  <c r="V20" i="12"/>
  <c r="R20" i="12"/>
  <c r="N20" i="12"/>
  <c r="J20" i="12"/>
  <c r="F20" i="12"/>
  <c r="AD19" i="12"/>
  <c r="Z19" i="12"/>
  <c r="V19" i="12"/>
  <c r="R19" i="12"/>
  <c r="N19" i="12"/>
  <c r="J19" i="12"/>
  <c r="F19" i="12"/>
  <c r="AD18" i="12"/>
  <c r="Z18" i="12"/>
  <c r="V18" i="12"/>
  <c r="R18" i="12"/>
  <c r="N18" i="12"/>
  <c r="J18" i="12"/>
  <c r="F18" i="12"/>
  <c r="AD17" i="12"/>
  <c r="Z17" i="12"/>
  <c r="V17" i="12"/>
  <c r="R17" i="12"/>
  <c r="N17" i="12"/>
  <c r="J17" i="12"/>
  <c r="F17" i="12"/>
  <c r="AD16" i="12"/>
  <c r="Z16" i="12"/>
  <c r="V16" i="12"/>
  <c r="R16" i="12"/>
  <c r="N16" i="12"/>
  <c r="J16" i="12"/>
  <c r="F16" i="12"/>
  <c r="AD15" i="12"/>
  <c r="Z15" i="12"/>
  <c r="V15" i="12"/>
  <c r="R15" i="12"/>
  <c r="N15" i="12"/>
  <c r="J15" i="12"/>
  <c r="F15" i="12"/>
  <c r="AD14" i="12"/>
  <c r="Z14" i="12"/>
  <c r="V14" i="12"/>
  <c r="R14" i="12"/>
  <c r="N14" i="12"/>
  <c r="J14" i="12"/>
  <c r="F14" i="12"/>
  <c r="AD13" i="12"/>
  <c r="Z13" i="12"/>
  <c r="V13" i="12"/>
  <c r="R13" i="12"/>
  <c r="N13" i="12"/>
  <c r="J13" i="12"/>
  <c r="F13" i="12"/>
  <c r="AD12" i="12"/>
  <c r="Z12" i="12"/>
  <c r="V12" i="12"/>
  <c r="R12" i="12"/>
  <c r="N12" i="12"/>
  <c r="J12" i="12"/>
  <c r="F12" i="12"/>
  <c r="AD11" i="12"/>
  <c r="Z11" i="12"/>
  <c r="V11" i="12"/>
  <c r="R11" i="12"/>
  <c r="N11" i="12"/>
  <c r="J11" i="12"/>
  <c r="F11" i="12"/>
  <c r="AD10" i="12"/>
  <c r="Z10" i="12"/>
  <c r="V10" i="12"/>
  <c r="R10" i="12"/>
  <c r="N10" i="12"/>
  <c r="J10" i="12"/>
  <c r="F10" i="12"/>
  <c r="AD9" i="12"/>
  <c r="Z9" i="12"/>
  <c r="V9" i="12"/>
  <c r="R9" i="12"/>
  <c r="N9" i="12"/>
  <c r="J9" i="12"/>
  <c r="F9" i="12"/>
  <c r="AC25" i="11"/>
  <c r="AB25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Y25" i="11"/>
  <c r="X25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U25" i="11"/>
  <c r="T25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Q25" i="11"/>
  <c r="P25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M25" i="11"/>
  <c r="L25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I25" i="11"/>
  <c r="H25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E25" i="11"/>
  <c r="D25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AD9" i="11"/>
  <c r="Z9" i="11"/>
  <c r="V9" i="11"/>
  <c r="R9" i="11"/>
  <c r="N9" i="11"/>
  <c r="J9" i="11"/>
  <c r="F9" i="11"/>
  <c r="AB23" i="9"/>
  <c r="AC23" i="9"/>
  <c r="Y23" i="9"/>
  <c r="AD18" i="9"/>
  <c r="Z20" i="9"/>
  <c r="T23" i="9"/>
  <c r="V15" i="9"/>
  <c r="AF25" i="13" l="1"/>
  <c r="AF13" i="13"/>
  <c r="AF18" i="14"/>
  <c r="AF10" i="15"/>
  <c r="R21" i="15"/>
  <c r="S9" i="15" s="1"/>
  <c r="AF15" i="13"/>
  <c r="V25" i="11"/>
  <c r="W18" i="11" s="1"/>
  <c r="AF15" i="11"/>
  <c r="AF12" i="12"/>
  <c r="AF9" i="18"/>
  <c r="AF10" i="18"/>
  <c r="AF20" i="18"/>
  <c r="AF16" i="18"/>
  <c r="AF21" i="18"/>
  <c r="AF18" i="18"/>
  <c r="AF13" i="18"/>
  <c r="AF12" i="18"/>
  <c r="AF19" i="18"/>
  <c r="AF15" i="18"/>
  <c r="AF22" i="18"/>
  <c r="AF17" i="18"/>
  <c r="AF14" i="18"/>
  <c r="AF11" i="18"/>
  <c r="AF12" i="17"/>
  <c r="AF9" i="17"/>
  <c r="AF10" i="17"/>
  <c r="AF13" i="17"/>
  <c r="AF22" i="17"/>
  <c r="AF14" i="17"/>
  <c r="AF16" i="17"/>
  <c r="AF20" i="17"/>
  <c r="AF17" i="17"/>
  <c r="AF19" i="17"/>
  <c r="AF21" i="17"/>
  <c r="AF11" i="17"/>
  <c r="AF18" i="17"/>
  <c r="AF15" i="17"/>
  <c r="AF14" i="16"/>
  <c r="AF13" i="16"/>
  <c r="AF17" i="16"/>
  <c r="AF9" i="16"/>
  <c r="AF21" i="16"/>
  <c r="AF16" i="16"/>
  <c r="AF20" i="16"/>
  <c r="AF10" i="16"/>
  <c r="AF11" i="16"/>
  <c r="AF18" i="16"/>
  <c r="AF15" i="16"/>
  <c r="AF22" i="16"/>
  <c r="AF12" i="16"/>
  <c r="AF19" i="16"/>
  <c r="AF12" i="14"/>
  <c r="AF10" i="14"/>
  <c r="AF15" i="14"/>
  <c r="AF9" i="14"/>
  <c r="AF20" i="14"/>
  <c r="AF21" i="14"/>
  <c r="AF13" i="14"/>
  <c r="AF22" i="14"/>
  <c r="AF17" i="14"/>
  <c r="AF19" i="14"/>
  <c r="AF14" i="14"/>
  <c r="AF16" i="14"/>
  <c r="AF11" i="14"/>
  <c r="AF23" i="14"/>
  <c r="AF14" i="13"/>
  <c r="AF24" i="13"/>
  <c r="AF12" i="13"/>
  <c r="AF23" i="13"/>
  <c r="AF11" i="13"/>
  <c r="AF22" i="13"/>
  <c r="V26" i="13"/>
  <c r="W12" i="13" s="1"/>
  <c r="AF18" i="13"/>
  <c r="R26" i="13"/>
  <c r="S21" i="13" s="1"/>
  <c r="AF16" i="13"/>
  <c r="N26" i="13"/>
  <c r="O24" i="13" s="1"/>
  <c r="AF10" i="13"/>
  <c r="AF19" i="13"/>
  <c r="AF21" i="13"/>
  <c r="AF20" i="13"/>
  <c r="J26" i="13"/>
  <c r="K18" i="13" s="1"/>
  <c r="F26" i="13"/>
  <c r="G17" i="13" s="1"/>
  <c r="AF9" i="13"/>
  <c r="AF17" i="13"/>
  <c r="AF19" i="12"/>
  <c r="AF14" i="12"/>
  <c r="AF11" i="12"/>
  <c r="AF16" i="12"/>
  <c r="AF20" i="12"/>
  <c r="AF10" i="12"/>
  <c r="AF9" i="12"/>
  <c r="AF13" i="12"/>
  <c r="AF21" i="12"/>
  <c r="AF18" i="12"/>
  <c r="AF15" i="12"/>
  <c r="AF22" i="12"/>
  <c r="AF17" i="12"/>
  <c r="AD25" i="11"/>
  <c r="AE19" i="11" s="1"/>
  <c r="Z25" i="11"/>
  <c r="AF14" i="11"/>
  <c r="AF21" i="11"/>
  <c r="R25" i="11"/>
  <c r="AF23" i="11"/>
  <c r="AF11" i="11"/>
  <c r="AF13" i="11"/>
  <c r="N25" i="11"/>
  <c r="O23" i="11" s="1"/>
  <c r="AF16" i="11"/>
  <c r="AF22" i="11"/>
  <c r="AF19" i="11"/>
  <c r="AF17" i="11"/>
  <c r="AF12" i="11"/>
  <c r="AF24" i="11"/>
  <c r="AF10" i="11"/>
  <c r="J25" i="11"/>
  <c r="K14" i="11" s="1"/>
  <c r="AF20" i="11"/>
  <c r="F25" i="11"/>
  <c r="G19" i="11" s="1"/>
  <c r="AF9" i="11"/>
  <c r="AF18" i="11"/>
  <c r="AD26" i="13"/>
  <c r="AE23" i="13" s="1"/>
  <c r="Z26" i="13"/>
  <c r="F23" i="12"/>
  <c r="G9" i="12" s="1"/>
  <c r="AF18" i="15"/>
  <c r="AF9" i="15"/>
  <c r="AF12" i="15"/>
  <c r="AF15" i="15"/>
  <c r="AF20" i="15"/>
  <c r="AF13" i="15"/>
  <c r="AF11" i="15"/>
  <c r="AF16" i="15"/>
  <c r="AF14" i="15"/>
  <c r="AF19" i="15"/>
  <c r="AF17" i="15"/>
  <c r="AD23" i="18"/>
  <c r="AE10" i="18" s="1"/>
  <c r="R23" i="18"/>
  <c r="S16" i="18" s="1"/>
  <c r="N23" i="18"/>
  <c r="O14" i="18" s="1"/>
  <c r="F23" i="18"/>
  <c r="G16" i="18" s="1"/>
  <c r="J23" i="18"/>
  <c r="K18" i="18" s="1"/>
  <c r="V23" i="18"/>
  <c r="W21" i="18" s="1"/>
  <c r="Z23" i="18"/>
  <c r="Z23" i="17"/>
  <c r="AA13" i="17" s="1"/>
  <c r="R23" i="17"/>
  <c r="S14" i="17" s="1"/>
  <c r="N23" i="17"/>
  <c r="O15" i="17" s="1"/>
  <c r="J23" i="17"/>
  <c r="K13" i="17" s="1"/>
  <c r="V23" i="17"/>
  <c r="W11" i="17" s="1"/>
  <c r="F23" i="17"/>
  <c r="G15" i="17" s="1"/>
  <c r="AD23" i="17"/>
  <c r="AE10" i="17" s="1"/>
  <c r="F23" i="16"/>
  <c r="G15" i="16" s="1"/>
  <c r="R23" i="16"/>
  <c r="S11" i="16" s="1"/>
  <c r="AD23" i="16"/>
  <c r="AE17" i="16" s="1"/>
  <c r="V23" i="16"/>
  <c r="W10" i="16" s="1"/>
  <c r="N23" i="16"/>
  <c r="O15" i="16" s="1"/>
  <c r="Z23" i="16"/>
  <c r="AA20" i="16" s="1"/>
  <c r="J23" i="16"/>
  <c r="Z21" i="15"/>
  <c r="N21" i="15"/>
  <c r="O11" i="15" s="1"/>
  <c r="O21" i="8" s="1"/>
  <c r="V21" i="15"/>
  <c r="W19" i="15" s="1"/>
  <c r="W23" i="18" s="1"/>
  <c r="J21" i="15"/>
  <c r="K16" i="15" s="1"/>
  <c r="K24" i="14" s="1"/>
  <c r="AD21" i="15"/>
  <c r="F21" i="15"/>
  <c r="G9" i="15" s="1"/>
  <c r="G22" i="4" s="1"/>
  <c r="V24" i="14"/>
  <c r="W16" i="14" s="1"/>
  <c r="Z24" i="14"/>
  <c r="AA13" i="14" s="1"/>
  <c r="AD24" i="14"/>
  <c r="AE16" i="14" s="1"/>
  <c r="N24" i="14"/>
  <c r="O17" i="14" s="1"/>
  <c r="F24" i="14"/>
  <c r="G19" i="14" s="1"/>
  <c r="J24" i="14"/>
  <c r="K15" i="14" s="1"/>
  <c r="R24" i="14"/>
  <c r="S10" i="14" s="1"/>
  <c r="S16" i="13"/>
  <c r="S14" i="13"/>
  <c r="S23" i="13"/>
  <c r="S22" i="13"/>
  <c r="O14" i="13"/>
  <c r="V23" i="12"/>
  <c r="W12" i="12" s="1"/>
  <c r="Z23" i="12"/>
  <c r="J23" i="12"/>
  <c r="K20" i="12" s="1"/>
  <c r="N23" i="12"/>
  <c r="O13" i="12" s="1"/>
  <c r="AD23" i="12"/>
  <c r="AE13" i="12" s="1"/>
  <c r="R23" i="12"/>
  <c r="S20" i="12" s="1"/>
  <c r="S13" i="13" l="1"/>
  <c r="S25" i="13"/>
  <c r="W11" i="11"/>
  <c r="W15" i="11"/>
  <c r="W23" i="11"/>
  <c r="AE15" i="15"/>
  <c r="AE26" i="13" s="1"/>
  <c r="AE9" i="15"/>
  <c r="S21" i="18"/>
  <c r="S18" i="18"/>
  <c r="G10" i="16"/>
  <c r="O12" i="14"/>
  <c r="K11" i="13"/>
  <c r="K23" i="13"/>
  <c r="G18" i="12"/>
  <c r="W21" i="13"/>
  <c r="S11" i="13"/>
  <c r="S19" i="13"/>
  <c r="S12" i="13"/>
  <c r="S24" i="13"/>
  <c r="O20" i="13"/>
  <c r="O10" i="13"/>
  <c r="K22" i="13"/>
  <c r="K13" i="13"/>
  <c r="K25" i="13"/>
  <c r="K10" i="13"/>
  <c r="K20" i="13"/>
  <c r="K16" i="13"/>
  <c r="K12" i="13"/>
  <c r="K19" i="13"/>
  <c r="W22" i="11"/>
  <c r="W20" i="11"/>
  <c r="W16" i="11"/>
  <c r="W24" i="11"/>
  <c r="W14" i="11"/>
  <c r="W12" i="11"/>
  <c r="W21" i="11"/>
  <c r="W13" i="11"/>
  <c r="W10" i="11"/>
  <c r="W19" i="11"/>
  <c r="W17" i="11"/>
  <c r="O13" i="11"/>
  <c r="O14" i="11"/>
  <c r="K10" i="11"/>
  <c r="K21" i="11"/>
  <c r="K22" i="11"/>
  <c r="G10" i="11"/>
  <c r="G13" i="11"/>
  <c r="G17" i="11"/>
  <c r="G22" i="11"/>
  <c r="G11" i="11"/>
  <c r="G24" i="11"/>
  <c r="O15" i="11"/>
  <c r="G23" i="11"/>
  <c r="O16" i="11"/>
  <c r="S13" i="18"/>
  <c r="S12" i="18"/>
  <c r="O18" i="13"/>
  <c r="K21" i="13"/>
  <c r="O25" i="13"/>
  <c r="O12" i="17"/>
  <c r="O11" i="13"/>
  <c r="O15" i="13"/>
  <c r="O20" i="11"/>
  <c r="O12" i="13"/>
  <c r="AA14" i="15"/>
  <c r="AA23" i="12" s="1"/>
  <c r="AA9" i="15"/>
  <c r="O12" i="11"/>
  <c r="G21" i="11"/>
  <c r="O24" i="11"/>
  <c r="O21" i="11"/>
  <c r="S10" i="13"/>
  <c r="S18" i="13"/>
  <c r="G12" i="11"/>
  <c r="G14" i="11"/>
  <c r="G15" i="11"/>
  <c r="G16" i="11"/>
  <c r="G18" i="11"/>
  <c r="O18" i="11"/>
  <c r="S16" i="12"/>
  <c r="K15" i="17"/>
  <c r="O14" i="17"/>
  <c r="S12" i="17"/>
  <c r="O19" i="14"/>
  <c r="AA17" i="14"/>
  <c r="AA23" i="14"/>
  <c r="AE16" i="13"/>
  <c r="AE18" i="13"/>
  <c r="AE9" i="13"/>
  <c r="AE19" i="13"/>
  <c r="AE22" i="13"/>
  <c r="W22" i="13"/>
  <c r="W22" i="18"/>
  <c r="O11" i="18"/>
  <c r="O17" i="18"/>
  <c r="O9" i="18"/>
  <c r="O19" i="18"/>
  <c r="AA21" i="17"/>
  <c r="S18" i="17"/>
  <c r="S16" i="17"/>
  <c r="S19" i="17"/>
  <c r="O11" i="17"/>
  <c r="O19" i="17"/>
  <c r="O16" i="17"/>
  <c r="O10" i="17"/>
  <c r="S17" i="16"/>
  <c r="S10" i="16"/>
  <c r="S16" i="16"/>
  <c r="S20" i="16"/>
  <c r="S22" i="16"/>
  <c r="S21" i="16"/>
  <c r="S9" i="16"/>
  <c r="G20" i="16"/>
  <c r="G22" i="16"/>
  <c r="G19" i="16"/>
  <c r="G9" i="16"/>
  <c r="G12" i="16"/>
  <c r="G18" i="16"/>
  <c r="G11" i="16"/>
  <c r="G21" i="16"/>
  <c r="G17" i="16"/>
  <c r="G14" i="16"/>
  <c r="G13" i="16"/>
  <c r="AA14" i="14"/>
  <c r="AA18" i="14"/>
  <c r="AA12" i="14"/>
  <c r="AA20" i="14"/>
  <c r="AA10" i="14"/>
  <c r="AA22" i="14"/>
  <c r="AA21" i="14"/>
  <c r="AA16" i="14"/>
  <c r="AA15" i="14"/>
  <c r="AA11" i="14"/>
  <c r="W22" i="14"/>
  <c r="AE10" i="13"/>
  <c r="AE12" i="13"/>
  <c r="W10" i="13"/>
  <c r="W11" i="13"/>
  <c r="W23" i="13"/>
  <c r="W24" i="13"/>
  <c r="W16" i="13"/>
  <c r="W13" i="13"/>
  <c r="W18" i="13"/>
  <c r="W14" i="13"/>
  <c r="W19" i="13"/>
  <c r="W15" i="13"/>
  <c r="W17" i="13"/>
  <c r="W20" i="13"/>
  <c r="W25" i="13"/>
  <c r="S15" i="13"/>
  <c r="S20" i="13"/>
  <c r="S17" i="13"/>
  <c r="O19" i="13"/>
  <c r="O13" i="13"/>
  <c r="O21" i="13"/>
  <c r="O22" i="13"/>
  <c r="O16" i="13"/>
  <c r="O23" i="13"/>
  <c r="O17" i="13"/>
  <c r="AF26" i="13"/>
  <c r="AG10" i="13" s="1"/>
  <c r="K14" i="13"/>
  <c r="K15" i="13"/>
  <c r="K24" i="13"/>
  <c r="K17" i="13"/>
  <c r="G21" i="13"/>
  <c r="G19" i="13"/>
  <c r="G13" i="13"/>
  <c r="G11" i="13"/>
  <c r="G23" i="13"/>
  <c r="G10" i="13"/>
  <c r="G22" i="13"/>
  <c r="G24" i="13"/>
  <c r="G12" i="13"/>
  <c r="G15" i="13"/>
  <c r="G25" i="13"/>
  <c r="G20" i="13"/>
  <c r="G14" i="13"/>
  <c r="G16" i="13"/>
  <c r="G18" i="13"/>
  <c r="AE17" i="12"/>
  <c r="AE12" i="12"/>
  <c r="AF23" i="12"/>
  <c r="AG20" i="12" s="1"/>
  <c r="AE22" i="11"/>
  <c r="AE16" i="11"/>
  <c r="AE17" i="11"/>
  <c r="AE21" i="11"/>
  <c r="AE10" i="11"/>
  <c r="AE12" i="11"/>
  <c r="AE24" i="11"/>
  <c r="AE11" i="11"/>
  <c r="AE13" i="11"/>
  <c r="AE14" i="11"/>
  <c r="AE18" i="11"/>
  <c r="AE15" i="11"/>
  <c r="AE20" i="11"/>
  <c r="AE23" i="11"/>
  <c r="O17" i="11"/>
  <c r="O10" i="11"/>
  <c r="O22" i="11"/>
  <c r="O19" i="11"/>
  <c r="O11" i="11"/>
  <c r="K18" i="11"/>
  <c r="K23" i="11"/>
  <c r="K24" i="11"/>
  <c r="K11" i="11"/>
  <c r="K13" i="11"/>
  <c r="K12" i="11"/>
  <c r="K16" i="11"/>
  <c r="K19" i="11"/>
  <c r="K15" i="11"/>
  <c r="K17" i="11"/>
  <c r="K20" i="11"/>
  <c r="AF25" i="11"/>
  <c r="AG10" i="11" s="1"/>
  <c r="G20" i="11"/>
  <c r="O20" i="17"/>
  <c r="O9" i="17"/>
  <c r="O13" i="17"/>
  <c r="O17" i="17"/>
  <c r="AA9" i="17"/>
  <c r="W13" i="17"/>
  <c r="O21" i="17"/>
  <c r="AE21" i="17"/>
  <c r="O18" i="17"/>
  <c r="O22" i="17"/>
  <c r="G16" i="16"/>
  <c r="O16" i="14"/>
  <c r="AE24" i="13"/>
  <c r="AE14" i="13"/>
  <c r="AE17" i="13"/>
  <c r="AE11" i="13"/>
  <c r="AE20" i="13"/>
  <c r="AE21" i="13"/>
  <c r="AE13" i="13"/>
  <c r="AE25" i="13"/>
  <c r="AE15" i="13"/>
  <c r="AE11" i="12"/>
  <c r="AE20" i="15"/>
  <c r="AE21" i="19" s="1"/>
  <c r="S12" i="15"/>
  <c r="K10" i="15"/>
  <c r="AE18" i="18"/>
  <c r="AE20" i="18"/>
  <c r="AE17" i="18"/>
  <c r="AE14" i="18"/>
  <c r="AE22" i="18"/>
  <c r="AE19" i="18"/>
  <c r="AE9" i="18"/>
  <c r="AE16" i="18"/>
  <c r="AE12" i="18"/>
  <c r="AE15" i="18"/>
  <c r="AE13" i="18"/>
  <c r="AE11" i="18"/>
  <c r="AE21" i="18"/>
  <c r="W18" i="18"/>
  <c r="W17" i="18"/>
  <c r="W16" i="18"/>
  <c r="W11" i="18"/>
  <c r="W15" i="18"/>
  <c r="W10" i="18"/>
  <c r="S20" i="18"/>
  <c r="S17" i="18"/>
  <c r="S14" i="18"/>
  <c r="S11" i="18"/>
  <c r="S19" i="18"/>
  <c r="S10" i="18"/>
  <c r="S15" i="18"/>
  <c r="S22" i="18"/>
  <c r="S9" i="18"/>
  <c r="O13" i="18"/>
  <c r="O18" i="18"/>
  <c r="O21" i="18"/>
  <c r="O15" i="18"/>
  <c r="O22" i="18"/>
  <c r="O10" i="18"/>
  <c r="O12" i="18"/>
  <c r="O20" i="18"/>
  <c r="O16" i="18"/>
  <c r="K21" i="18"/>
  <c r="K15" i="18"/>
  <c r="K17" i="18"/>
  <c r="K14" i="18"/>
  <c r="K12" i="18"/>
  <c r="K19" i="18"/>
  <c r="K11" i="18"/>
  <c r="K9" i="18"/>
  <c r="K13" i="18"/>
  <c r="G22" i="18"/>
  <c r="G15" i="18"/>
  <c r="G21" i="18"/>
  <c r="G11" i="18"/>
  <c r="G20" i="18"/>
  <c r="G9" i="18"/>
  <c r="G10" i="18"/>
  <c r="G18" i="18"/>
  <c r="G17" i="18"/>
  <c r="G12" i="18"/>
  <c r="G13" i="18"/>
  <c r="G14" i="18"/>
  <c r="G19" i="18"/>
  <c r="W20" i="18"/>
  <c r="W19" i="18"/>
  <c r="W13" i="18"/>
  <c r="W12" i="18"/>
  <c r="W14" i="18"/>
  <c r="AF23" i="18"/>
  <c r="AG18" i="18" s="1"/>
  <c r="K22" i="18"/>
  <c r="K16" i="18"/>
  <c r="K10" i="18"/>
  <c r="W9" i="18"/>
  <c r="K20" i="18"/>
  <c r="AE14" i="17"/>
  <c r="AE16" i="17"/>
  <c r="AE15" i="17"/>
  <c r="AE12" i="17"/>
  <c r="AA15" i="17"/>
  <c r="AA20" i="17"/>
  <c r="AA18" i="17"/>
  <c r="AA17" i="17"/>
  <c r="AA16" i="17"/>
  <c r="AA22" i="17"/>
  <c r="AA19" i="17"/>
  <c r="AA14" i="17"/>
  <c r="AA10" i="17"/>
  <c r="AA11" i="17"/>
  <c r="AA12" i="17"/>
  <c r="W10" i="17"/>
  <c r="W22" i="17"/>
  <c r="W20" i="17"/>
  <c r="W19" i="17"/>
  <c r="W18" i="17"/>
  <c r="W15" i="17"/>
  <c r="S13" i="17"/>
  <c r="S9" i="17"/>
  <c r="S10" i="17"/>
  <c r="S21" i="17"/>
  <c r="S22" i="17"/>
  <c r="S20" i="17"/>
  <c r="S17" i="17"/>
  <c r="S11" i="17"/>
  <c r="S15" i="17"/>
  <c r="K10" i="17"/>
  <c r="K19" i="17"/>
  <c r="K20" i="17"/>
  <c r="AF23" i="17"/>
  <c r="AG9" i="17" s="1"/>
  <c r="G16" i="17"/>
  <c r="K17" i="17"/>
  <c r="G20" i="17"/>
  <c r="G11" i="17"/>
  <c r="G21" i="17"/>
  <c r="AE20" i="17"/>
  <c r="AE11" i="17"/>
  <c r="AE22" i="17"/>
  <c r="AE13" i="17"/>
  <c r="G13" i="17"/>
  <c r="K21" i="17"/>
  <c r="K12" i="17"/>
  <c r="G14" i="17"/>
  <c r="G9" i="17"/>
  <c r="K16" i="17"/>
  <c r="W12" i="17"/>
  <c r="K14" i="17"/>
  <c r="G19" i="17"/>
  <c r="G22" i="17"/>
  <c r="G18" i="17"/>
  <c r="G17" i="17"/>
  <c r="AE18" i="17"/>
  <c r="AE9" i="17"/>
  <c r="W21" i="17"/>
  <c r="G10" i="17"/>
  <c r="AE17" i="17"/>
  <c r="W14" i="17"/>
  <c r="K9" i="17"/>
  <c r="AE19" i="17"/>
  <c r="G12" i="17"/>
  <c r="W16" i="17"/>
  <c r="W9" i="17"/>
  <c r="K18" i="17"/>
  <c r="W17" i="17"/>
  <c r="K11" i="17"/>
  <c r="K22" i="17"/>
  <c r="AE13" i="16"/>
  <c r="AE10" i="16"/>
  <c r="AE21" i="16"/>
  <c r="AE18" i="16"/>
  <c r="AE22" i="16"/>
  <c r="AE9" i="16"/>
  <c r="AE19" i="16"/>
  <c r="AE20" i="16"/>
  <c r="AA18" i="16"/>
  <c r="AA19" i="16"/>
  <c r="AA9" i="16"/>
  <c r="AA17" i="16"/>
  <c r="W13" i="16"/>
  <c r="W11" i="16"/>
  <c r="W22" i="16"/>
  <c r="W20" i="16"/>
  <c r="W19" i="16"/>
  <c r="W15" i="16"/>
  <c r="W14" i="16"/>
  <c r="W16" i="16"/>
  <c r="W17" i="16"/>
  <c r="W12" i="16"/>
  <c r="W9" i="16"/>
  <c r="W21" i="16"/>
  <c r="W18" i="16"/>
  <c r="S14" i="16"/>
  <c r="AE14" i="16"/>
  <c r="AE12" i="16"/>
  <c r="O21" i="16"/>
  <c r="O18" i="16"/>
  <c r="O17" i="16"/>
  <c r="O16" i="16"/>
  <c r="O10" i="16"/>
  <c r="AE16" i="16"/>
  <c r="AE15" i="16"/>
  <c r="AE11" i="16"/>
  <c r="S18" i="16"/>
  <c r="O14" i="16"/>
  <c r="S12" i="16"/>
  <c r="S19" i="16"/>
  <c r="S13" i="16"/>
  <c r="S15" i="16"/>
  <c r="O20" i="16"/>
  <c r="K18" i="16"/>
  <c r="K12" i="16"/>
  <c r="K21" i="16"/>
  <c r="K14" i="16"/>
  <c r="AA22" i="16"/>
  <c r="AA16" i="16"/>
  <c r="AA10" i="16"/>
  <c r="AA21" i="16"/>
  <c r="K15" i="16"/>
  <c r="K22" i="16"/>
  <c r="O19" i="16"/>
  <c r="O13" i="16"/>
  <c r="O11" i="16"/>
  <c r="AA14" i="16"/>
  <c r="K20" i="16"/>
  <c r="AA13" i="16"/>
  <c r="K19" i="16"/>
  <c r="K13" i="16"/>
  <c r="O12" i="16"/>
  <c r="AA11" i="16"/>
  <c r="K11" i="16"/>
  <c r="O22" i="16"/>
  <c r="AA12" i="16"/>
  <c r="AF23" i="16"/>
  <c r="AG9" i="16" s="1"/>
  <c r="K17" i="16"/>
  <c r="K16" i="16"/>
  <c r="K9" i="16"/>
  <c r="AA15" i="16"/>
  <c r="K10" i="16"/>
  <c r="O9" i="16"/>
  <c r="K12" i="15"/>
  <c r="K15" i="15"/>
  <c r="K26" i="13" s="1"/>
  <c r="K14" i="15"/>
  <c r="K23" i="12" s="1"/>
  <c r="K20" i="15"/>
  <c r="K21" i="19" s="1"/>
  <c r="K13" i="15"/>
  <c r="K25" i="11" s="1"/>
  <c r="K19" i="15"/>
  <c r="K23" i="18" s="1"/>
  <c r="K18" i="15"/>
  <c r="K23" i="17" s="1"/>
  <c r="K11" i="15"/>
  <c r="K21" i="8" s="1"/>
  <c r="K17" i="15"/>
  <c r="K23" i="16" s="1"/>
  <c r="AA10" i="15"/>
  <c r="AA16" i="15"/>
  <c r="AA24" i="14" s="1"/>
  <c r="AA13" i="15"/>
  <c r="AA25" i="11" s="1"/>
  <c r="AA12" i="15"/>
  <c r="AA18" i="15"/>
  <c r="AA23" i="17" s="1"/>
  <c r="AA11" i="15"/>
  <c r="AA21" i="8" s="1"/>
  <c r="AA17" i="15"/>
  <c r="AA23" i="16" s="1"/>
  <c r="AA15" i="15"/>
  <c r="K9" i="15"/>
  <c r="G14" i="15"/>
  <c r="G23" i="12" s="1"/>
  <c r="G11" i="15"/>
  <c r="G21" i="8" s="1"/>
  <c r="G17" i="15"/>
  <c r="G23" i="16" s="1"/>
  <c r="G13" i="15"/>
  <c r="G25" i="11" s="1"/>
  <c r="G19" i="15"/>
  <c r="G23" i="18" s="1"/>
  <c r="G12" i="15"/>
  <c r="G18" i="15"/>
  <c r="G23" i="17" s="1"/>
  <c r="G10" i="15"/>
  <c r="G16" i="15"/>
  <c r="G24" i="14" s="1"/>
  <c r="G15" i="15"/>
  <c r="G26" i="13" s="1"/>
  <c r="AA19" i="15"/>
  <c r="AA23" i="18" s="1"/>
  <c r="O13" i="15"/>
  <c r="O25" i="11" s="1"/>
  <c r="O10" i="15"/>
  <c r="O16" i="15"/>
  <c r="O24" i="14" s="1"/>
  <c r="O19" i="15"/>
  <c r="O23" i="18" s="1"/>
  <c r="O15" i="15"/>
  <c r="O14" i="15"/>
  <c r="O23" i="12" s="1"/>
  <c r="O20" i="15"/>
  <c r="O21" i="19" s="1"/>
  <c r="O12" i="15"/>
  <c r="O18" i="15"/>
  <c r="O23" i="17" s="1"/>
  <c r="S14" i="15"/>
  <c r="S23" i="12" s="1"/>
  <c r="S20" i="15"/>
  <c r="S21" i="19" s="1"/>
  <c r="S11" i="15"/>
  <c r="S21" i="8" s="1"/>
  <c r="S17" i="15"/>
  <c r="S23" i="16" s="1"/>
  <c r="S10" i="15"/>
  <c r="S16" i="15"/>
  <c r="S24" i="14" s="1"/>
  <c r="S15" i="15"/>
  <c r="S26" i="13" s="1"/>
  <c r="S13" i="15"/>
  <c r="S25" i="11" s="1"/>
  <c r="S19" i="15"/>
  <c r="S23" i="18" s="1"/>
  <c r="AA20" i="15"/>
  <c r="AA21" i="19" s="1"/>
  <c r="G20" i="15"/>
  <c r="G21" i="19" s="1"/>
  <c r="AE17" i="15"/>
  <c r="AE23" i="16" s="1"/>
  <c r="AE14" i="15"/>
  <c r="AE23" i="12" s="1"/>
  <c r="AE11" i="15"/>
  <c r="AE21" i="8" s="1"/>
  <c r="AE13" i="15"/>
  <c r="AE25" i="11" s="1"/>
  <c r="AE19" i="15"/>
  <c r="AE23" i="18" s="1"/>
  <c r="AE12" i="15"/>
  <c r="AE18" i="15"/>
  <c r="AE23" i="17" s="1"/>
  <c r="AE10" i="15"/>
  <c r="AE16" i="15"/>
  <c r="AE24" i="14" s="1"/>
  <c r="W15" i="15"/>
  <c r="W12" i="15"/>
  <c r="W18" i="15"/>
  <c r="W23" i="17" s="1"/>
  <c r="W11" i="15"/>
  <c r="W21" i="8" s="1"/>
  <c r="W17" i="15"/>
  <c r="W23" i="16" s="1"/>
  <c r="W10" i="15"/>
  <c r="W16" i="15"/>
  <c r="W24" i="14" s="1"/>
  <c r="W9" i="15"/>
  <c r="W14" i="15"/>
  <c r="W23" i="12" s="1"/>
  <c r="W20" i="15"/>
  <c r="W21" i="19" s="1"/>
  <c r="AF21" i="15"/>
  <c r="W13" i="15"/>
  <c r="W25" i="11" s="1"/>
  <c r="O9" i="15"/>
  <c r="S18" i="15"/>
  <c r="S23" i="17" s="1"/>
  <c r="O17" i="15"/>
  <c r="O23" i="16" s="1"/>
  <c r="AE22" i="14"/>
  <c r="AA9" i="14"/>
  <c r="AA19" i="14"/>
  <c r="W17" i="14"/>
  <c r="W13" i="14"/>
  <c r="W23" i="14"/>
  <c r="W9" i="14"/>
  <c r="W11" i="14"/>
  <c r="W15" i="14"/>
  <c r="W19" i="14"/>
  <c r="W21" i="14"/>
  <c r="W18" i="14"/>
  <c r="W14" i="14"/>
  <c r="W12" i="14"/>
  <c r="W10" i="14"/>
  <c r="W20" i="14"/>
  <c r="O11" i="14"/>
  <c r="O22" i="14"/>
  <c r="O18" i="14"/>
  <c r="O14" i="14"/>
  <c r="O10" i="14"/>
  <c r="O13" i="14"/>
  <c r="K9" i="14"/>
  <c r="K22" i="14"/>
  <c r="AE21" i="14"/>
  <c r="AE12" i="14"/>
  <c r="S18" i="14"/>
  <c r="AE15" i="14"/>
  <c r="K14" i="14"/>
  <c r="O21" i="14"/>
  <c r="AE18" i="14"/>
  <c r="AE20" i="14"/>
  <c r="G20" i="14"/>
  <c r="S12" i="14"/>
  <c r="S17" i="14"/>
  <c r="AE11" i="14"/>
  <c r="S11" i="14"/>
  <c r="O20" i="14"/>
  <c r="O15" i="14"/>
  <c r="AE9" i="14"/>
  <c r="G14" i="14"/>
  <c r="AE17" i="14"/>
  <c r="K10" i="14"/>
  <c r="O23" i="14"/>
  <c r="AE14" i="14"/>
  <c r="AE23" i="14"/>
  <c r="G15" i="14"/>
  <c r="AE19" i="14"/>
  <c r="AE13" i="14"/>
  <c r="AE10" i="14"/>
  <c r="O9" i="14"/>
  <c r="K19" i="14"/>
  <c r="K13" i="14"/>
  <c r="K23" i="14"/>
  <c r="K17" i="14"/>
  <c r="K11" i="14"/>
  <c r="K18" i="14"/>
  <c r="K12" i="14"/>
  <c r="G21" i="14"/>
  <c r="G9" i="14"/>
  <c r="AF24" i="14"/>
  <c r="AG9" i="14" s="1"/>
  <c r="S22" i="14"/>
  <c r="S23" i="14"/>
  <c r="G18" i="14"/>
  <c r="G12" i="14"/>
  <c r="G22" i="14"/>
  <c r="G16" i="14"/>
  <c r="G10" i="14"/>
  <c r="G23" i="14"/>
  <c r="G17" i="14"/>
  <c r="G11" i="14"/>
  <c r="K16" i="14"/>
  <c r="K21" i="14"/>
  <c r="K20" i="14"/>
  <c r="S21" i="14"/>
  <c r="S15" i="14"/>
  <c r="S9" i="14"/>
  <c r="S19" i="14"/>
  <c r="S13" i="14"/>
  <c r="S20" i="14"/>
  <c r="S14" i="14"/>
  <c r="S16" i="14"/>
  <c r="G13" i="14"/>
  <c r="K9" i="13"/>
  <c r="G9" i="13"/>
  <c r="S9" i="13"/>
  <c r="W9" i="13"/>
  <c r="O9" i="13"/>
  <c r="AE19" i="12"/>
  <c r="W13" i="12"/>
  <c r="W15" i="12"/>
  <c r="W16" i="12"/>
  <c r="W9" i="12"/>
  <c r="W20" i="12"/>
  <c r="K13" i="12"/>
  <c r="K18" i="12"/>
  <c r="W11" i="12"/>
  <c r="W21" i="12"/>
  <c r="W22" i="12"/>
  <c r="W18" i="12"/>
  <c r="G11" i="12"/>
  <c r="S9" i="12"/>
  <c r="W10" i="12"/>
  <c r="W19" i="12"/>
  <c r="W17" i="12"/>
  <c r="W14" i="12"/>
  <c r="K19" i="12"/>
  <c r="O20" i="12"/>
  <c r="K12" i="12"/>
  <c r="O19" i="12"/>
  <c r="S15" i="12"/>
  <c r="O14" i="12"/>
  <c r="G17" i="12"/>
  <c r="AE18" i="12"/>
  <c r="O18" i="12"/>
  <c r="O12" i="12"/>
  <c r="O17" i="12"/>
  <c r="O11" i="12"/>
  <c r="O9" i="12"/>
  <c r="O15" i="12"/>
  <c r="O22" i="12"/>
  <c r="O10" i="12"/>
  <c r="O16" i="12"/>
  <c r="O21" i="12"/>
  <c r="S19" i="12"/>
  <c r="S13" i="12"/>
  <c r="S18" i="12"/>
  <c r="S12" i="12"/>
  <c r="S10" i="12"/>
  <c r="S11" i="12"/>
  <c r="S17" i="12"/>
  <c r="G22" i="12"/>
  <c r="G16" i="12"/>
  <c r="G10" i="12"/>
  <c r="G21" i="12"/>
  <c r="G15" i="12"/>
  <c r="G13" i="12"/>
  <c r="G19" i="12"/>
  <c r="G14" i="12"/>
  <c r="G20" i="12"/>
  <c r="S22" i="12"/>
  <c r="K17" i="12"/>
  <c r="K11" i="12"/>
  <c r="K22" i="12"/>
  <c r="K16" i="12"/>
  <c r="K10" i="12"/>
  <c r="K14" i="12"/>
  <c r="K9" i="12"/>
  <c r="K15" i="12"/>
  <c r="K21" i="12"/>
  <c r="S21" i="12"/>
  <c r="AE22" i="12"/>
  <c r="AE16" i="12"/>
  <c r="AE10" i="12"/>
  <c r="AE21" i="12"/>
  <c r="AE15" i="12"/>
  <c r="AE9" i="12"/>
  <c r="AE20" i="12"/>
  <c r="AE14" i="12"/>
  <c r="S14" i="12"/>
  <c r="G12" i="12"/>
  <c r="AE9" i="11"/>
  <c r="O9" i="11"/>
  <c r="K9" i="11"/>
  <c r="G9" i="11"/>
  <c r="W9" i="11"/>
  <c r="AA21" i="15" l="1"/>
  <c r="G21" i="15"/>
  <c r="AG9" i="15"/>
  <c r="AG24" i="13"/>
  <c r="AG11" i="13"/>
  <c r="AG17" i="13"/>
  <c r="AG12" i="13"/>
  <c r="AG15" i="13"/>
  <c r="AG20" i="13"/>
  <c r="AG21" i="13"/>
  <c r="AG13" i="13"/>
  <c r="AG16" i="13"/>
  <c r="AG25" i="13"/>
  <c r="AG22" i="13"/>
  <c r="AG19" i="13"/>
  <c r="AG23" i="13"/>
  <c r="AG14" i="13"/>
  <c r="AG18" i="13"/>
  <c r="AG21" i="11"/>
  <c r="AG9" i="11"/>
  <c r="AG17" i="11"/>
  <c r="AG12" i="11"/>
  <c r="AG15" i="11"/>
  <c r="AG20" i="11"/>
  <c r="AG23" i="11"/>
  <c r="AG18" i="11"/>
  <c r="AG11" i="11"/>
  <c r="AG16" i="11"/>
  <c r="AG22" i="11"/>
  <c r="AG19" i="11"/>
  <c r="AG14" i="11"/>
  <c r="AG24" i="11"/>
  <c r="AG13" i="11"/>
  <c r="AG21" i="15"/>
  <c r="AG15" i="15"/>
  <c r="AG18" i="15"/>
  <c r="AG23" i="17" s="1"/>
  <c r="AE21" i="15"/>
  <c r="AG15" i="18"/>
  <c r="AG16" i="18"/>
  <c r="AG20" i="18"/>
  <c r="AG19" i="18"/>
  <c r="AG11" i="18"/>
  <c r="AG10" i="18"/>
  <c r="AG9" i="18"/>
  <c r="AG22" i="18"/>
  <c r="AG14" i="18"/>
  <c r="AG13" i="18"/>
  <c r="AG17" i="18"/>
  <c r="AG21" i="18"/>
  <c r="AG12" i="18"/>
  <c r="AG12" i="17"/>
  <c r="AG18" i="17"/>
  <c r="AG20" i="17"/>
  <c r="AG19" i="17"/>
  <c r="AG17" i="17"/>
  <c r="AG10" i="17"/>
  <c r="AG15" i="17"/>
  <c r="AG13" i="17"/>
  <c r="AG22" i="17"/>
  <c r="AG21" i="17"/>
  <c r="AG14" i="17"/>
  <c r="AG11" i="17"/>
  <c r="AG16" i="17"/>
  <c r="AG17" i="16"/>
  <c r="AG19" i="16"/>
  <c r="AG22" i="16"/>
  <c r="AG11" i="16"/>
  <c r="AG18" i="16"/>
  <c r="AG10" i="16"/>
  <c r="AG16" i="16"/>
  <c r="AG14" i="16"/>
  <c r="AG20" i="16"/>
  <c r="AG15" i="16"/>
  <c r="AG13" i="16"/>
  <c r="AG21" i="16"/>
  <c r="AG12" i="16"/>
  <c r="W26" i="13"/>
  <c r="AG10" i="15"/>
  <c r="AG16" i="15"/>
  <c r="AG24" i="14" s="1"/>
  <c r="AG12" i="15"/>
  <c r="AG17" i="15"/>
  <c r="AG23" i="16" s="1"/>
  <c r="AG11" i="15"/>
  <c r="AG21" i="8" s="1"/>
  <c r="AG13" i="15"/>
  <c r="AG25" i="11" s="1"/>
  <c r="AG14" i="15"/>
  <c r="AG23" i="12" s="1"/>
  <c r="AG20" i="15"/>
  <c r="AG21" i="19" s="1"/>
  <c r="AG19" i="15"/>
  <c r="AG23" i="18" s="1"/>
  <c r="O21" i="15"/>
  <c r="K21" i="15"/>
  <c r="W21" i="15"/>
  <c r="O26" i="13"/>
  <c r="AA26" i="13"/>
  <c r="S21" i="15"/>
  <c r="AG23" i="14"/>
  <c r="AG15" i="14"/>
  <c r="AG11" i="14"/>
  <c r="AG12" i="14"/>
  <c r="AG16" i="14"/>
  <c r="AG22" i="14"/>
  <c r="AG19" i="14"/>
  <c r="AG10" i="14"/>
  <c r="AG14" i="14"/>
  <c r="AG18" i="14"/>
  <c r="AG13" i="14"/>
  <c r="AG21" i="14"/>
  <c r="AG20" i="14"/>
  <c r="AG17" i="14"/>
  <c r="AG9" i="13"/>
  <c r="AG21" i="12"/>
  <c r="AG22" i="12"/>
  <c r="AG19" i="12"/>
  <c r="AG9" i="12"/>
  <c r="AG14" i="12"/>
  <c r="AG15" i="12"/>
  <c r="AG13" i="12"/>
  <c r="AG18" i="12"/>
  <c r="AG10" i="12"/>
  <c r="AG16" i="12"/>
  <c r="AG11" i="12"/>
  <c r="AG17" i="12"/>
  <c r="AG12" i="12"/>
  <c r="Q23" i="9"/>
  <c r="P23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M23" i="9"/>
  <c r="L23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I23" i="9"/>
  <c r="H23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E23" i="9"/>
  <c r="Z23" i="9"/>
  <c r="V23" i="9"/>
  <c r="N9" i="9"/>
  <c r="J9" i="9"/>
  <c r="F9" i="9"/>
  <c r="J20" i="8"/>
  <c r="F20" i="8"/>
  <c r="J19" i="8"/>
  <c r="F19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R11" i="8"/>
  <c r="R21" i="8" s="1"/>
  <c r="J11" i="8"/>
  <c r="F11" i="8"/>
  <c r="N10" i="8"/>
  <c r="N21" i="8" s="1"/>
  <c r="J10" i="8"/>
  <c r="F10" i="8"/>
  <c r="J9" i="8"/>
  <c r="F9" i="8"/>
  <c r="F20" i="7"/>
  <c r="F19" i="7"/>
  <c r="F18" i="7"/>
  <c r="F17" i="7"/>
  <c r="F16" i="7"/>
  <c r="F15" i="7"/>
  <c r="F14" i="7"/>
  <c r="F13" i="7"/>
  <c r="F12" i="7"/>
  <c r="F11" i="7"/>
  <c r="J10" i="7"/>
  <c r="J21" i="7" s="1"/>
  <c r="F10" i="7"/>
  <c r="N9" i="7"/>
  <c r="N21" i="7" s="1"/>
  <c r="N10" i="4"/>
  <c r="N12" i="4"/>
  <c r="N15" i="4"/>
  <c r="N16" i="4"/>
  <c r="N18" i="4"/>
  <c r="N19" i="4"/>
  <c r="N20" i="4"/>
  <c r="N21" i="4"/>
  <c r="I22" i="4"/>
  <c r="J10" i="4"/>
  <c r="J11" i="4"/>
  <c r="J12" i="4"/>
  <c r="J13" i="4"/>
  <c r="J14" i="4"/>
  <c r="J15" i="4"/>
  <c r="J16" i="4"/>
  <c r="J17" i="4"/>
  <c r="J18" i="4"/>
  <c r="J19" i="4"/>
  <c r="J20" i="4"/>
  <c r="J21" i="4"/>
  <c r="F21" i="4"/>
  <c r="F10" i="4"/>
  <c r="F11" i="4"/>
  <c r="F12" i="4"/>
  <c r="F13" i="4"/>
  <c r="F14" i="4"/>
  <c r="F15" i="4"/>
  <c r="F16" i="4"/>
  <c r="F17" i="4"/>
  <c r="F18" i="4"/>
  <c r="F19" i="4"/>
  <c r="F20" i="4"/>
  <c r="F9" i="4"/>
  <c r="E22" i="4"/>
  <c r="L22" i="4"/>
  <c r="M22" i="4"/>
  <c r="P22" i="4"/>
  <c r="T22" i="4"/>
  <c r="U22" i="4"/>
  <c r="D22" i="4"/>
  <c r="N9" i="4"/>
  <c r="J9" i="4"/>
  <c r="J21" i="8" l="1"/>
  <c r="K16" i="8" s="1"/>
  <c r="F21" i="8"/>
  <c r="G16" i="8" s="1"/>
  <c r="F21" i="7"/>
  <c r="G9" i="7" s="1"/>
  <c r="AF13" i="8"/>
  <c r="AF17" i="9"/>
  <c r="AF20" i="9"/>
  <c r="AF19" i="9"/>
  <c r="AF15" i="9"/>
  <c r="AF13" i="9"/>
  <c r="AF12" i="9"/>
  <c r="AF11" i="9"/>
  <c r="AF9" i="9"/>
  <c r="AF18" i="9"/>
  <c r="AF14" i="9"/>
  <c r="AF16" i="9"/>
  <c r="AF22" i="9"/>
  <c r="AF10" i="9"/>
  <c r="AF21" i="9"/>
  <c r="AD23" i="9"/>
  <c r="N23" i="9"/>
  <c r="O11" i="9" s="1"/>
  <c r="R23" i="9"/>
  <c r="S18" i="9" s="1"/>
  <c r="W12" i="9"/>
  <c r="W13" i="9"/>
  <c r="W15" i="9"/>
  <c r="W17" i="9"/>
  <c r="W22" i="9"/>
  <c r="W14" i="9"/>
  <c r="W19" i="9"/>
  <c r="W16" i="9"/>
  <c r="W20" i="9"/>
  <c r="W18" i="9"/>
  <c r="W10" i="9"/>
  <c r="W11" i="9"/>
  <c r="W21" i="9"/>
  <c r="AA14" i="9"/>
  <c r="AA13" i="9"/>
  <c r="AA19" i="9"/>
  <c r="AA10" i="9"/>
  <c r="AA15" i="9"/>
  <c r="AA21" i="9"/>
  <c r="AA16" i="9"/>
  <c r="AA11" i="9"/>
  <c r="AA20" i="9"/>
  <c r="AA17" i="9"/>
  <c r="AA18" i="9"/>
  <c r="AA22" i="9"/>
  <c r="AA12" i="9"/>
  <c r="AF20" i="8"/>
  <c r="AF15" i="8"/>
  <c r="AF10" i="8"/>
  <c r="AF14" i="8"/>
  <c r="AF18" i="8"/>
  <c r="AF11" i="8"/>
  <c r="AF17" i="8"/>
  <c r="AF12" i="8"/>
  <c r="AF19" i="8"/>
  <c r="AF9" i="8"/>
  <c r="AF16" i="8"/>
  <c r="AF18" i="7"/>
  <c r="AF16" i="7"/>
  <c r="AF15" i="7"/>
  <c r="AF14" i="7"/>
  <c r="AF11" i="7"/>
  <c r="AF17" i="7"/>
  <c r="AF19" i="7"/>
  <c r="AF13" i="7"/>
  <c r="AF20" i="7"/>
  <c r="AF10" i="7"/>
  <c r="AF12" i="7"/>
  <c r="AF9" i="7"/>
  <c r="AF17" i="4"/>
  <c r="AF20" i="4"/>
  <c r="AF11" i="4"/>
  <c r="AF16" i="4"/>
  <c r="AF19" i="4"/>
  <c r="AF18" i="4"/>
  <c r="AF21" i="4"/>
  <c r="AF13" i="4"/>
  <c r="AF15" i="4"/>
  <c r="AF10" i="4"/>
  <c r="AF14" i="4"/>
  <c r="AF9" i="4"/>
  <c r="J22" i="4"/>
  <c r="K19" i="4" s="1"/>
  <c r="AF12" i="4"/>
  <c r="AG26" i="13"/>
  <c r="AA21" i="7"/>
  <c r="O23" i="9"/>
  <c r="K23" i="9"/>
  <c r="F23" i="9"/>
  <c r="G15" i="9" s="1"/>
  <c r="J23" i="9"/>
  <c r="K19" i="9" s="1"/>
  <c r="W9" i="9"/>
  <c r="O21" i="7"/>
  <c r="K21" i="7"/>
  <c r="S12" i="8"/>
  <c r="K9" i="8"/>
  <c r="K11" i="8"/>
  <c r="AE19" i="8"/>
  <c r="O13" i="8"/>
  <c r="O9" i="7"/>
  <c r="K14" i="7"/>
  <c r="AE11" i="7"/>
  <c r="F22" i="4"/>
  <c r="G12" i="4" s="1"/>
  <c r="R22" i="4"/>
  <c r="S17" i="4" s="1"/>
  <c r="V22" i="4"/>
  <c r="W14" i="4" s="1"/>
  <c r="N22" i="4"/>
  <c r="O15" i="4" s="1"/>
  <c r="K10" i="8" l="1"/>
  <c r="AF21" i="8"/>
  <c r="AG12" i="8" s="1"/>
  <c r="AF21" i="7"/>
  <c r="AF22" i="4"/>
  <c r="AG10" i="4" s="1"/>
  <c r="AF23" i="9"/>
  <c r="AG18" i="9" s="1"/>
  <c r="S22" i="9"/>
  <c r="AE10" i="9"/>
  <c r="AE21" i="9"/>
  <c r="AE16" i="9"/>
  <c r="AE12" i="9"/>
  <c r="AE18" i="9"/>
  <c r="AE17" i="9"/>
  <c r="AE14" i="9"/>
  <c r="AE20" i="9"/>
  <c r="AE15" i="9"/>
  <c r="AE19" i="9"/>
  <c r="AE11" i="9"/>
  <c r="AE22" i="9"/>
  <c r="AE13" i="9"/>
  <c r="AE9" i="9"/>
  <c r="S15" i="8"/>
  <c r="K19" i="8"/>
  <c r="K15" i="8"/>
  <c r="K13" i="8"/>
  <c r="K20" i="8"/>
  <c r="K14" i="8"/>
  <c r="G15" i="8"/>
  <c r="AA9" i="9"/>
  <c r="K21" i="4"/>
  <c r="K18" i="8"/>
  <c r="K17" i="8"/>
  <c r="G13" i="9"/>
  <c r="W23" i="9"/>
  <c r="K12" i="8"/>
  <c r="G20" i="8"/>
  <c r="G17" i="8"/>
  <c r="G18" i="8"/>
  <c r="S23" i="9"/>
  <c r="S21" i="7"/>
  <c r="AE21" i="7"/>
  <c r="AE23" i="9"/>
  <c r="G23" i="9"/>
  <c r="G21" i="7"/>
  <c r="S9" i="9"/>
  <c r="G10" i="9"/>
  <c r="S11" i="9"/>
  <c r="G11" i="9"/>
  <c r="S14" i="9"/>
  <c r="S20" i="9"/>
  <c r="G22" i="9"/>
  <c r="S13" i="9"/>
  <c r="S15" i="9"/>
  <c r="K22" i="9"/>
  <c r="S16" i="9"/>
  <c r="S12" i="9"/>
  <c r="S21" i="9"/>
  <c r="S17" i="9"/>
  <c r="S10" i="9"/>
  <c r="S19" i="9"/>
  <c r="O18" i="9"/>
  <c r="O19" i="9"/>
  <c r="K10" i="9"/>
  <c r="K20" i="9"/>
  <c r="O14" i="9"/>
  <c r="K11" i="9"/>
  <c r="O13" i="9"/>
  <c r="K21" i="9"/>
  <c r="G14" i="9"/>
  <c r="O10" i="9"/>
  <c r="G20" i="9"/>
  <c r="G19" i="9"/>
  <c r="O15" i="9"/>
  <c r="G16" i="9"/>
  <c r="O20" i="9"/>
  <c r="K17" i="9"/>
  <c r="O21" i="9"/>
  <c r="K15" i="9"/>
  <c r="K12" i="9"/>
  <c r="G21" i="9"/>
  <c r="K16" i="9"/>
  <c r="G17" i="9"/>
  <c r="G12" i="9"/>
  <c r="O16" i="9"/>
  <c r="O17" i="9"/>
  <c r="K18" i="9"/>
  <c r="O12" i="9"/>
  <c r="G18" i="9"/>
  <c r="K13" i="9"/>
  <c r="K14" i="9"/>
  <c r="O22" i="9"/>
  <c r="O9" i="9"/>
  <c r="K9" i="9"/>
  <c r="G9" i="9"/>
  <c r="W21" i="7"/>
  <c r="AE18" i="8"/>
  <c r="AE9" i="8"/>
  <c r="AE14" i="8"/>
  <c r="AE16" i="8"/>
  <c r="AE15" i="8"/>
  <c r="AE12" i="8"/>
  <c r="AE20" i="8"/>
  <c r="AE17" i="8"/>
  <c r="AE13" i="8"/>
  <c r="AE11" i="8"/>
  <c r="AE10" i="8"/>
  <c r="S17" i="8"/>
  <c r="S18" i="8"/>
  <c r="S19" i="8"/>
  <c r="S13" i="8"/>
  <c r="S14" i="8"/>
  <c r="S9" i="8"/>
  <c r="S10" i="8"/>
  <c r="S20" i="8"/>
  <c r="S16" i="8"/>
  <c r="S11" i="8"/>
  <c r="O16" i="8"/>
  <c r="O11" i="8"/>
  <c r="O20" i="8"/>
  <c r="O12" i="8"/>
  <c r="O10" i="8"/>
  <c r="O15" i="8"/>
  <c r="O9" i="8"/>
  <c r="O18" i="8"/>
  <c r="O14" i="8"/>
  <c r="G9" i="8"/>
  <c r="G10" i="8"/>
  <c r="G19" i="8"/>
  <c r="G12" i="8"/>
  <c r="G13" i="8"/>
  <c r="O19" i="8"/>
  <c r="G11" i="8"/>
  <c r="O17" i="8"/>
  <c r="G14" i="8"/>
  <c r="O11" i="7"/>
  <c r="AE13" i="7"/>
  <c r="AE17" i="7"/>
  <c r="AE16" i="7"/>
  <c r="O10" i="7"/>
  <c r="AE10" i="7"/>
  <c r="O15" i="7"/>
  <c r="AE19" i="7"/>
  <c r="AE20" i="7"/>
  <c r="AE14" i="7"/>
  <c r="O12" i="7"/>
  <c r="G12" i="7"/>
  <c r="G13" i="7"/>
  <c r="K16" i="7"/>
  <c r="K19" i="7"/>
  <c r="K15" i="7"/>
  <c r="O17" i="7"/>
  <c r="K18" i="7"/>
  <c r="O13" i="7"/>
  <c r="AE12" i="7"/>
  <c r="G18" i="7"/>
  <c r="G14" i="7"/>
  <c r="G16" i="7"/>
  <c r="O18" i="7"/>
  <c r="G19" i="7"/>
  <c r="O14" i="7"/>
  <c r="K17" i="7"/>
  <c r="G17" i="7"/>
  <c r="G10" i="7"/>
  <c r="G15" i="7"/>
  <c r="O19" i="7"/>
  <c r="AE9" i="7"/>
  <c r="O16" i="7"/>
  <c r="AE15" i="7"/>
  <c r="AE18" i="7"/>
  <c r="G11" i="7"/>
  <c r="G20" i="7"/>
  <c r="K10" i="7"/>
  <c r="O20" i="7"/>
  <c r="K20" i="7"/>
  <c r="K11" i="7"/>
  <c r="K12" i="7"/>
  <c r="K13" i="7"/>
  <c r="K9" i="7"/>
  <c r="G18" i="4"/>
  <c r="O12" i="4"/>
  <c r="W13" i="4"/>
  <c r="W9" i="4"/>
  <c r="W20" i="4"/>
  <c r="W15" i="4"/>
  <c r="W16" i="4"/>
  <c r="O19" i="4"/>
  <c r="G13" i="4"/>
  <c r="G15" i="4"/>
  <c r="K17" i="4"/>
  <c r="K18" i="4"/>
  <c r="K10" i="4"/>
  <c r="O10" i="4"/>
  <c r="G19" i="4"/>
  <c r="W11" i="4"/>
  <c r="W21" i="4"/>
  <c r="O20" i="4"/>
  <c r="G14" i="4"/>
  <c r="O13" i="4"/>
  <c r="K12" i="4"/>
  <c r="O17" i="4"/>
  <c r="G16" i="4"/>
  <c r="W12" i="4"/>
  <c r="W18" i="4"/>
  <c r="O11" i="4"/>
  <c r="G17" i="4"/>
  <c r="G21" i="4"/>
  <c r="K13" i="4"/>
  <c r="K14" i="4"/>
  <c r="K20" i="4"/>
  <c r="O9" i="4"/>
  <c r="O14" i="4"/>
  <c r="K16" i="4"/>
  <c r="G20" i="4"/>
  <c r="K11" i="4"/>
  <c r="W17" i="4"/>
  <c r="W19" i="4"/>
  <c r="O18" i="4"/>
  <c r="W10" i="4"/>
  <c r="G10" i="4"/>
  <c r="G11" i="4"/>
  <c r="O16" i="4"/>
  <c r="K15" i="4"/>
  <c r="O21" i="4"/>
  <c r="S14" i="4"/>
  <c r="S18" i="4"/>
  <c r="S19" i="4"/>
  <c r="S10" i="4"/>
  <c r="S12" i="4"/>
  <c r="S13" i="4"/>
  <c r="S15" i="4"/>
  <c r="S16" i="4"/>
  <c r="S21" i="4"/>
  <c r="S9" i="4"/>
  <c r="S11" i="4"/>
  <c r="S20" i="4"/>
  <c r="G9" i="4"/>
  <c r="K9" i="4"/>
  <c r="AG16" i="9" l="1"/>
  <c r="AG19" i="9"/>
  <c r="AG22" i="9"/>
  <c r="AG20" i="9"/>
  <c r="AG15" i="9"/>
  <c r="AG12" i="9"/>
  <c r="AG14" i="9"/>
  <c r="AG21" i="9"/>
  <c r="AG11" i="9"/>
  <c r="AG13" i="9"/>
  <c r="AG9" i="9"/>
  <c r="AG10" i="9"/>
  <c r="AG17" i="9"/>
  <c r="AG23" i="9"/>
  <c r="AG21" i="7"/>
  <c r="AG19" i="7"/>
  <c r="AG9" i="7"/>
  <c r="AG14" i="8"/>
  <c r="AG18" i="8"/>
  <c r="AG17" i="8"/>
  <c r="AG20" i="8"/>
  <c r="AG13" i="8"/>
  <c r="AG19" i="8"/>
  <c r="AG16" i="8"/>
  <c r="AG10" i="8"/>
  <c r="AG15" i="8"/>
  <c r="AG9" i="8"/>
  <c r="AG11" i="8"/>
  <c r="AG20" i="7"/>
  <c r="AG18" i="7"/>
  <c r="AG13" i="7"/>
  <c r="AG12" i="7"/>
  <c r="AG14" i="7"/>
  <c r="AG16" i="7"/>
  <c r="AG10" i="7"/>
  <c r="AG11" i="7"/>
  <c r="AG17" i="7"/>
  <c r="AG15" i="7"/>
  <c r="AG20" i="4"/>
  <c r="AG13" i="4"/>
  <c r="AG17" i="4"/>
  <c r="AG15" i="4"/>
  <c r="AG18" i="4"/>
  <c r="AG16" i="4"/>
  <c r="AG11" i="4"/>
  <c r="AG21" i="4"/>
  <c r="AG19" i="4"/>
  <c r="AG12" i="4"/>
  <c r="AG14" i="4"/>
  <c r="AG9" i="4"/>
  <c r="AE22" i="4" l="1"/>
  <c r="S22" i="4" l="1"/>
  <c r="K22" i="4"/>
  <c r="O22" i="4"/>
  <c r="AA22" i="4"/>
  <c r="W22" i="4"/>
  <c r="AG22" i="4" l="1"/>
</calcChain>
</file>

<file path=xl/sharedStrings.xml><?xml version="1.0" encoding="utf-8"?>
<sst xmlns="http://schemas.openxmlformats.org/spreadsheetml/2006/main" count="788" uniqueCount="202">
  <si>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</si>
  <si>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</si>
  <si>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</si>
  <si>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</si>
  <si>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</si>
  <si>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</si>
  <si>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</si>
  <si>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</si>
  <si>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</si>
  <si>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</si>
  <si>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</si>
  <si>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</si>
  <si>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</si>
  <si>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</si>
  <si>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</si>
  <si>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</si>
  <si>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</si>
  <si>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</si>
  <si>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</si>
  <si>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</si>
  <si>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</si>
  <si>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</si>
  <si>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</si>
  <si>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</si>
  <si>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</si>
  <si>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</si>
  <si>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TAWANGSARI</t>
  </si>
  <si>
    <t>SUKOHARJO</t>
  </si>
  <si>
    <t>NGUTER</t>
  </si>
  <si>
    <t>BENDOSARI</t>
  </si>
  <si>
    <t>POLOKARTO</t>
  </si>
  <si>
    <t>MOJOLABAN</t>
  </si>
  <si>
    <t>BAKI</t>
  </si>
  <si>
    <t>GATAK</t>
  </si>
  <si>
    <t>KARTASURA</t>
  </si>
  <si>
    <t>Pria</t>
  </si>
  <si>
    <t>Wanita</t>
  </si>
  <si>
    <t>Jumlah</t>
  </si>
  <si>
    <t>%</t>
  </si>
  <si>
    <t>Kecamatan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</si>
  <si>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</si>
  <si>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</si>
  <si>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</si>
  <si>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</si>
  <si>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</si>
  <si>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</si>
  <si>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</si>
  <si>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</si>
  <si>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</si>
  <si>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</si>
  <si>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</si>
  <si>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Kode</t>
  </si>
  <si>
    <t>Nama</t>
  </si>
  <si>
    <t>No</t>
  </si>
  <si>
    <t xml:space="preserve">Kecamatan : 33.11.01 WERU </t>
  </si>
  <si>
    <t>Kabupaten/Kota : 33.11 SUKOHARJO</t>
  </si>
  <si>
    <t>Kecamatan : 33.11.02 BULU</t>
  </si>
  <si>
    <t>Kecamatan : 33.11.03 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</si>
  <si>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</si>
  <si>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</si>
  <si>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</si>
  <si>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</si>
  <si>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</si>
  <si>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</si>
  <si>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</si>
  <si>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</si>
  <si>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</si>
  <si>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</si>
  <si>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</si>
  <si>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</si>
  <si>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</si>
  <si>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</si>
  <si>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</si>
  <si>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</si>
  <si>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</si>
  <si>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</si>
  <si>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</si>
  <si>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</si>
  <si>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</si>
  <si>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</si>
  <si>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</si>
  <si>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</si>
  <si>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</si>
  <si>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 xml:space="preserve">Kecamatan : 33.11.04 SUKOHARJO </t>
  </si>
  <si>
    <t xml:space="preserve">Kecamatan : 33.11.05 NGUTER 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</si>
  <si>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</si>
  <si>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</si>
  <si>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</si>
  <si>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</si>
  <si>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</si>
  <si>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</si>
  <si>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</si>
  <si>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</si>
  <si>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</si>
  <si>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</si>
  <si>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</si>
  <si>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</si>
  <si>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</si>
  <si>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</si>
  <si>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</si>
  <si>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 xml:space="preserve">Kecamatan : 33.11.06 BENDOSARI 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</si>
  <si>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</si>
  <si>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</si>
  <si>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</si>
  <si>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</si>
  <si>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</si>
  <si>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</si>
  <si>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</si>
  <si>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</si>
  <si>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</si>
  <si>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</si>
  <si>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</si>
  <si>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</si>
  <si>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Kecamatan : 33.11.07 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</si>
  <si>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</si>
  <si>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</si>
  <si>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</si>
  <si>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</si>
  <si>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</si>
  <si>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</si>
  <si>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</si>
  <si>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</si>
  <si>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</si>
  <si>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</si>
  <si>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</si>
  <si>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</si>
  <si>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</si>
  <si>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</si>
  <si>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</si>
  <si>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</si>
  <si>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</si>
  <si>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</si>
  <si>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</si>
  <si>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</si>
  <si>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</si>
  <si>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</si>
  <si>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</si>
  <si>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</si>
  <si>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</si>
  <si>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</si>
  <si>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</si>
  <si>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Kecamatan : 33.11.08 MOJOLABAN</t>
  </si>
  <si>
    <t>Kecamatan : 33.11.09 GROGOL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</si>
  <si>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</si>
  <si>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</si>
  <si>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</si>
  <si>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</si>
  <si>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</si>
  <si>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</si>
  <si>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</si>
  <si>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</si>
  <si>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</si>
  <si>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</si>
  <si>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</si>
  <si>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</si>
  <si>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Kecamatan : 33.11.10 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</si>
  <si>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</si>
  <si>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</si>
  <si>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</si>
  <si>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</si>
  <si>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</si>
  <si>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</si>
  <si>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</si>
  <si>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</si>
  <si>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</si>
  <si>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</si>
  <si>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</si>
  <si>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</si>
  <si>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Kecamatan : 33.11.11 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</si>
  <si>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</si>
  <si>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</si>
  <si>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</si>
  <si>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</si>
  <si>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</si>
  <si>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</si>
  <si>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</si>
  <si>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</si>
  <si>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</si>
  <si>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</si>
  <si>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</si>
  <si>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</si>
  <si>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</si>
  <si>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Kecamatan : 33.11.12 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</si>
  <si>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</si>
  <si>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</si>
  <si>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</si>
  <si>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</si>
  <si>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</si>
  <si>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</si>
  <si>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</si>
  <si>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</si>
  <si>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</si>
  <si>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</si>
  <si>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</si>
  <si>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ISLAM</t>
  </si>
  <si>
    <t>KRISTEN</t>
  </si>
  <si>
    <t>KATHOLIK</t>
  </si>
  <si>
    <t>HINDU</t>
  </si>
  <si>
    <t>BUDHA</t>
  </si>
  <si>
    <t>KHONGHUCU</t>
  </si>
  <si>
    <t>KEPERCAYAAN</t>
  </si>
  <si>
    <t>Jumlah Penduduk berdasarkan Agama di Kabupaten Sukoharjo Semester 2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</si>
</sst>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0" fontId="0" fillId="0" borderId="1" xfId="2" applyNumberFormat="1" applyFont="1" applyBorder="1"/>
    <xf numFmtId="10" fontId="0" fillId="0" borderId="0" xfId="2" applyNumberFormat="1" applyFont="1" applyFill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2" borderId="1" xfId="1" applyNumberFormat="1" applyFont="1" applyFill="1" applyBorder="1"/>
    <xf numFmtId="165" fontId="0" fillId="0" borderId="1" xfId="1" applyNumberFormat="1" applyFont="1" applyBorder="1"/>
    <xf numFmtId="165" fontId="1" fillId="0" borderId="1" xfId="1" applyNumberFormat="1" applyFont="1" applyBorder="1"/>
    <xf numFmtId="165" fontId="2" fillId="2" borderId="1" xfId="1" applyNumberFormat="1" applyFont="1" applyFill="1" applyBorder="1"/>
    <xf numFmtId="0" fontId="2" fillId="0" borderId="0" xfId="0" applyFont="1"/>
    <xf numFmtId="0" fontId="2" fillId="0" borderId="2" xfId="0" applyFont="1" applyBorder="1"/>
    <xf numFmtId="0" fontId="4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2" applyNumberFormat="1" applyFont="1" applyFill="1" applyBorder="1"/>
    <xf numFmtId="165" fontId="2" fillId="3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8884-25F4-4069-8DE9-E443579EAA32}">
  <dimension ref="A1:AG22"/>
  <sheetViews>
    <sheetView topLeftCell="L1" workbookViewId="0">
      <selection activeCell="R29" sqref="R29"/>
    </sheetView>
  </sheetViews>
  <sheetFormatPr defaultRowHeight="15" x14ac:dyDescent="0.25"/>
  <cols>
    <col min="1" max="1" width="4.28515625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1:33" ht="1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</row>
    <row r="5" spans="1:33" x14ac:dyDescent="0.25">
      <c r="A5" s="16" t="s">
        <v>55</v>
      </c>
      <c r="B5" s="16"/>
      <c r="C5" s="16"/>
      <c r="D5" s="16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1" t="s">
        <v>0</v>
      </c>
      <c r="C9" s="1" t="s">
        <v>12</v>
      </c>
      <c r="D9" s="14">
        <v>28602</v>
      </c>
      <c r="E9" s="14">
        <v>28761</v>
      </c>
      <c r="F9" s="14">
        <f>SUM(D9:E9)</f>
        <v>57363</v>
      </c>
      <c r="G9" s="2">
        <f t="shared" ref="G9:G20" si="0">F9/$F$21</f>
        <v>6.5432607140860966E-2</v>
      </c>
      <c r="H9" s="14">
        <v>210</v>
      </c>
      <c r="I9" s="14">
        <v>223</v>
      </c>
      <c r="J9" s="14">
        <f t="shared" ref="J9:J20" si="1">SUM(H9:I9)</f>
        <v>433</v>
      </c>
      <c r="K9" s="2">
        <f t="shared" ref="K9:K20" si="2">J9/$J$21</f>
        <v>1.6145872175404578E-2</v>
      </c>
      <c r="L9" s="14">
        <v>51</v>
      </c>
      <c r="M9" s="14">
        <v>58</v>
      </c>
      <c r="N9" s="14">
        <f t="shared" ref="N9:N20" si="3">SUM(L9:M9)</f>
        <v>109</v>
      </c>
      <c r="O9" s="2">
        <f t="shared" ref="O9:O20" si="4">N9/$N$21</f>
        <v>9.1519731318219985E-3</v>
      </c>
      <c r="P9" s="14">
        <v>1</v>
      </c>
      <c r="Q9" s="14">
        <v>0</v>
      </c>
      <c r="R9" s="14">
        <f t="shared" ref="R9:R20" si="5">SUM(P9:Q9)</f>
        <v>1</v>
      </c>
      <c r="S9" s="2">
        <f>R9/$R$21</f>
        <v>2.7548209366391185E-3</v>
      </c>
      <c r="T9" s="14">
        <v>1</v>
      </c>
      <c r="U9" s="14">
        <v>3</v>
      </c>
      <c r="V9" s="14">
        <f t="shared" ref="V9:V20" si="6">SUM(T9:U9)</f>
        <v>4</v>
      </c>
      <c r="W9" s="2">
        <f t="shared" ref="W9:W20" si="7">V9/$V$21</f>
        <v>6.5359477124183009E-3</v>
      </c>
      <c r="X9" s="14">
        <v>0</v>
      </c>
      <c r="Y9" s="14">
        <v>0</v>
      </c>
      <c r="Z9" s="14">
        <f t="shared" ref="Z9:Z19" si="8">SUM(X9:Y9)</f>
        <v>0</v>
      </c>
      <c r="AA9" s="2">
        <f>Z9/$Z$21</f>
        <v>0</v>
      </c>
      <c r="AB9" s="14">
        <v>0</v>
      </c>
      <c r="AC9" s="14">
        <v>0</v>
      </c>
      <c r="AD9" s="14">
        <f t="shared" ref="AD9:AD20" si="9">SUM(AB9:AC9)</f>
        <v>0</v>
      </c>
      <c r="AE9" s="2">
        <f>AD9/$AD$21</f>
        <v>0</v>
      </c>
      <c r="AF9" s="5">
        <f>AD9+Z9+V9+R9+N9+J9+F9</f>
        <v>57910</v>
      </c>
      <c r="AG9" s="2">
        <f>AF9/$AF$21</f>
        <v>6.3187964280414455E-2</v>
      </c>
    </row>
    <row r="10" spans="1:33" x14ac:dyDescent="0.25">
      <c r="A10" s="4">
        <v>2</v>
      </c>
      <c r="B10" s="1" t="s">
        <v>1</v>
      </c>
      <c r="C10" s="1" t="s">
        <v>25</v>
      </c>
      <c r="D10" s="14">
        <v>18659</v>
      </c>
      <c r="E10" s="14">
        <v>18167</v>
      </c>
      <c r="F10" s="14">
        <f t="shared" ref="F10:F20" si="10">SUM(D10:E10)</f>
        <v>36826</v>
      </c>
      <c r="G10" s="2">
        <f t="shared" si="0"/>
        <v>4.2006540637158897E-2</v>
      </c>
      <c r="H10" s="14">
        <v>142</v>
      </c>
      <c r="I10" s="14">
        <v>150</v>
      </c>
      <c r="J10" s="14">
        <f t="shared" si="1"/>
        <v>292</v>
      </c>
      <c r="K10" s="2">
        <f t="shared" si="2"/>
        <v>1.0888209411589231E-2</v>
      </c>
      <c r="L10" s="14">
        <v>33</v>
      </c>
      <c r="M10" s="14">
        <v>26</v>
      </c>
      <c r="N10" s="14">
        <f t="shared" si="3"/>
        <v>59</v>
      </c>
      <c r="O10" s="2">
        <f t="shared" si="4"/>
        <v>4.9538203190596141E-3</v>
      </c>
      <c r="P10" s="14">
        <v>0</v>
      </c>
      <c r="Q10" s="14">
        <v>0</v>
      </c>
      <c r="R10" s="14">
        <f t="shared" si="5"/>
        <v>0</v>
      </c>
      <c r="S10" s="2">
        <f t="shared" ref="S10:S20" si="11">R10/$R$21</f>
        <v>0</v>
      </c>
      <c r="T10" s="14">
        <v>0</v>
      </c>
      <c r="U10" s="14">
        <v>0</v>
      </c>
      <c r="V10" s="14">
        <f t="shared" si="6"/>
        <v>0</v>
      </c>
      <c r="W10" s="2">
        <f t="shared" si="7"/>
        <v>0</v>
      </c>
      <c r="X10" s="14">
        <v>0</v>
      </c>
      <c r="Y10" s="14">
        <v>0</v>
      </c>
      <c r="Z10" s="14">
        <f t="shared" si="8"/>
        <v>0</v>
      </c>
      <c r="AA10" s="2">
        <f t="shared" ref="AA10:AA20" si="12">Z10/$Z$21</f>
        <v>0</v>
      </c>
      <c r="AB10" s="14">
        <v>1</v>
      </c>
      <c r="AC10" s="14">
        <v>1</v>
      </c>
      <c r="AD10" s="14">
        <f t="shared" si="9"/>
        <v>2</v>
      </c>
      <c r="AE10" s="2">
        <f t="shared" ref="AE10:AE20" si="13">AD10/$AD$21</f>
        <v>2.8571428571428571E-2</v>
      </c>
      <c r="AF10" s="5">
        <f t="shared" ref="AF10:AF20" si="14">AD10+Z10+V10+R10+N10+J10+F10</f>
        <v>37179</v>
      </c>
      <c r="AG10" s="2">
        <f t="shared" ref="AG10:AG20" si="15">AF10/$AF$21</f>
        <v>4.0567524157857526E-2</v>
      </c>
    </row>
    <row r="11" spans="1:33" x14ac:dyDescent="0.25">
      <c r="A11" s="4">
        <v>3</v>
      </c>
      <c r="B11" s="1" t="s">
        <v>2</v>
      </c>
      <c r="C11" s="1" t="s">
        <v>26</v>
      </c>
      <c r="D11" s="14">
        <v>28361</v>
      </c>
      <c r="E11" s="14">
        <v>27974</v>
      </c>
      <c r="F11" s="14">
        <f t="shared" si="10"/>
        <v>56335</v>
      </c>
      <c r="G11" s="2">
        <f t="shared" si="0"/>
        <v>6.4259992038080332E-2</v>
      </c>
      <c r="H11" s="14">
        <v>241</v>
      </c>
      <c r="I11" s="14">
        <v>261</v>
      </c>
      <c r="J11" s="14">
        <f t="shared" si="1"/>
        <v>502</v>
      </c>
      <c r="K11" s="2">
        <f t="shared" si="2"/>
        <v>1.8718770974718472E-2</v>
      </c>
      <c r="L11" s="14">
        <v>46</v>
      </c>
      <c r="M11" s="14">
        <v>55</v>
      </c>
      <c r="N11" s="14">
        <f t="shared" si="3"/>
        <v>101</v>
      </c>
      <c r="O11" s="2">
        <f t="shared" si="4"/>
        <v>8.480268681780017E-3</v>
      </c>
      <c r="P11" s="14">
        <v>21</v>
      </c>
      <c r="Q11" s="14">
        <v>29</v>
      </c>
      <c r="R11" s="14">
        <f t="shared" si="5"/>
        <v>50</v>
      </c>
      <c r="S11" s="2">
        <f t="shared" si="11"/>
        <v>0.13774104683195593</v>
      </c>
      <c r="T11" s="14">
        <v>0</v>
      </c>
      <c r="U11" s="14">
        <v>0</v>
      </c>
      <c r="V11" s="14">
        <f t="shared" si="6"/>
        <v>0</v>
      </c>
      <c r="W11" s="2">
        <f t="shared" si="7"/>
        <v>0</v>
      </c>
      <c r="X11" s="14">
        <v>0</v>
      </c>
      <c r="Y11" s="14">
        <v>0</v>
      </c>
      <c r="Z11" s="14">
        <f t="shared" si="8"/>
        <v>0</v>
      </c>
      <c r="AA11" s="2">
        <f t="shared" si="12"/>
        <v>0</v>
      </c>
      <c r="AB11" s="14">
        <v>4</v>
      </c>
      <c r="AC11" s="14">
        <v>3</v>
      </c>
      <c r="AD11" s="14">
        <f t="shared" si="9"/>
        <v>7</v>
      </c>
      <c r="AE11" s="2">
        <f t="shared" si="13"/>
        <v>0.1</v>
      </c>
      <c r="AF11" s="5">
        <f t="shared" si="14"/>
        <v>56995</v>
      </c>
      <c r="AG11" s="2">
        <f t="shared" si="15"/>
        <v>6.21895704396861E-2</v>
      </c>
    </row>
    <row r="12" spans="1:33" x14ac:dyDescent="0.25">
      <c r="A12" s="4">
        <v>4</v>
      </c>
      <c r="B12" s="1" t="s">
        <v>3</v>
      </c>
      <c r="C12" s="1" t="s">
        <v>27</v>
      </c>
      <c r="D12" s="14">
        <v>48763</v>
      </c>
      <c r="E12" s="14">
        <v>48686</v>
      </c>
      <c r="F12" s="14">
        <f t="shared" si="10"/>
        <v>97449</v>
      </c>
      <c r="G12" s="2">
        <f t="shared" si="0"/>
        <v>0.11115775209228526</v>
      </c>
      <c r="H12" s="14">
        <v>925</v>
      </c>
      <c r="I12" s="14">
        <v>1014</v>
      </c>
      <c r="J12" s="14">
        <f t="shared" si="1"/>
        <v>1939</v>
      </c>
      <c r="K12" s="2">
        <f t="shared" si="2"/>
        <v>7.230218509955999E-2</v>
      </c>
      <c r="L12" s="14">
        <v>353</v>
      </c>
      <c r="M12" s="14">
        <v>398</v>
      </c>
      <c r="N12" s="14">
        <f t="shared" si="3"/>
        <v>751</v>
      </c>
      <c r="O12" s="2">
        <f t="shared" si="4"/>
        <v>6.3056255247691012E-2</v>
      </c>
      <c r="P12" s="14">
        <v>14</v>
      </c>
      <c r="Q12" s="14">
        <v>13</v>
      </c>
      <c r="R12" s="14">
        <f t="shared" si="5"/>
        <v>27</v>
      </c>
      <c r="S12" s="2">
        <f t="shared" si="11"/>
        <v>7.43801652892562E-2</v>
      </c>
      <c r="T12" s="14">
        <v>1</v>
      </c>
      <c r="U12" s="14">
        <v>0</v>
      </c>
      <c r="V12" s="14">
        <f t="shared" si="6"/>
        <v>1</v>
      </c>
      <c r="W12" s="2">
        <f t="shared" si="7"/>
        <v>1.6339869281045752E-3</v>
      </c>
      <c r="X12" s="14">
        <v>1</v>
      </c>
      <c r="Y12" s="14">
        <v>3</v>
      </c>
      <c r="Z12" s="14">
        <f t="shared" ref="Z12:Z20" si="16">SUM(X12:Y12)</f>
        <v>4</v>
      </c>
      <c r="AA12" s="2">
        <f t="shared" si="12"/>
        <v>0.15384615384615385</v>
      </c>
      <c r="AB12" s="14">
        <v>4</v>
      </c>
      <c r="AC12" s="14">
        <v>4</v>
      </c>
      <c r="AD12" s="14">
        <f t="shared" si="9"/>
        <v>8</v>
      </c>
      <c r="AE12" s="2">
        <f t="shared" si="13"/>
        <v>0.11428571428571428</v>
      </c>
      <c r="AF12" s="5">
        <f t="shared" si="14"/>
        <v>100179</v>
      </c>
      <c r="AG12" s="2">
        <f t="shared" si="15"/>
        <v>0.10930939515882646</v>
      </c>
    </row>
    <row r="13" spans="1:33" x14ac:dyDescent="0.25">
      <c r="A13" s="4">
        <v>5</v>
      </c>
      <c r="B13" s="1" t="s">
        <v>4</v>
      </c>
      <c r="C13" s="1" t="s">
        <v>28</v>
      </c>
      <c r="D13" s="14">
        <v>27997</v>
      </c>
      <c r="E13" s="14">
        <v>27486</v>
      </c>
      <c r="F13" s="14">
        <f t="shared" si="10"/>
        <v>55483</v>
      </c>
      <c r="G13" s="2">
        <f t="shared" si="0"/>
        <v>6.3288135941223234E-2</v>
      </c>
      <c r="H13" s="14">
        <v>199</v>
      </c>
      <c r="I13" s="14">
        <v>218</v>
      </c>
      <c r="J13" s="14">
        <f t="shared" si="1"/>
        <v>417</v>
      </c>
      <c r="K13" s="2">
        <f t="shared" si="2"/>
        <v>1.5549257961070923E-2</v>
      </c>
      <c r="L13" s="14">
        <v>56</v>
      </c>
      <c r="M13" s="14">
        <v>54</v>
      </c>
      <c r="N13" s="14">
        <f t="shared" si="3"/>
        <v>110</v>
      </c>
      <c r="O13" s="2">
        <f t="shared" si="4"/>
        <v>9.2359361880772466E-3</v>
      </c>
      <c r="P13" s="14">
        <v>0</v>
      </c>
      <c r="Q13" s="14">
        <v>0</v>
      </c>
      <c r="R13" s="14">
        <f t="shared" si="5"/>
        <v>0</v>
      </c>
      <c r="S13" s="2">
        <f t="shared" si="11"/>
        <v>0</v>
      </c>
      <c r="T13" s="14">
        <v>0</v>
      </c>
      <c r="U13" s="14">
        <v>1</v>
      </c>
      <c r="V13" s="14">
        <f t="shared" si="6"/>
        <v>1</v>
      </c>
      <c r="W13" s="2">
        <f t="shared" si="7"/>
        <v>1.6339869281045752E-3</v>
      </c>
      <c r="X13" s="14">
        <v>0</v>
      </c>
      <c r="Y13" s="14">
        <v>0</v>
      </c>
      <c r="Z13" s="14">
        <f t="shared" si="8"/>
        <v>0</v>
      </c>
      <c r="AA13" s="2">
        <f t="shared" si="12"/>
        <v>0</v>
      </c>
      <c r="AB13" s="14">
        <v>4</v>
      </c>
      <c r="AC13" s="14">
        <v>0</v>
      </c>
      <c r="AD13" s="14">
        <f t="shared" si="9"/>
        <v>4</v>
      </c>
      <c r="AE13" s="2">
        <f t="shared" si="13"/>
        <v>5.7142857142857141E-2</v>
      </c>
      <c r="AF13" s="5">
        <f t="shared" si="14"/>
        <v>56015</v>
      </c>
      <c r="AG13" s="2">
        <f t="shared" si="15"/>
        <v>6.1120252446337696E-2</v>
      </c>
    </row>
    <row r="14" spans="1:33" x14ac:dyDescent="0.25">
      <c r="A14" s="4">
        <v>6</v>
      </c>
      <c r="B14" s="1" t="s">
        <v>5</v>
      </c>
      <c r="C14" s="1" t="s">
        <v>29</v>
      </c>
      <c r="D14" s="14">
        <v>32223</v>
      </c>
      <c r="E14" s="14">
        <v>32167</v>
      </c>
      <c r="F14" s="14">
        <f t="shared" si="10"/>
        <v>64390</v>
      </c>
      <c r="G14" s="2">
        <f t="shared" si="0"/>
        <v>7.3448138587591957E-2</v>
      </c>
      <c r="H14" s="14">
        <v>216</v>
      </c>
      <c r="I14" s="14">
        <v>219</v>
      </c>
      <c r="J14" s="14">
        <f t="shared" si="1"/>
        <v>435</v>
      </c>
      <c r="K14" s="2">
        <f t="shared" si="2"/>
        <v>1.6220448952196286E-2</v>
      </c>
      <c r="L14" s="14">
        <v>166</v>
      </c>
      <c r="M14" s="14">
        <v>171</v>
      </c>
      <c r="N14" s="14">
        <f t="shared" si="3"/>
        <v>337</v>
      </c>
      <c r="O14" s="2">
        <f t="shared" si="4"/>
        <v>2.8295549958018473E-2</v>
      </c>
      <c r="P14" s="14">
        <v>1</v>
      </c>
      <c r="Q14" s="14">
        <v>1</v>
      </c>
      <c r="R14" s="14">
        <f t="shared" si="5"/>
        <v>2</v>
      </c>
      <c r="S14" s="2">
        <f t="shared" si="11"/>
        <v>5.5096418732782371E-3</v>
      </c>
      <c r="T14" s="14">
        <v>3</v>
      </c>
      <c r="U14" s="14">
        <v>2</v>
      </c>
      <c r="V14" s="14">
        <f t="shared" si="6"/>
        <v>5</v>
      </c>
      <c r="W14" s="2">
        <f t="shared" si="7"/>
        <v>8.1699346405228763E-3</v>
      </c>
      <c r="X14" s="14">
        <v>0</v>
      </c>
      <c r="Y14" s="14">
        <v>0</v>
      </c>
      <c r="Z14" s="14">
        <f t="shared" si="8"/>
        <v>0</v>
      </c>
      <c r="AA14" s="2">
        <f t="shared" si="12"/>
        <v>0</v>
      </c>
      <c r="AB14" s="14">
        <v>7</v>
      </c>
      <c r="AC14" s="14">
        <v>4</v>
      </c>
      <c r="AD14" s="14">
        <f t="shared" si="9"/>
        <v>11</v>
      </c>
      <c r="AE14" s="2">
        <f t="shared" si="13"/>
        <v>0.15714285714285714</v>
      </c>
      <c r="AF14" s="5">
        <f t="shared" si="14"/>
        <v>65180</v>
      </c>
      <c r="AG14" s="2">
        <f t="shared" si="15"/>
        <v>7.1120557965764372E-2</v>
      </c>
    </row>
    <row r="15" spans="1:33" x14ac:dyDescent="0.25">
      <c r="A15" s="4">
        <v>7</v>
      </c>
      <c r="B15" s="1" t="s">
        <v>6</v>
      </c>
      <c r="C15" s="1" t="s">
        <v>30</v>
      </c>
      <c r="D15" s="14">
        <v>44224</v>
      </c>
      <c r="E15" s="14">
        <v>44066</v>
      </c>
      <c r="F15" s="14">
        <f t="shared" si="10"/>
        <v>88290</v>
      </c>
      <c r="G15" s="2">
        <f t="shared" si="0"/>
        <v>0.1007102990510715</v>
      </c>
      <c r="H15" s="14">
        <v>134</v>
      </c>
      <c r="I15" s="14">
        <v>113</v>
      </c>
      <c r="J15" s="14">
        <f t="shared" si="1"/>
        <v>247</v>
      </c>
      <c r="K15" s="2">
        <f t="shared" si="2"/>
        <v>9.2102319337758216E-3</v>
      </c>
      <c r="L15" s="14">
        <v>66</v>
      </c>
      <c r="M15" s="14">
        <v>82</v>
      </c>
      <c r="N15" s="14">
        <f t="shared" si="3"/>
        <v>148</v>
      </c>
      <c r="O15" s="2">
        <f t="shared" si="4"/>
        <v>1.2426532325776658E-2</v>
      </c>
      <c r="P15" s="14">
        <v>4</v>
      </c>
      <c r="Q15" s="14">
        <v>1</v>
      </c>
      <c r="R15" s="14">
        <f t="shared" si="5"/>
        <v>5</v>
      </c>
      <c r="S15" s="2">
        <f t="shared" si="11"/>
        <v>1.3774104683195593E-2</v>
      </c>
      <c r="T15" s="14">
        <v>6</v>
      </c>
      <c r="U15" s="14">
        <v>7</v>
      </c>
      <c r="V15" s="14">
        <f t="shared" si="6"/>
        <v>13</v>
      </c>
      <c r="W15" s="2">
        <f t="shared" si="7"/>
        <v>2.1241830065359478E-2</v>
      </c>
      <c r="X15" s="14">
        <v>0</v>
      </c>
      <c r="Y15" s="14">
        <v>0</v>
      </c>
      <c r="Z15" s="14">
        <f t="shared" si="8"/>
        <v>0</v>
      </c>
      <c r="AA15" s="2">
        <f t="shared" si="12"/>
        <v>0</v>
      </c>
      <c r="AB15" s="14">
        <v>1</v>
      </c>
      <c r="AC15" s="14">
        <v>4</v>
      </c>
      <c r="AD15" s="14">
        <f t="shared" si="9"/>
        <v>5</v>
      </c>
      <c r="AE15" s="2">
        <f t="shared" si="13"/>
        <v>7.1428571428571425E-2</v>
      </c>
      <c r="AF15" s="5">
        <f t="shared" si="14"/>
        <v>88708</v>
      </c>
      <c r="AG15" s="2">
        <f t="shared" si="15"/>
        <v>9.6792918932602418E-2</v>
      </c>
    </row>
    <row r="16" spans="1:33" x14ac:dyDescent="0.25">
      <c r="A16" s="4">
        <v>8</v>
      </c>
      <c r="B16" s="1" t="s">
        <v>7</v>
      </c>
      <c r="C16" s="1" t="s">
        <v>31</v>
      </c>
      <c r="D16" s="14">
        <v>44776</v>
      </c>
      <c r="E16" s="14">
        <v>44803</v>
      </c>
      <c r="F16" s="14">
        <f t="shared" si="10"/>
        <v>89579</v>
      </c>
      <c r="G16" s="2">
        <f t="shared" si="0"/>
        <v>0.10218063063422736</v>
      </c>
      <c r="H16" s="14">
        <v>1034</v>
      </c>
      <c r="I16" s="14">
        <v>1087</v>
      </c>
      <c r="J16" s="14">
        <f t="shared" si="1"/>
        <v>2121</v>
      </c>
      <c r="K16" s="2">
        <f t="shared" si="2"/>
        <v>7.9088671787605341E-2</v>
      </c>
      <c r="L16" s="14">
        <v>691</v>
      </c>
      <c r="M16" s="14">
        <v>730</v>
      </c>
      <c r="N16" s="14">
        <f t="shared" si="3"/>
        <v>1421</v>
      </c>
      <c r="O16" s="2">
        <f t="shared" si="4"/>
        <v>0.11931150293870697</v>
      </c>
      <c r="P16" s="14">
        <v>19</v>
      </c>
      <c r="Q16" s="14">
        <v>32</v>
      </c>
      <c r="R16" s="14">
        <f t="shared" si="5"/>
        <v>51</v>
      </c>
      <c r="S16" s="2">
        <f t="shared" si="11"/>
        <v>0.14049586776859505</v>
      </c>
      <c r="T16" s="14">
        <v>35</v>
      </c>
      <c r="U16" s="14">
        <v>26</v>
      </c>
      <c r="V16" s="14">
        <f t="shared" si="6"/>
        <v>61</v>
      </c>
      <c r="W16" s="2">
        <f t="shared" si="7"/>
        <v>9.9673202614379092E-2</v>
      </c>
      <c r="X16" s="14">
        <v>1</v>
      </c>
      <c r="Y16" s="14">
        <v>2</v>
      </c>
      <c r="Z16" s="14">
        <f t="shared" si="16"/>
        <v>3</v>
      </c>
      <c r="AA16" s="2">
        <f t="shared" si="12"/>
        <v>0.11538461538461539</v>
      </c>
      <c r="AB16" s="14">
        <v>4</v>
      </c>
      <c r="AC16" s="14">
        <v>2</v>
      </c>
      <c r="AD16" s="14">
        <f t="shared" si="9"/>
        <v>6</v>
      </c>
      <c r="AE16" s="2">
        <f t="shared" si="13"/>
        <v>8.5714285714285715E-2</v>
      </c>
      <c r="AF16" s="5">
        <f t="shared" si="14"/>
        <v>93242</v>
      </c>
      <c r="AG16" s="2">
        <f t="shared" si="15"/>
        <v>0.1017401513630531</v>
      </c>
    </row>
    <row r="17" spans="1:33" x14ac:dyDescent="0.25">
      <c r="A17" s="4">
        <v>9</v>
      </c>
      <c r="B17" s="1" t="s">
        <v>8</v>
      </c>
      <c r="C17" s="1" t="s">
        <v>13</v>
      </c>
      <c r="D17" s="14">
        <v>54123</v>
      </c>
      <c r="E17" s="14">
        <v>53437</v>
      </c>
      <c r="F17" s="14">
        <f t="shared" si="10"/>
        <v>107560</v>
      </c>
      <c r="G17" s="2">
        <f t="shared" si="0"/>
        <v>0.12269112884735814</v>
      </c>
      <c r="H17" s="14">
        <v>4904</v>
      </c>
      <c r="I17" s="14">
        <v>5289</v>
      </c>
      <c r="J17" s="14">
        <f t="shared" si="1"/>
        <v>10193</v>
      </c>
      <c r="K17" s="2">
        <f t="shared" si="2"/>
        <v>0.38008054291893506</v>
      </c>
      <c r="L17" s="14">
        <v>1723</v>
      </c>
      <c r="M17" s="14">
        <v>1905</v>
      </c>
      <c r="N17" s="14">
        <f t="shared" si="3"/>
        <v>3628</v>
      </c>
      <c r="O17" s="2">
        <f t="shared" si="4"/>
        <v>0.30461796809403863</v>
      </c>
      <c r="P17" s="14">
        <v>38</v>
      </c>
      <c r="Q17" s="14">
        <v>44</v>
      </c>
      <c r="R17" s="14">
        <f t="shared" si="5"/>
        <v>82</v>
      </c>
      <c r="S17" s="2">
        <f t="shared" si="11"/>
        <v>0.22589531680440772</v>
      </c>
      <c r="T17" s="14">
        <v>197</v>
      </c>
      <c r="U17" s="14">
        <v>190</v>
      </c>
      <c r="V17" s="14">
        <f t="shared" si="6"/>
        <v>387</v>
      </c>
      <c r="W17" s="2">
        <f t="shared" si="7"/>
        <v>0.63235294117647056</v>
      </c>
      <c r="X17" s="14">
        <v>5</v>
      </c>
      <c r="Y17" s="14">
        <v>9</v>
      </c>
      <c r="Z17" s="14">
        <f t="shared" si="8"/>
        <v>14</v>
      </c>
      <c r="AA17" s="2">
        <f t="shared" si="12"/>
        <v>0.53846153846153844</v>
      </c>
      <c r="AB17" s="14">
        <v>4</v>
      </c>
      <c r="AC17" s="14">
        <v>2</v>
      </c>
      <c r="AD17" s="14">
        <f t="shared" si="9"/>
        <v>6</v>
      </c>
      <c r="AE17" s="2">
        <f t="shared" si="13"/>
        <v>8.5714285714285715E-2</v>
      </c>
      <c r="AF17" s="5">
        <f t="shared" si="14"/>
        <v>121870</v>
      </c>
      <c r="AG17" s="2">
        <f t="shared" si="15"/>
        <v>0.13297733045854102</v>
      </c>
    </row>
    <row r="18" spans="1:33" x14ac:dyDescent="0.25">
      <c r="A18" s="4">
        <v>10</v>
      </c>
      <c r="B18" s="1" t="s">
        <v>9</v>
      </c>
      <c r="C18" s="1" t="s">
        <v>32</v>
      </c>
      <c r="D18" s="14">
        <v>34284</v>
      </c>
      <c r="E18" s="14">
        <v>33826</v>
      </c>
      <c r="F18" s="14">
        <f t="shared" si="10"/>
        <v>68110</v>
      </c>
      <c r="G18" s="2">
        <f t="shared" si="0"/>
        <v>7.7691453940066588E-2</v>
      </c>
      <c r="H18" s="14">
        <v>1328</v>
      </c>
      <c r="I18" s="14">
        <v>1460</v>
      </c>
      <c r="J18" s="14">
        <f t="shared" si="1"/>
        <v>2788</v>
      </c>
      <c r="K18" s="2">
        <f t="shared" si="2"/>
        <v>0.10396002684763965</v>
      </c>
      <c r="L18" s="14">
        <v>808</v>
      </c>
      <c r="M18" s="14">
        <v>851</v>
      </c>
      <c r="N18" s="14">
        <f t="shared" si="3"/>
        <v>1659</v>
      </c>
      <c r="O18" s="2">
        <f t="shared" si="4"/>
        <v>0.13929471032745591</v>
      </c>
      <c r="P18" s="14">
        <v>17</v>
      </c>
      <c r="Q18" s="14">
        <v>16</v>
      </c>
      <c r="R18" s="14">
        <f t="shared" si="5"/>
        <v>33</v>
      </c>
      <c r="S18" s="2">
        <f t="shared" si="11"/>
        <v>9.0909090909090912E-2</v>
      </c>
      <c r="T18" s="14">
        <v>37</v>
      </c>
      <c r="U18" s="14">
        <v>41</v>
      </c>
      <c r="V18" s="14">
        <f t="shared" si="6"/>
        <v>78</v>
      </c>
      <c r="W18" s="2">
        <f t="shared" si="7"/>
        <v>0.12745098039215685</v>
      </c>
      <c r="X18" s="14">
        <v>1</v>
      </c>
      <c r="Y18" s="14">
        <v>4</v>
      </c>
      <c r="Z18" s="14">
        <f t="shared" si="8"/>
        <v>5</v>
      </c>
      <c r="AA18" s="2">
        <f t="shared" si="12"/>
        <v>0.19230769230769232</v>
      </c>
      <c r="AB18" s="14">
        <v>4</v>
      </c>
      <c r="AC18" s="14">
        <v>1</v>
      </c>
      <c r="AD18" s="14">
        <f t="shared" si="9"/>
        <v>5</v>
      </c>
      <c r="AE18" s="2">
        <f t="shared" si="13"/>
        <v>7.1428571428571425E-2</v>
      </c>
      <c r="AF18" s="5">
        <f t="shared" si="14"/>
        <v>72678</v>
      </c>
      <c r="AG18" s="2">
        <f t="shared" si="15"/>
        <v>7.9301931755689212E-2</v>
      </c>
    </row>
    <row r="19" spans="1:33" x14ac:dyDescent="0.25">
      <c r="A19" s="4">
        <v>11</v>
      </c>
      <c r="B19" s="1" t="s">
        <v>10</v>
      </c>
      <c r="C19" s="1" t="s">
        <v>33</v>
      </c>
      <c r="D19" s="14">
        <v>26067</v>
      </c>
      <c r="E19" s="14">
        <v>25989</v>
      </c>
      <c r="F19" s="14">
        <f t="shared" si="10"/>
        <v>52056</v>
      </c>
      <c r="G19" s="2">
        <f t="shared" si="0"/>
        <v>5.9379038706564476E-2</v>
      </c>
      <c r="H19" s="14">
        <v>673</v>
      </c>
      <c r="I19" s="14">
        <v>743</v>
      </c>
      <c r="J19" s="14">
        <f t="shared" si="1"/>
        <v>1416</v>
      </c>
      <c r="K19" s="2">
        <f t="shared" si="2"/>
        <v>5.2800357968528597E-2</v>
      </c>
      <c r="L19" s="14">
        <v>491</v>
      </c>
      <c r="M19" s="14">
        <v>523</v>
      </c>
      <c r="N19" s="14">
        <f t="shared" si="3"/>
        <v>1014</v>
      </c>
      <c r="O19" s="2">
        <f t="shared" si="4"/>
        <v>8.5138539042821162E-2</v>
      </c>
      <c r="P19" s="14">
        <v>12</v>
      </c>
      <c r="Q19" s="14">
        <v>4</v>
      </c>
      <c r="R19" s="14">
        <f t="shared" si="5"/>
        <v>16</v>
      </c>
      <c r="S19" s="2">
        <f t="shared" si="11"/>
        <v>4.4077134986225897E-2</v>
      </c>
      <c r="T19" s="14">
        <v>9</v>
      </c>
      <c r="U19" s="14">
        <v>11</v>
      </c>
      <c r="V19" s="14">
        <f t="shared" si="6"/>
        <v>20</v>
      </c>
      <c r="W19" s="2">
        <f t="shared" si="7"/>
        <v>3.2679738562091505E-2</v>
      </c>
      <c r="X19" s="14">
        <v>0</v>
      </c>
      <c r="Y19" s="14">
        <v>0</v>
      </c>
      <c r="Z19" s="14">
        <f t="shared" si="8"/>
        <v>0</v>
      </c>
      <c r="AA19" s="2">
        <f t="shared" si="12"/>
        <v>0</v>
      </c>
      <c r="AB19" s="14">
        <v>6</v>
      </c>
      <c r="AC19" s="14">
        <v>4</v>
      </c>
      <c r="AD19" s="14">
        <f t="shared" si="9"/>
        <v>10</v>
      </c>
      <c r="AE19" s="2">
        <f t="shared" si="13"/>
        <v>0.14285714285714285</v>
      </c>
      <c r="AF19" s="5">
        <f t="shared" si="14"/>
        <v>54532</v>
      </c>
      <c r="AG19" s="2">
        <f t="shared" si="15"/>
        <v>5.9502090625791079E-2</v>
      </c>
    </row>
    <row r="20" spans="1:33" x14ac:dyDescent="0.25">
      <c r="A20" s="4">
        <v>12</v>
      </c>
      <c r="B20" s="1" t="s">
        <v>11</v>
      </c>
      <c r="C20" s="1" t="s">
        <v>34</v>
      </c>
      <c r="D20" s="14">
        <v>51147</v>
      </c>
      <c r="E20" s="14">
        <v>52085</v>
      </c>
      <c r="F20" s="14">
        <f t="shared" si="10"/>
        <v>103232</v>
      </c>
      <c r="G20" s="2">
        <f t="shared" si="0"/>
        <v>0.11775428238351129</v>
      </c>
      <c r="H20" s="14">
        <v>2878</v>
      </c>
      <c r="I20" s="14">
        <v>3157</v>
      </c>
      <c r="J20" s="14">
        <f t="shared" si="1"/>
        <v>6035</v>
      </c>
      <c r="K20" s="2">
        <f t="shared" si="2"/>
        <v>0.22503542396897605</v>
      </c>
      <c r="L20" s="14">
        <v>1215</v>
      </c>
      <c r="M20" s="14">
        <v>1358</v>
      </c>
      <c r="N20" s="14">
        <f t="shared" si="3"/>
        <v>2573</v>
      </c>
      <c r="O20" s="2">
        <f t="shared" si="4"/>
        <v>0.2160369437447523</v>
      </c>
      <c r="P20" s="14">
        <v>44</v>
      </c>
      <c r="Q20" s="14">
        <v>52</v>
      </c>
      <c r="R20" s="14">
        <f t="shared" si="5"/>
        <v>96</v>
      </c>
      <c r="S20" s="2">
        <f t="shared" si="11"/>
        <v>0.26446280991735538</v>
      </c>
      <c r="T20" s="14">
        <v>17</v>
      </c>
      <c r="U20" s="14">
        <v>25</v>
      </c>
      <c r="V20" s="14">
        <f t="shared" si="6"/>
        <v>42</v>
      </c>
      <c r="W20" s="2">
        <f t="shared" si="7"/>
        <v>6.8627450980392163E-2</v>
      </c>
      <c r="X20" s="14">
        <v>0</v>
      </c>
      <c r="Y20" s="14">
        <v>0</v>
      </c>
      <c r="Z20" s="14">
        <f t="shared" si="16"/>
        <v>0</v>
      </c>
      <c r="AA20" s="2">
        <f t="shared" si="12"/>
        <v>0</v>
      </c>
      <c r="AB20" s="14">
        <v>4</v>
      </c>
      <c r="AC20" s="14">
        <v>2</v>
      </c>
      <c r="AD20" s="14">
        <f t="shared" si="9"/>
        <v>6</v>
      </c>
      <c r="AE20" s="2">
        <f t="shared" si="13"/>
        <v>8.5714285714285715E-2</v>
      </c>
      <c r="AF20" s="5">
        <f t="shared" si="14"/>
        <v>111984</v>
      </c>
      <c r="AG20" s="2">
        <f t="shared" si="15"/>
        <v>0.12219031241543658</v>
      </c>
    </row>
    <row r="21" spans="1:33" s="8" customFormat="1" x14ac:dyDescent="0.25">
      <c r="A21" s="20" t="s">
        <v>37</v>
      </c>
      <c r="B21" s="20"/>
      <c r="C21" s="20"/>
      <c r="D21" s="23">
        <f>SUM(D9:D20)</f>
        <v>439226</v>
      </c>
      <c r="E21" s="23">
        <f>SUM(E9:E20)</f>
        <v>437447</v>
      </c>
      <c r="F21" s="23">
        <f>SUM(F9:F20)</f>
        <v>876673</v>
      </c>
      <c r="G21" s="22">
        <f>F21/$AF$21</f>
        <v>0.95657368692114975</v>
      </c>
      <c r="H21" s="23">
        <f>SUM(H9:H20)</f>
        <v>12884</v>
      </c>
      <c r="I21" s="23">
        <f>SUM(I9:I20)</f>
        <v>13934</v>
      </c>
      <c r="J21" s="23">
        <f>SUM(J9:J20)</f>
        <v>26818</v>
      </c>
      <c r="K21" s="22">
        <f>J21/$AF$21</f>
        <v>2.9262214230221982E-2</v>
      </c>
      <c r="L21" s="23">
        <f>SUM(L9:L20)</f>
        <v>5699</v>
      </c>
      <c r="M21" s="23">
        <f>SUM(M9:M20)</f>
        <v>6211</v>
      </c>
      <c r="N21" s="23">
        <f>SUM(N9:N20)</f>
        <v>11910</v>
      </c>
      <c r="O21" s="22">
        <f>N21/$AF$21</f>
        <v>1.2995487041611745E-2</v>
      </c>
      <c r="P21" s="23">
        <f>SUM(P9:P20)</f>
        <v>171</v>
      </c>
      <c r="Q21" s="23">
        <f>SUM(Q9:Q20)</f>
        <v>192</v>
      </c>
      <c r="R21" s="23">
        <f>SUM(R9:R20)</f>
        <v>363</v>
      </c>
      <c r="S21" s="22">
        <f>R21/$AF$21</f>
        <v>3.9608411386272578E-4</v>
      </c>
      <c r="T21" s="23">
        <f>SUM(T9:T20)</f>
        <v>306</v>
      </c>
      <c r="U21" s="23">
        <f>SUM(U9:U20)</f>
        <v>306</v>
      </c>
      <c r="V21" s="23">
        <f>SUM(V9:V20)</f>
        <v>612</v>
      </c>
      <c r="W21" s="22">
        <f>V21/$AF$21</f>
        <v>6.6777817543798397E-4</v>
      </c>
      <c r="X21" s="23">
        <f>SUM(X9:X20)</f>
        <v>8</v>
      </c>
      <c r="Y21" s="23">
        <f>SUM(Y9:Y20)</f>
        <v>18</v>
      </c>
      <c r="Z21" s="23">
        <f>SUM(Z9:Z20)</f>
        <v>26</v>
      </c>
      <c r="AA21" s="22">
        <f>Z21/$AF$21</f>
        <v>2.8369661048018925E-5</v>
      </c>
      <c r="AB21" s="23">
        <f>SUM(AB9:AB20)</f>
        <v>43</v>
      </c>
      <c r="AC21" s="23">
        <f>SUM(AC9:AC20)</f>
        <v>27</v>
      </c>
      <c r="AD21" s="23">
        <f>SUM(AD9:AD20)</f>
        <v>70</v>
      </c>
      <c r="AE21" s="22">
        <f>AD21/$AF$21</f>
        <v>7.6379856667743262E-5</v>
      </c>
      <c r="AF21" s="12">
        <f>SUM(AF9:AF20)</f>
        <v>916472</v>
      </c>
      <c r="AG21" s="22">
        <f>AF21/$AF$21</f>
        <v>1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3">
    <mergeCell ref="A21:C21"/>
    <mergeCell ref="A5:D5"/>
    <mergeCell ref="D7:G7"/>
    <mergeCell ref="A1:M2"/>
    <mergeCell ref="AF7:AG7"/>
    <mergeCell ref="P7:S7"/>
    <mergeCell ref="L7:O7"/>
    <mergeCell ref="T7:W7"/>
    <mergeCell ref="X7:AA7"/>
    <mergeCell ref="AB7:AE7"/>
    <mergeCell ref="H7:K7"/>
    <mergeCell ref="B7:C7"/>
    <mergeCell ref="A7:A8"/>
  </mergeCells>
  <pageMargins left="0.7" right="0.7" top="0.75" bottom="0.75" header="0.3" footer="0.3"/>
  <ignoredErrors>
    <ignoredError sqref="Z12 AD10:AD12 A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C07D-6EF7-4A84-BE18-805CA561C6AD}">
  <dimension ref="A1:AG24"/>
  <sheetViews>
    <sheetView topLeftCell="L1" workbookViewId="0">
      <selection activeCell="AB9" sqref="AB9:AC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142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143</v>
      </c>
      <c r="D9" s="13">
        <v>2732</v>
      </c>
      <c r="E9" s="13">
        <v>2650</v>
      </c>
      <c r="F9" s="13">
        <f>SUM(D9:E9)</f>
        <v>5382</v>
      </c>
      <c r="G9" s="2">
        <f t="shared" ref="G9:G22" si="0">F9/$F$23</f>
        <v>5.0037188545927855E-2</v>
      </c>
      <c r="H9" s="13">
        <v>19</v>
      </c>
      <c r="I9" s="13">
        <v>20</v>
      </c>
      <c r="J9" s="13">
        <f>SUM(H9:I9)</f>
        <v>39</v>
      </c>
      <c r="K9" s="2">
        <f t="shared" ref="K9:K22" si="1">J9/$J$23</f>
        <v>3.8261552045521438E-3</v>
      </c>
      <c r="L9" s="13">
        <v>12</v>
      </c>
      <c r="M9" s="13">
        <v>14</v>
      </c>
      <c r="N9" s="13">
        <f>SUM(L9:M9)</f>
        <v>26</v>
      </c>
      <c r="O9" s="2">
        <f t="shared" ref="O9:O22" si="2">N9/$N$23</f>
        <v>7.1664829106945979E-3</v>
      </c>
      <c r="P9" s="13">
        <v>1</v>
      </c>
      <c r="Q9" s="13">
        <v>2</v>
      </c>
      <c r="R9" s="13">
        <f>SUM(P9:Q9)</f>
        <v>3</v>
      </c>
      <c r="S9" s="2">
        <f t="shared" ref="S9:S22" si="3">R9/$R$23</f>
        <v>3.6585365853658534E-2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f t="shared" ref="AA9:AA22" si="5">Z9/$Z$23</f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6">AD9/$AD$23</f>
        <v>0</v>
      </c>
      <c r="AF9" s="13">
        <f>AD9+Z9+V9+R9+N9+J9+F9</f>
        <v>5450</v>
      </c>
      <c r="AG9" s="2">
        <f t="shared" ref="AG9:AG22" si="7">AF9/$AF$23</f>
        <v>4.4719783375728232E-2</v>
      </c>
    </row>
    <row r="10" spans="1:33" x14ac:dyDescent="0.25">
      <c r="A10" s="4">
        <v>2</v>
      </c>
      <c r="B10" s="6">
        <v>2002</v>
      </c>
      <c r="C10" s="1" t="s">
        <v>144</v>
      </c>
      <c r="D10" s="13">
        <v>5493</v>
      </c>
      <c r="E10" s="13">
        <v>5334</v>
      </c>
      <c r="F10" s="13">
        <f t="shared" ref="F10:F22" si="8">SUM(D10:E10)</f>
        <v>10827</v>
      </c>
      <c r="G10" s="2">
        <f t="shared" si="0"/>
        <v>0.10066009669021941</v>
      </c>
      <c r="H10" s="13">
        <v>477</v>
      </c>
      <c r="I10" s="13">
        <v>492</v>
      </c>
      <c r="J10" s="13">
        <f t="shared" ref="J10:J22" si="9">SUM(H10:I10)</f>
        <v>969</v>
      </c>
      <c r="K10" s="2">
        <f t="shared" si="1"/>
        <v>9.50652408515648E-2</v>
      </c>
      <c r="L10" s="13">
        <v>200</v>
      </c>
      <c r="M10" s="13">
        <v>198</v>
      </c>
      <c r="N10" s="13">
        <f t="shared" ref="N10:N22" si="10">SUM(L10:M10)</f>
        <v>398</v>
      </c>
      <c r="O10" s="2">
        <f t="shared" si="2"/>
        <v>0.10970231532524807</v>
      </c>
      <c r="P10" s="13">
        <v>10</v>
      </c>
      <c r="Q10" s="13">
        <v>11</v>
      </c>
      <c r="R10" s="13">
        <f t="shared" ref="R10:R22" si="11">SUM(P10:Q10)</f>
        <v>21</v>
      </c>
      <c r="S10" s="2">
        <f t="shared" si="3"/>
        <v>0.25609756097560976</v>
      </c>
      <c r="T10" s="13">
        <v>14</v>
      </c>
      <c r="U10" s="13">
        <v>10</v>
      </c>
      <c r="V10" s="13">
        <f t="shared" ref="V10:V22" si="12">SUM(T10:U10)</f>
        <v>24</v>
      </c>
      <c r="W10" s="2">
        <f t="shared" si="4"/>
        <v>6.2015503875968991E-2</v>
      </c>
      <c r="X10" s="13">
        <v>0</v>
      </c>
      <c r="Y10" s="13">
        <v>0</v>
      </c>
      <c r="Z10" s="13">
        <f t="shared" ref="Z10:Z22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2" si="14">SUM(AB10:AC10)</f>
        <v>0</v>
      </c>
      <c r="AE10" s="2">
        <f t="shared" si="6"/>
        <v>0</v>
      </c>
      <c r="AF10" s="13">
        <f t="shared" ref="AF10:AF22" si="15">AD10+Z10+V10+R10+N10+J10+F10</f>
        <v>12239</v>
      </c>
      <c r="AG10" s="2">
        <f t="shared" si="7"/>
        <v>0.10042668417165833</v>
      </c>
    </row>
    <row r="11" spans="1:33" x14ac:dyDescent="0.25">
      <c r="A11" s="4">
        <v>3</v>
      </c>
      <c r="B11" s="6">
        <v>2003</v>
      </c>
      <c r="C11" s="1" t="s">
        <v>145</v>
      </c>
      <c r="D11" s="13">
        <v>2669</v>
      </c>
      <c r="E11" s="13">
        <v>2570</v>
      </c>
      <c r="F11" s="13">
        <f t="shared" si="8"/>
        <v>5239</v>
      </c>
      <c r="G11" s="2">
        <f t="shared" si="0"/>
        <v>4.8707698029007068E-2</v>
      </c>
      <c r="H11" s="13">
        <v>62</v>
      </c>
      <c r="I11" s="13">
        <v>65</v>
      </c>
      <c r="J11" s="13">
        <f t="shared" si="9"/>
        <v>127</v>
      </c>
      <c r="K11" s="2">
        <f t="shared" si="1"/>
        <v>1.2459531050721083E-2</v>
      </c>
      <c r="L11" s="13">
        <v>26</v>
      </c>
      <c r="M11" s="13">
        <v>26</v>
      </c>
      <c r="N11" s="13">
        <f t="shared" si="10"/>
        <v>52</v>
      </c>
      <c r="O11" s="2">
        <f t="shared" si="2"/>
        <v>1.4332965821389196E-2</v>
      </c>
      <c r="P11" s="13">
        <v>4</v>
      </c>
      <c r="Q11" s="13">
        <v>4</v>
      </c>
      <c r="R11" s="13">
        <f t="shared" si="11"/>
        <v>8</v>
      </c>
      <c r="S11" s="2">
        <f t="shared" si="3"/>
        <v>9.7560975609756101E-2</v>
      </c>
      <c r="T11" s="13">
        <v>1</v>
      </c>
      <c r="U11" s="13">
        <v>0</v>
      </c>
      <c r="V11" s="13">
        <f t="shared" si="12"/>
        <v>1</v>
      </c>
      <c r="W11" s="2">
        <f t="shared" si="4"/>
        <v>2.5839793281653748E-3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0</v>
      </c>
      <c r="AC11" s="13">
        <v>0</v>
      </c>
      <c r="AD11" s="13">
        <f t="shared" si="14"/>
        <v>0</v>
      </c>
      <c r="AE11" s="2">
        <f t="shared" si="6"/>
        <v>0</v>
      </c>
      <c r="AF11" s="13">
        <f t="shared" si="15"/>
        <v>5427</v>
      </c>
      <c r="AG11" s="2">
        <f t="shared" si="7"/>
        <v>4.453105768441782E-2</v>
      </c>
    </row>
    <row r="12" spans="1:33" x14ac:dyDescent="0.25">
      <c r="A12" s="4">
        <v>4</v>
      </c>
      <c r="B12" s="6">
        <v>2004</v>
      </c>
      <c r="C12" s="1" t="s">
        <v>98</v>
      </c>
      <c r="D12" s="13">
        <v>4026</v>
      </c>
      <c r="E12" s="13">
        <v>4049</v>
      </c>
      <c r="F12" s="13">
        <f t="shared" si="8"/>
        <v>8075</v>
      </c>
      <c r="G12" s="2">
        <f t="shared" si="0"/>
        <v>7.5074377091855715E-2</v>
      </c>
      <c r="H12" s="13">
        <v>123</v>
      </c>
      <c r="I12" s="13">
        <v>130</v>
      </c>
      <c r="J12" s="13">
        <f t="shared" si="9"/>
        <v>253</v>
      </c>
      <c r="K12" s="2">
        <f t="shared" si="1"/>
        <v>2.48209555577357E-2</v>
      </c>
      <c r="L12" s="13">
        <v>30</v>
      </c>
      <c r="M12" s="13">
        <v>28</v>
      </c>
      <c r="N12" s="13">
        <f t="shared" si="10"/>
        <v>58</v>
      </c>
      <c r="O12" s="2">
        <f t="shared" si="2"/>
        <v>1.5986769570011026E-2</v>
      </c>
      <c r="P12" s="13">
        <v>2</v>
      </c>
      <c r="Q12" s="13">
        <v>2</v>
      </c>
      <c r="R12" s="13">
        <f t="shared" si="11"/>
        <v>4</v>
      </c>
      <c r="S12" s="2">
        <f t="shared" si="3"/>
        <v>4.878048780487805E-2</v>
      </c>
      <c r="T12" s="13">
        <v>1</v>
      </c>
      <c r="U12" s="13">
        <v>1</v>
      </c>
      <c r="V12" s="13">
        <f t="shared" si="12"/>
        <v>2</v>
      </c>
      <c r="W12" s="2">
        <f t="shared" si="4"/>
        <v>5.1679586563307496E-3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8392</v>
      </c>
      <c r="AG12" s="2">
        <f t="shared" si="7"/>
        <v>6.8860260933781905E-2</v>
      </c>
    </row>
    <row r="13" spans="1:33" x14ac:dyDescent="0.25">
      <c r="A13" s="4">
        <v>5</v>
      </c>
      <c r="B13" s="6">
        <v>2005</v>
      </c>
      <c r="C13" s="1" t="s">
        <v>146</v>
      </c>
      <c r="D13" s="13">
        <v>3417</v>
      </c>
      <c r="E13" s="13">
        <v>3432</v>
      </c>
      <c r="F13" s="13">
        <f t="shared" si="8"/>
        <v>6849</v>
      </c>
      <c r="G13" s="2">
        <f t="shared" si="0"/>
        <v>6.3676087764968387E-2</v>
      </c>
      <c r="H13" s="13">
        <v>397</v>
      </c>
      <c r="I13" s="13">
        <v>463</v>
      </c>
      <c r="J13" s="13">
        <f t="shared" si="9"/>
        <v>860</v>
      </c>
      <c r="K13" s="2">
        <f t="shared" si="1"/>
        <v>8.4371627587560089E-2</v>
      </c>
      <c r="L13" s="13">
        <v>240</v>
      </c>
      <c r="M13" s="13">
        <v>286</v>
      </c>
      <c r="N13" s="13">
        <f t="shared" si="10"/>
        <v>526</v>
      </c>
      <c r="O13" s="2">
        <f t="shared" si="2"/>
        <v>0.14498346196251377</v>
      </c>
      <c r="P13" s="13">
        <v>3</v>
      </c>
      <c r="Q13" s="13">
        <v>1</v>
      </c>
      <c r="R13" s="13">
        <f t="shared" si="11"/>
        <v>4</v>
      </c>
      <c r="S13" s="2">
        <f t="shared" si="3"/>
        <v>4.878048780487805E-2</v>
      </c>
      <c r="T13" s="13">
        <v>30</v>
      </c>
      <c r="U13" s="13">
        <v>29</v>
      </c>
      <c r="V13" s="13">
        <f t="shared" si="12"/>
        <v>59</v>
      </c>
      <c r="W13" s="2">
        <f t="shared" si="4"/>
        <v>0.15245478036175711</v>
      </c>
      <c r="X13" s="13">
        <v>1</v>
      </c>
      <c r="Y13" s="13">
        <v>2</v>
      </c>
      <c r="Z13" s="13">
        <f t="shared" si="13"/>
        <v>3</v>
      </c>
      <c r="AA13" s="2">
        <f t="shared" si="5"/>
        <v>0.21428571428571427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8301</v>
      </c>
      <c r="AG13" s="2">
        <f t="shared" si="7"/>
        <v>6.8113563633379837E-2</v>
      </c>
    </row>
    <row r="14" spans="1:33" x14ac:dyDescent="0.25">
      <c r="A14" s="4">
        <v>6</v>
      </c>
      <c r="B14" s="6">
        <v>2006</v>
      </c>
      <c r="C14" s="1" t="s">
        <v>147</v>
      </c>
      <c r="D14" s="13">
        <v>2625</v>
      </c>
      <c r="E14" s="13">
        <v>2608</v>
      </c>
      <c r="F14" s="13">
        <f t="shared" si="8"/>
        <v>5233</v>
      </c>
      <c r="G14" s="2">
        <f t="shared" si="0"/>
        <v>4.8651915210115283E-2</v>
      </c>
      <c r="H14" s="13">
        <v>400</v>
      </c>
      <c r="I14" s="13">
        <v>433</v>
      </c>
      <c r="J14" s="13">
        <f t="shared" si="9"/>
        <v>833</v>
      </c>
      <c r="K14" s="2">
        <f t="shared" si="1"/>
        <v>8.1722750907485528E-2</v>
      </c>
      <c r="L14" s="13">
        <v>178</v>
      </c>
      <c r="M14" s="13">
        <v>174</v>
      </c>
      <c r="N14" s="13">
        <f t="shared" si="10"/>
        <v>352</v>
      </c>
      <c r="O14" s="2">
        <f t="shared" si="2"/>
        <v>9.7023153252480704E-2</v>
      </c>
      <c r="P14" s="13">
        <v>3</v>
      </c>
      <c r="Q14" s="13">
        <v>5</v>
      </c>
      <c r="R14" s="13">
        <f t="shared" si="11"/>
        <v>8</v>
      </c>
      <c r="S14" s="2">
        <f t="shared" si="3"/>
        <v>9.7560975609756101E-2</v>
      </c>
      <c r="T14" s="13">
        <v>52</v>
      </c>
      <c r="U14" s="13">
        <v>46</v>
      </c>
      <c r="V14" s="13">
        <f t="shared" si="12"/>
        <v>98</v>
      </c>
      <c r="W14" s="2">
        <f t="shared" si="4"/>
        <v>0.25322997416020671</v>
      </c>
      <c r="X14" s="13">
        <v>2</v>
      </c>
      <c r="Y14" s="13">
        <v>1</v>
      </c>
      <c r="Z14" s="13">
        <f t="shared" si="13"/>
        <v>3</v>
      </c>
      <c r="AA14" s="2">
        <f t="shared" si="5"/>
        <v>0.21428571428571427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6527</v>
      </c>
      <c r="AG14" s="2">
        <f t="shared" si="7"/>
        <v>5.3557069007959299E-2</v>
      </c>
    </row>
    <row r="15" spans="1:33" x14ac:dyDescent="0.25">
      <c r="A15" s="4">
        <v>7</v>
      </c>
      <c r="B15" s="6">
        <v>2007</v>
      </c>
      <c r="C15" s="1" t="s">
        <v>148</v>
      </c>
      <c r="D15" s="13">
        <v>3635</v>
      </c>
      <c r="E15" s="13">
        <v>3591</v>
      </c>
      <c r="F15" s="13">
        <f t="shared" si="8"/>
        <v>7226</v>
      </c>
      <c r="G15" s="2">
        <f t="shared" si="0"/>
        <v>6.7181108218668656E-2</v>
      </c>
      <c r="H15" s="13">
        <v>543</v>
      </c>
      <c r="I15" s="13">
        <v>571</v>
      </c>
      <c r="J15" s="13">
        <f t="shared" si="9"/>
        <v>1114</v>
      </c>
      <c r="K15" s="2">
        <f t="shared" si="1"/>
        <v>0.10929068968900225</v>
      </c>
      <c r="L15" s="13">
        <v>211</v>
      </c>
      <c r="M15" s="13">
        <v>229</v>
      </c>
      <c r="N15" s="13">
        <f t="shared" si="10"/>
        <v>440</v>
      </c>
      <c r="O15" s="2">
        <f t="shared" si="2"/>
        <v>0.12127894156560089</v>
      </c>
      <c r="P15" s="13">
        <v>4</v>
      </c>
      <c r="Q15" s="13">
        <v>3</v>
      </c>
      <c r="R15" s="13">
        <f t="shared" si="11"/>
        <v>7</v>
      </c>
      <c r="S15" s="2">
        <f t="shared" si="3"/>
        <v>8.5365853658536592E-2</v>
      </c>
      <c r="T15" s="13">
        <v>38</v>
      </c>
      <c r="U15" s="13">
        <v>37</v>
      </c>
      <c r="V15" s="13">
        <f t="shared" si="12"/>
        <v>75</v>
      </c>
      <c r="W15" s="2">
        <f t="shared" si="4"/>
        <v>0.19379844961240311</v>
      </c>
      <c r="X15" s="13">
        <v>0</v>
      </c>
      <c r="Y15" s="13">
        <v>1</v>
      </c>
      <c r="Z15" s="13">
        <f t="shared" si="13"/>
        <v>1</v>
      </c>
      <c r="AA15" s="2">
        <f t="shared" si="5"/>
        <v>7.1428571428571425E-2</v>
      </c>
      <c r="AB15" s="13">
        <v>1</v>
      </c>
      <c r="AC15" s="13">
        <v>0</v>
      </c>
      <c r="AD15" s="13">
        <f t="shared" si="14"/>
        <v>1</v>
      </c>
      <c r="AE15" s="2">
        <f t="shared" si="6"/>
        <v>0.16666666666666666</v>
      </c>
      <c r="AF15" s="13">
        <f t="shared" si="15"/>
        <v>8864</v>
      </c>
      <c r="AG15" s="2">
        <f t="shared" si="7"/>
        <v>7.273324033806515E-2</v>
      </c>
    </row>
    <row r="16" spans="1:33" x14ac:dyDescent="0.25">
      <c r="A16" s="4">
        <v>8</v>
      </c>
      <c r="B16" s="6">
        <v>2008</v>
      </c>
      <c r="C16" s="1" t="s">
        <v>13</v>
      </c>
      <c r="D16" s="13">
        <v>1884</v>
      </c>
      <c r="E16" s="13">
        <v>1875</v>
      </c>
      <c r="F16" s="13">
        <f t="shared" si="8"/>
        <v>3759</v>
      </c>
      <c r="G16" s="2">
        <f t="shared" si="0"/>
        <v>3.4947936035701004E-2</v>
      </c>
      <c r="H16" s="13">
        <v>546</v>
      </c>
      <c r="I16" s="13">
        <v>571</v>
      </c>
      <c r="J16" s="13">
        <f t="shared" si="9"/>
        <v>1117</v>
      </c>
      <c r="K16" s="2">
        <f t="shared" si="1"/>
        <v>0.10958500932012165</v>
      </c>
      <c r="L16" s="13">
        <v>178</v>
      </c>
      <c r="M16" s="13">
        <v>228</v>
      </c>
      <c r="N16" s="13">
        <f t="shared" si="10"/>
        <v>406</v>
      </c>
      <c r="O16" s="2">
        <f t="shared" si="2"/>
        <v>0.11190738699007717</v>
      </c>
      <c r="P16" s="13">
        <v>1</v>
      </c>
      <c r="Q16" s="13">
        <v>0</v>
      </c>
      <c r="R16" s="13">
        <f t="shared" si="11"/>
        <v>1</v>
      </c>
      <c r="S16" s="2">
        <f t="shared" si="3"/>
        <v>1.2195121951219513E-2</v>
      </c>
      <c r="T16" s="13">
        <v>22</v>
      </c>
      <c r="U16" s="13">
        <v>29</v>
      </c>
      <c r="V16" s="13">
        <f t="shared" si="12"/>
        <v>51</v>
      </c>
      <c r="W16" s="2">
        <f t="shared" si="4"/>
        <v>0.13178294573643412</v>
      </c>
      <c r="X16" s="13">
        <v>1</v>
      </c>
      <c r="Y16" s="13">
        <v>0</v>
      </c>
      <c r="Z16" s="13">
        <f t="shared" si="13"/>
        <v>1</v>
      </c>
      <c r="AA16" s="2">
        <f t="shared" si="5"/>
        <v>7.1428571428571425E-2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5335</v>
      </c>
      <c r="AG16" s="2">
        <f t="shared" si="7"/>
        <v>4.377615491917617E-2</v>
      </c>
    </row>
    <row r="17" spans="1:33" x14ac:dyDescent="0.25">
      <c r="A17" s="4">
        <v>9</v>
      </c>
      <c r="B17" s="6">
        <v>2009</v>
      </c>
      <c r="C17" s="1" t="s">
        <v>149</v>
      </c>
      <c r="D17" s="13">
        <v>2689</v>
      </c>
      <c r="E17" s="13">
        <v>2580</v>
      </c>
      <c r="F17" s="13">
        <f t="shared" si="8"/>
        <v>5269</v>
      </c>
      <c r="G17" s="2">
        <f t="shared" si="0"/>
        <v>4.8986612123465972E-2</v>
      </c>
      <c r="H17" s="13">
        <v>197</v>
      </c>
      <c r="I17" s="13">
        <v>208</v>
      </c>
      <c r="J17" s="13">
        <f t="shared" si="9"/>
        <v>405</v>
      </c>
      <c r="K17" s="2">
        <f t="shared" si="1"/>
        <v>3.9733150201118415E-2</v>
      </c>
      <c r="L17" s="13">
        <v>39</v>
      </c>
      <c r="M17" s="13">
        <v>43</v>
      </c>
      <c r="N17" s="13">
        <f t="shared" si="10"/>
        <v>82</v>
      </c>
      <c r="O17" s="2">
        <f t="shared" si="2"/>
        <v>2.2601984564498346E-2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1</v>
      </c>
      <c r="U17" s="13">
        <v>1</v>
      </c>
      <c r="V17" s="13">
        <f t="shared" si="12"/>
        <v>2</v>
      </c>
      <c r="W17" s="2">
        <f t="shared" si="4"/>
        <v>5.1679586563307496E-3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1</v>
      </c>
      <c r="AC17" s="13">
        <v>0</v>
      </c>
      <c r="AD17" s="13">
        <f t="shared" si="14"/>
        <v>1</v>
      </c>
      <c r="AE17" s="2">
        <f t="shared" si="6"/>
        <v>0.16666666666666666</v>
      </c>
      <c r="AF17" s="13">
        <f t="shared" si="15"/>
        <v>5759</v>
      </c>
      <c r="AG17" s="2">
        <f t="shared" si="7"/>
        <v>4.7255272011159435E-2</v>
      </c>
    </row>
    <row r="18" spans="1:33" x14ac:dyDescent="0.25">
      <c r="A18" s="4">
        <v>10</v>
      </c>
      <c r="B18" s="6">
        <v>2010</v>
      </c>
      <c r="C18" s="1" t="s">
        <v>150</v>
      </c>
      <c r="D18" s="13">
        <v>2860</v>
      </c>
      <c r="E18" s="13">
        <v>2700</v>
      </c>
      <c r="F18" s="13">
        <f t="shared" si="8"/>
        <v>5560</v>
      </c>
      <c r="G18" s="2">
        <f t="shared" si="0"/>
        <v>5.1692078839717367E-2</v>
      </c>
      <c r="H18" s="13">
        <v>662</v>
      </c>
      <c r="I18" s="13">
        <v>712</v>
      </c>
      <c r="J18" s="13">
        <f t="shared" si="9"/>
        <v>1374</v>
      </c>
      <c r="K18" s="2">
        <f t="shared" si="1"/>
        <v>0.13479839105268321</v>
      </c>
      <c r="L18" s="13">
        <v>148</v>
      </c>
      <c r="M18" s="13">
        <v>165</v>
      </c>
      <c r="N18" s="13">
        <f t="shared" si="10"/>
        <v>313</v>
      </c>
      <c r="O18" s="2">
        <f t="shared" si="2"/>
        <v>8.627342888643881E-2</v>
      </c>
      <c r="P18" s="13">
        <v>4</v>
      </c>
      <c r="Q18" s="13">
        <v>5</v>
      </c>
      <c r="R18" s="13">
        <f t="shared" si="11"/>
        <v>9</v>
      </c>
      <c r="S18" s="2">
        <f t="shared" si="3"/>
        <v>0.10975609756097561</v>
      </c>
      <c r="T18" s="13">
        <v>8</v>
      </c>
      <c r="U18" s="13">
        <v>5</v>
      </c>
      <c r="V18" s="13">
        <f t="shared" si="12"/>
        <v>13</v>
      </c>
      <c r="W18" s="2">
        <f t="shared" si="4"/>
        <v>3.3591731266149873E-2</v>
      </c>
      <c r="X18" s="13">
        <v>1</v>
      </c>
      <c r="Y18" s="13">
        <v>5</v>
      </c>
      <c r="Z18" s="13">
        <f t="shared" si="13"/>
        <v>6</v>
      </c>
      <c r="AA18" s="2">
        <f t="shared" si="5"/>
        <v>0.42857142857142855</v>
      </c>
      <c r="AB18" s="13">
        <v>1</v>
      </c>
      <c r="AC18" s="13">
        <v>2</v>
      </c>
      <c r="AD18" s="13">
        <f t="shared" si="14"/>
        <v>3</v>
      </c>
      <c r="AE18" s="2">
        <f t="shared" si="6"/>
        <v>0.5</v>
      </c>
      <c r="AF18" s="13">
        <f t="shared" si="15"/>
        <v>7278</v>
      </c>
      <c r="AG18" s="2">
        <f t="shared" si="7"/>
        <v>5.9719373102486255E-2</v>
      </c>
    </row>
    <row r="19" spans="1:33" x14ac:dyDescent="0.25">
      <c r="A19" s="4">
        <v>11</v>
      </c>
      <c r="B19" s="6">
        <v>2011</v>
      </c>
      <c r="C19" s="1" t="s">
        <v>151</v>
      </c>
      <c r="D19" s="13">
        <v>5817</v>
      </c>
      <c r="E19" s="13">
        <v>5698</v>
      </c>
      <c r="F19" s="13">
        <f t="shared" si="8"/>
        <v>11515</v>
      </c>
      <c r="G19" s="2">
        <f t="shared" si="0"/>
        <v>0.10705652658981034</v>
      </c>
      <c r="H19" s="13">
        <v>554</v>
      </c>
      <c r="I19" s="13">
        <v>558</v>
      </c>
      <c r="J19" s="13">
        <f t="shared" si="9"/>
        <v>1112</v>
      </c>
      <c r="K19" s="2">
        <f t="shared" si="1"/>
        <v>0.10909447660158933</v>
      </c>
      <c r="L19" s="13">
        <v>61</v>
      </c>
      <c r="M19" s="13">
        <v>66</v>
      </c>
      <c r="N19" s="13">
        <f t="shared" si="10"/>
        <v>127</v>
      </c>
      <c r="O19" s="2">
        <f t="shared" si="2"/>
        <v>3.5005512679162069E-2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1</v>
      </c>
      <c r="U19" s="13">
        <v>0</v>
      </c>
      <c r="V19" s="13">
        <f t="shared" si="12"/>
        <v>1</v>
      </c>
      <c r="W19" s="2">
        <f t="shared" si="4"/>
        <v>2.5839793281653748E-3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12755</v>
      </c>
      <c r="AG19" s="2">
        <f t="shared" si="7"/>
        <v>0.10466070402888324</v>
      </c>
    </row>
    <row r="20" spans="1:33" x14ac:dyDescent="0.25">
      <c r="A20" s="4">
        <v>12</v>
      </c>
      <c r="B20" s="6">
        <v>2012</v>
      </c>
      <c r="C20" s="1" t="s">
        <v>152</v>
      </c>
      <c r="D20" s="13">
        <v>3217</v>
      </c>
      <c r="E20" s="13">
        <v>3197</v>
      </c>
      <c r="F20" s="13">
        <f t="shared" si="8"/>
        <v>6414</v>
      </c>
      <c r="G20" s="2">
        <f t="shared" si="0"/>
        <v>5.9631833395314242E-2</v>
      </c>
      <c r="H20" s="13">
        <v>134</v>
      </c>
      <c r="I20" s="13">
        <v>168</v>
      </c>
      <c r="J20" s="13">
        <f t="shared" si="9"/>
        <v>302</v>
      </c>
      <c r="K20" s="2">
        <f t="shared" si="1"/>
        <v>2.9628176199352495E-2</v>
      </c>
      <c r="L20" s="13">
        <v>25</v>
      </c>
      <c r="M20" s="13">
        <v>24</v>
      </c>
      <c r="N20" s="13">
        <f t="shared" si="10"/>
        <v>49</v>
      </c>
      <c r="O20" s="2">
        <f t="shared" si="2"/>
        <v>1.3506063947078281E-2</v>
      </c>
      <c r="P20" s="13">
        <v>0</v>
      </c>
      <c r="Q20" s="13">
        <v>1</v>
      </c>
      <c r="R20" s="13">
        <f t="shared" si="11"/>
        <v>1</v>
      </c>
      <c r="S20" s="2">
        <f t="shared" si="3"/>
        <v>1.2195121951219513E-2</v>
      </c>
      <c r="T20" s="13">
        <v>23</v>
      </c>
      <c r="U20" s="13">
        <v>21</v>
      </c>
      <c r="V20" s="13">
        <f t="shared" si="12"/>
        <v>44</v>
      </c>
      <c r="W20" s="2">
        <f t="shared" si="4"/>
        <v>0.11369509043927649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1</v>
      </c>
      <c r="AC20" s="13">
        <v>0</v>
      </c>
      <c r="AD20" s="13">
        <f t="shared" si="14"/>
        <v>1</v>
      </c>
      <c r="AE20" s="2">
        <f t="shared" si="6"/>
        <v>0.16666666666666666</v>
      </c>
      <c r="AF20" s="13">
        <f t="shared" si="15"/>
        <v>6811</v>
      </c>
      <c r="AG20" s="2">
        <f t="shared" si="7"/>
        <v>5.5887421022400921E-2</v>
      </c>
    </row>
    <row r="21" spans="1:33" x14ac:dyDescent="0.25">
      <c r="A21" s="4">
        <v>13</v>
      </c>
      <c r="B21" s="6">
        <v>2013</v>
      </c>
      <c r="C21" s="1" t="s">
        <v>153</v>
      </c>
      <c r="D21" s="13">
        <v>3670</v>
      </c>
      <c r="E21" s="13">
        <v>3663</v>
      </c>
      <c r="F21" s="13">
        <f t="shared" si="8"/>
        <v>7333</v>
      </c>
      <c r="G21" s="2">
        <f t="shared" si="0"/>
        <v>6.8175901822238746E-2</v>
      </c>
      <c r="H21" s="13">
        <v>264</v>
      </c>
      <c r="I21" s="13">
        <v>287</v>
      </c>
      <c r="J21" s="13">
        <f t="shared" si="9"/>
        <v>551</v>
      </c>
      <c r="K21" s="2">
        <f t="shared" si="1"/>
        <v>5.4056705582262339E-2</v>
      </c>
      <c r="L21" s="13">
        <v>106</v>
      </c>
      <c r="M21" s="13">
        <v>116</v>
      </c>
      <c r="N21" s="13">
        <f t="shared" si="10"/>
        <v>222</v>
      </c>
      <c r="O21" s="2">
        <f t="shared" si="2"/>
        <v>6.1190738699007714E-2</v>
      </c>
      <c r="P21" s="13">
        <v>6</v>
      </c>
      <c r="Q21" s="13">
        <v>9</v>
      </c>
      <c r="R21" s="13">
        <f t="shared" si="11"/>
        <v>15</v>
      </c>
      <c r="S21" s="2">
        <f t="shared" si="3"/>
        <v>0.18292682926829268</v>
      </c>
      <c r="T21" s="13">
        <v>1</v>
      </c>
      <c r="U21" s="13">
        <v>2</v>
      </c>
      <c r="V21" s="13">
        <f t="shared" si="12"/>
        <v>3</v>
      </c>
      <c r="W21" s="2">
        <f t="shared" si="4"/>
        <v>7.7519379844961239E-3</v>
      </c>
      <c r="X21" s="13">
        <v>0</v>
      </c>
      <c r="Y21" s="13">
        <v>0</v>
      </c>
      <c r="Z21" s="13">
        <f t="shared" si="13"/>
        <v>0</v>
      </c>
      <c r="AA21" s="2">
        <f t="shared" si="5"/>
        <v>0</v>
      </c>
      <c r="AB21" s="13">
        <v>0</v>
      </c>
      <c r="AC21" s="13">
        <v>0</v>
      </c>
      <c r="AD21" s="13">
        <f t="shared" si="14"/>
        <v>0</v>
      </c>
      <c r="AE21" s="2">
        <f t="shared" si="6"/>
        <v>0</v>
      </c>
      <c r="AF21" s="13">
        <f t="shared" si="15"/>
        <v>8124</v>
      </c>
      <c r="AG21" s="2">
        <f t="shared" si="7"/>
        <v>6.6661196356773617E-2</v>
      </c>
    </row>
    <row r="22" spans="1:33" x14ac:dyDescent="0.25">
      <c r="A22" s="4">
        <v>14</v>
      </c>
      <c r="B22" s="6">
        <v>2014</v>
      </c>
      <c r="C22" s="1" t="s">
        <v>154</v>
      </c>
      <c r="D22" s="13">
        <v>9389</v>
      </c>
      <c r="E22" s="13">
        <v>9490</v>
      </c>
      <c r="F22" s="13">
        <f t="shared" si="8"/>
        <v>18879</v>
      </c>
      <c r="G22" s="2">
        <f t="shared" si="0"/>
        <v>0.17552063964298997</v>
      </c>
      <c r="H22" s="13">
        <v>526</v>
      </c>
      <c r="I22" s="13">
        <v>611</v>
      </c>
      <c r="J22" s="13">
        <f t="shared" si="9"/>
        <v>1137</v>
      </c>
      <c r="K22" s="2">
        <f t="shared" si="1"/>
        <v>0.11154714019425095</v>
      </c>
      <c r="L22" s="13">
        <v>269</v>
      </c>
      <c r="M22" s="13">
        <v>308</v>
      </c>
      <c r="N22" s="13">
        <f t="shared" si="10"/>
        <v>577</v>
      </c>
      <c r="O22" s="2">
        <f t="shared" si="2"/>
        <v>0.15904079382579933</v>
      </c>
      <c r="P22" s="13">
        <v>0</v>
      </c>
      <c r="Q22" s="13">
        <v>1</v>
      </c>
      <c r="R22" s="13">
        <f t="shared" si="11"/>
        <v>1</v>
      </c>
      <c r="S22" s="2">
        <f t="shared" si="3"/>
        <v>1.2195121951219513E-2</v>
      </c>
      <c r="T22" s="13">
        <v>5</v>
      </c>
      <c r="U22" s="13">
        <v>9</v>
      </c>
      <c r="V22" s="13">
        <f t="shared" si="12"/>
        <v>14</v>
      </c>
      <c r="W22" s="2">
        <f t="shared" si="4"/>
        <v>3.6175710594315243E-2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0</v>
      </c>
      <c r="AC22" s="13">
        <v>0</v>
      </c>
      <c r="AD22" s="13">
        <f t="shared" si="14"/>
        <v>0</v>
      </c>
      <c r="AE22" s="2">
        <f t="shared" si="6"/>
        <v>0</v>
      </c>
      <c r="AF22" s="13">
        <f t="shared" si="15"/>
        <v>20608</v>
      </c>
      <c r="AG22" s="2">
        <f t="shared" si="7"/>
        <v>0.16909821941412981</v>
      </c>
    </row>
    <row r="23" spans="1:33" x14ac:dyDescent="0.25">
      <c r="A23" s="20" t="s">
        <v>37</v>
      </c>
      <c r="B23" s="20"/>
      <c r="C23" s="20"/>
      <c r="D23" s="23">
        <f>SUM(D9:D22)</f>
        <v>54123</v>
      </c>
      <c r="E23" s="23">
        <f>SUM(E9:E22)</f>
        <v>53437</v>
      </c>
      <c r="F23" s="23">
        <f>SUM(F9:F22)</f>
        <v>107560</v>
      </c>
      <c r="G23" s="22">
        <f>'KAB SUKOHARJO'!G17</f>
        <v>0.12269112884735814</v>
      </c>
      <c r="H23" s="23">
        <f>SUM(H9:H22)</f>
        <v>4904</v>
      </c>
      <c r="I23" s="23">
        <f>SUM(I9:I22)</f>
        <v>5289</v>
      </c>
      <c r="J23" s="23">
        <f>SUM(J9:J22)</f>
        <v>10193</v>
      </c>
      <c r="K23" s="22">
        <f>'KAB SUKOHARJO'!K17</f>
        <v>0.38008054291893506</v>
      </c>
      <c r="L23" s="23">
        <f>SUM(L9:L22)</f>
        <v>1723</v>
      </c>
      <c r="M23" s="23">
        <f>SUM(M9:M22)</f>
        <v>1905</v>
      </c>
      <c r="N23" s="23">
        <f>SUM(N9:N22)</f>
        <v>3628</v>
      </c>
      <c r="O23" s="22">
        <f>'KAB SUKOHARJO'!O17</f>
        <v>0.30461796809403863</v>
      </c>
      <c r="P23" s="23">
        <f>SUM(P9:P22)</f>
        <v>38</v>
      </c>
      <c r="Q23" s="23">
        <f>SUM(Q9:Q22)</f>
        <v>44</v>
      </c>
      <c r="R23" s="23">
        <f>SUM(R9:R22)</f>
        <v>82</v>
      </c>
      <c r="S23" s="22">
        <f>'KAB SUKOHARJO'!S17</f>
        <v>0.22589531680440772</v>
      </c>
      <c r="T23" s="23">
        <f>SUM(T9:T22)</f>
        <v>197</v>
      </c>
      <c r="U23" s="23">
        <f>SUM(U9:U22)</f>
        <v>190</v>
      </c>
      <c r="V23" s="23">
        <f>SUM(V9:V22)</f>
        <v>387</v>
      </c>
      <c r="W23" s="22">
        <f>'KAB SUKOHARJO'!W17</f>
        <v>0.63235294117647056</v>
      </c>
      <c r="X23" s="23">
        <f>SUM(X9:X22)</f>
        <v>5</v>
      </c>
      <c r="Y23" s="23">
        <f>SUM(Y9:Y22)</f>
        <v>9</v>
      </c>
      <c r="Z23" s="23">
        <f>SUM(Z9:Z22)</f>
        <v>14</v>
      </c>
      <c r="AA23" s="22">
        <f>'KAB SUKOHARJO'!AA17</f>
        <v>0.53846153846153844</v>
      </c>
      <c r="AB23" s="23">
        <f>SUM(AB9:AB22)</f>
        <v>4</v>
      </c>
      <c r="AC23" s="23">
        <f>SUM(AC9:AC22)</f>
        <v>2</v>
      </c>
      <c r="AD23" s="23">
        <f>SUM(AD9:AD22)</f>
        <v>6</v>
      </c>
      <c r="AE23" s="22">
        <f>'KAB SUKOHARJO'!AE17</f>
        <v>8.5714285714285715E-2</v>
      </c>
      <c r="AF23" s="15">
        <f>SUM(AF9:AF22)</f>
        <v>121870</v>
      </c>
      <c r="AG23" s="22">
        <f>'KAB SUKOHARJO'!AG17</f>
        <v>0.13297733045854102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F7:AG7"/>
    <mergeCell ref="A23:C23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66AE-965A-41DE-B266-C9575995AC3B}">
  <dimension ref="A1:AG24"/>
  <sheetViews>
    <sheetView topLeftCell="W1" workbookViewId="0">
      <selection activeCell="AB9" sqref="AB9:AC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155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156</v>
      </c>
      <c r="D9" s="13">
        <v>1577</v>
      </c>
      <c r="E9" s="13">
        <v>1623</v>
      </c>
      <c r="F9" s="13">
        <f>SUM(D9:E9)</f>
        <v>3200</v>
      </c>
      <c r="G9" s="2">
        <f t="shared" ref="G9:G22" si="0">F9/$F$23</f>
        <v>4.6982821905740713E-2</v>
      </c>
      <c r="H9" s="13">
        <v>24</v>
      </c>
      <c r="I9" s="13">
        <v>28</v>
      </c>
      <c r="J9" s="13">
        <f>SUM(H9:I9)</f>
        <v>52</v>
      </c>
      <c r="K9" s="2">
        <f t="shared" ref="K9:K22" si="1">J9/$J$23</f>
        <v>1.8651362984218076E-2</v>
      </c>
      <c r="L9" s="13">
        <v>5</v>
      </c>
      <c r="M9" s="13">
        <v>6</v>
      </c>
      <c r="N9" s="13">
        <f>SUM(L9:M9)</f>
        <v>11</v>
      </c>
      <c r="O9" s="2">
        <f t="shared" ref="O9:O22" si="2">N9/$N$23</f>
        <v>6.6305003013863778E-3</v>
      </c>
      <c r="P9" s="13">
        <v>0</v>
      </c>
      <c r="Q9" s="13">
        <v>0</v>
      </c>
      <c r="R9" s="13">
        <f>SUM(P9:Q9)</f>
        <v>0</v>
      </c>
      <c r="S9" s="2">
        <f t="shared" ref="S9:S22" si="3">R9/$R$23</f>
        <v>0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f t="shared" ref="AA9:AA22" si="5">Z9/$Z$23</f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6">AD9/$AD$23</f>
        <v>0</v>
      </c>
      <c r="AF9" s="13">
        <f>AD9+Z9+V9+R9+N9+J9+F9</f>
        <v>3263</v>
      </c>
      <c r="AG9" s="2">
        <f t="shared" ref="AG9:AG22" si="7">AF9/$AF$23</f>
        <v>4.4896667492225983E-2</v>
      </c>
    </row>
    <row r="10" spans="1:33" x14ac:dyDescent="0.25">
      <c r="A10" s="4">
        <v>2</v>
      </c>
      <c r="B10" s="6">
        <v>2002</v>
      </c>
      <c r="C10" s="1" t="s">
        <v>157</v>
      </c>
      <c r="D10" s="13">
        <v>3133</v>
      </c>
      <c r="E10" s="13">
        <v>3050</v>
      </c>
      <c r="F10" s="13">
        <f t="shared" ref="F10:F22" si="8">SUM(D10:E10)</f>
        <v>6183</v>
      </c>
      <c r="G10" s="2">
        <f t="shared" si="0"/>
        <v>9.0779621200998389E-2</v>
      </c>
      <c r="H10" s="13">
        <v>88</v>
      </c>
      <c r="I10" s="13">
        <v>93</v>
      </c>
      <c r="J10" s="13">
        <f t="shared" ref="J10:J22" si="9">SUM(H10:I10)</f>
        <v>181</v>
      </c>
      <c r="K10" s="2">
        <f t="shared" si="1"/>
        <v>6.4921090387374467E-2</v>
      </c>
      <c r="L10" s="13">
        <v>157</v>
      </c>
      <c r="M10" s="13">
        <v>172</v>
      </c>
      <c r="N10" s="13">
        <f t="shared" ref="N10:N22" si="10">SUM(L10:M10)</f>
        <v>329</v>
      </c>
      <c r="O10" s="2">
        <f t="shared" si="2"/>
        <v>0.19831223628691982</v>
      </c>
      <c r="P10" s="13">
        <v>0</v>
      </c>
      <c r="Q10" s="13">
        <v>0</v>
      </c>
      <c r="R10" s="13">
        <f t="shared" ref="R10:R22" si="11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2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2" si="14">SUM(AB10:AC10)</f>
        <v>0</v>
      </c>
      <c r="AE10" s="2">
        <f t="shared" si="6"/>
        <v>0</v>
      </c>
      <c r="AF10" s="13">
        <f t="shared" ref="AF10:AF22" si="15">AD10+Z10+V10+R10+N10+J10+F10</f>
        <v>6693</v>
      </c>
      <c r="AG10" s="2">
        <f t="shared" si="7"/>
        <v>9.2091141748534638E-2</v>
      </c>
    </row>
    <row r="11" spans="1:33" x14ac:dyDescent="0.25">
      <c r="A11" s="4">
        <v>3</v>
      </c>
      <c r="B11" s="6">
        <v>2003</v>
      </c>
      <c r="C11" s="1" t="s">
        <v>158</v>
      </c>
      <c r="D11" s="13">
        <v>1734</v>
      </c>
      <c r="E11" s="13">
        <v>1686</v>
      </c>
      <c r="F11" s="13">
        <f t="shared" si="8"/>
        <v>3420</v>
      </c>
      <c r="G11" s="2">
        <f t="shared" si="0"/>
        <v>5.0212890911760386E-2</v>
      </c>
      <c r="H11" s="13">
        <v>63</v>
      </c>
      <c r="I11" s="13">
        <v>69</v>
      </c>
      <c r="J11" s="13">
        <f t="shared" si="9"/>
        <v>132</v>
      </c>
      <c r="K11" s="2">
        <f t="shared" si="1"/>
        <v>4.7345767575322814E-2</v>
      </c>
      <c r="L11" s="13">
        <v>24</v>
      </c>
      <c r="M11" s="13">
        <v>26</v>
      </c>
      <c r="N11" s="13">
        <f t="shared" si="10"/>
        <v>50</v>
      </c>
      <c r="O11" s="2">
        <f t="shared" si="2"/>
        <v>3.0138637733574444E-2</v>
      </c>
      <c r="P11" s="13">
        <v>0</v>
      </c>
      <c r="Q11" s="13">
        <v>0</v>
      </c>
      <c r="R11" s="13">
        <f t="shared" si="11"/>
        <v>0</v>
      </c>
      <c r="S11" s="2">
        <f t="shared" si="3"/>
        <v>0</v>
      </c>
      <c r="T11" s="13">
        <v>0</v>
      </c>
      <c r="U11" s="13">
        <v>0</v>
      </c>
      <c r="V11" s="13">
        <f t="shared" si="12"/>
        <v>0</v>
      </c>
      <c r="W11" s="2">
        <f t="shared" si="4"/>
        <v>0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0</v>
      </c>
      <c r="AC11" s="13">
        <v>0</v>
      </c>
      <c r="AD11" s="13">
        <f t="shared" si="14"/>
        <v>0</v>
      </c>
      <c r="AE11" s="2">
        <f t="shared" si="6"/>
        <v>0</v>
      </c>
      <c r="AF11" s="13">
        <f t="shared" si="15"/>
        <v>3602</v>
      </c>
      <c r="AG11" s="2">
        <f t="shared" si="7"/>
        <v>4.9561077630094388E-2</v>
      </c>
    </row>
    <row r="12" spans="1:33" x14ac:dyDescent="0.25">
      <c r="A12" s="4">
        <v>4</v>
      </c>
      <c r="B12" s="6">
        <v>2004</v>
      </c>
      <c r="C12" s="1" t="s">
        <v>76</v>
      </c>
      <c r="D12" s="13">
        <v>2590</v>
      </c>
      <c r="E12" s="13">
        <v>2547</v>
      </c>
      <c r="F12" s="13">
        <f t="shared" si="8"/>
        <v>5137</v>
      </c>
      <c r="G12" s="2">
        <f t="shared" si="0"/>
        <v>7.5422111290559396E-2</v>
      </c>
      <c r="H12" s="13">
        <v>73</v>
      </c>
      <c r="I12" s="13">
        <v>92</v>
      </c>
      <c r="J12" s="13">
        <f t="shared" si="9"/>
        <v>165</v>
      </c>
      <c r="K12" s="2">
        <f t="shared" si="1"/>
        <v>5.9182209469153514E-2</v>
      </c>
      <c r="L12" s="13">
        <v>28</v>
      </c>
      <c r="M12" s="13">
        <v>37</v>
      </c>
      <c r="N12" s="13">
        <f t="shared" si="10"/>
        <v>65</v>
      </c>
      <c r="O12" s="2">
        <f t="shared" si="2"/>
        <v>3.9180229053646778E-2</v>
      </c>
      <c r="P12" s="13">
        <v>0</v>
      </c>
      <c r="Q12" s="13">
        <v>1</v>
      </c>
      <c r="R12" s="13">
        <f t="shared" si="11"/>
        <v>1</v>
      </c>
      <c r="S12" s="2">
        <f t="shared" si="3"/>
        <v>3.0303030303030304E-2</v>
      </c>
      <c r="T12" s="13">
        <v>0</v>
      </c>
      <c r="U12" s="13">
        <v>0</v>
      </c>
      <c r="V12" s="13">
        <f t="shared" si="12"/>
        <v>0</v>
      </c>
      <c r="W12" s="2">
        <f t="shared" si="4"/>
        <v>0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5368</v>
      </c>
      <c r="AG12" s="2">
        <f t="shared" si="7"/>
        <v>7.386004017722006E-2</v>
      </c>
    </row>
    <row r="13" spans="1:33" x14ac:dyDescent="0.25">
      <c r="A13" s="4">
        <v>5</v>
      </c>
      <c r="B13" s="6">
        <v>2005</v>
      </c>
      <c r="C13" s="1" t="s">
        <v>159</v>
      </c>
      <c r="D13" s="13">
        <v>1406</v>
      </c>
      <c r="E13" s="13">
        <v>1402</v>
      </c>
      <c r="F13" s="13">
        <f t="shared" si="8"/>
        <v>2808</v>
      </c>
      <c r="G13" s="2">
        <f t="shared" si="0"/>
        <v>4.1227426222287478E-2</v>
      </c>
      <c r="H13" s="13">
        <v>70</v>
      </c>
      <c r="I13" s="13">
        <v>60</v>
      </c>
      <c r="J13" s="13">
        <f t="shared" si="9"/>
        <v>130</v>
      </c>
      <c r="K13" s="2">
        <f t="shared" si="1"/>
        <v>4.6628407460545196E-2</v>
      </c>
      <c r="L13" s="13">
        <v>3</v>
      </c>
      <c r="M13" s="13">
        <v>3</v>
      </c>
      <c r="N13" s="13">
        <f t="shared" si="10"/>
        <v>6</v>
      </c>
      <c r="O13" s="2">
        <f t="shared" si="2"/>
        <v>3.616636528028933E-3</v>
      </c>
      <c r="P13" s="13">
        <v>0</v>
      </c>
      <c r="Q13" s="13">
        <v>0</v>
      </c>
      <c r="R13" s="13">
        <f t="shared" si="11"/>
        <v>0</v>
      </c>
      <c r="S13" s="2">
        <f t="shared" si="3"/>
        <v>0</v>
      </c>
      <c r="T13" s="13">
        <v>0</v>
      </c>
      <c r="U13" s="13">
        <v>0</v>
      </c>
      <c r="V13" s="13">
        <f t="shared" si="12"/>
        <v>0</v>
      </c>
      <c r="W13" s="2">
        <f t="shared" si="4"/>
        <v>0</v>
      </c>
      <c r="X13" s="13">
        <v>0</v>
      </c>
      <c r="Y13" s="13">
        <v>0</v>
      </c>
      <c r="Z13" s="13">
        <f t="shared" si="13"/>
        <v>0</v>
      </c>
      <c r="AA13" s="2">
        <f t="shared" si="5"/>
        <v>0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2944</v>
      </c>
      <c r="AG13" s="2">
        <f t="shared" si="7"/>
        <v>4.0507443793169874E-2</v>
      </c>
    </row>
    <row r="14" spans="1:33" x14ac:dyDescent="0.25">
      <c r="A14" s="4">
        <v>6</v>
      </c>
      <c r="B14" s="6">
        <v>2006</v>
      </c>
      <c r="C14" s="1" t="s">
        <v>160</v>
      </c>
      <c r="D14" s="13">
        <v>1996</v>
      </c>
      <c r="E14" s="13">
        <v>1918</v>
      </c>
      <c r="F14" s="13">
        <f t="shared" si="8"/>
        <v>3914</v>
      </c>
      <c r="G14" s="2">
        <f t="shared" si="0"/>
        <v>5.746586404345911E-2</v>
      </c>
      <c r="H14" s="13">
        <v>180</v>
      </c>
      <c r="I14" s="13">
        <v>175</v>
      </c>
      <c r="J14" s="13">
        <f t="shared" si="9"/>
        <v>355</v>
      </c>
      <c r="K14" s="2">
        <f t="shared" si="1"/>
        <v>0.12733142037302725</v>
      </c>
      <c r="L14" s="13">
        <v>57</v>
      </c>
      <c r="M14" s="13">
        <v>57</v>
      </c>
      <c r="N14" s="13">
        <f t="shared" si="10"/>
        <v>114</v>
      </c>
      <c r="O14" s="2">
        <f t="shared" si="2"/>
        <v>6.8716094032549732E-2</v>
      </c>
      <c r="P14" s="13">
        <v>3</v>
      </c>
      <c r="Q14" s="13">
        <v>2</v>
      </c>
      <c r="R14" s="13">
        <f t="shared" si="11"/>
        <v>5</v>
      </c>
      <c r="S14" s="2">
        <f t="shared" si="3"/>
        <v>0.15151515151515152</v>
      </c>
      <c r="T14" s="13">
        <v>4</v>
      </c>
      <c r="U14" s="13">
        <v>5</v>
      </c>
      <c r="V14" s="13">
        <f t="shared" si="12"/>
        <v>9</v>
      </c>
      <c r="W14" s="2">
        <f t="shared" si="4"/>
        <v>0.11538461538461539</v>
      </c>
      <c r="X14" s="13">
        <v>0</v>
      </c>
      <c r="Y14" s="13">
        <v>0</v>
      </c>
      <c r="Z14" s="13">
        <f t="shared" si="13"/>
        <v>0</v>
      </c>
      <c r="AA14" s="2">
        <f t="shared" si="5"/>
        <v>0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4397</v>
      </c>
      <c r="AG14" s="2">
        <f t="shared" si="7"/>
        <v>6.0499738572883127E-2</v>
      </c>
    </row>
    <row r="15" spans="1:33" x14ac:dyDescent="0.25">
      <c r="A15" s="4">
        <v>7</v>
      </c>
      <c r="B15" s="6">
        <v>2007</v>
      </c>
      <c r="C15" s="1" t="s">
        <v>161</v>
      </c>
      <c r="D15" s="13">
        <v>1461</v>
      </c>
      <c r="E15" s="13">
        <v>1463</v>
      </c>
      <c r="F15" s="13">
        <f t="shared" si="8"/>
        <v>2924</v>
      </c>
      <c r="G15" s="2">
        <f t="shared" si="0"/>
        <v>4.2930553516370575E-2</v>
      </c>
      <c r="H15" s="13">
        <v>111</v>
      </c>
      <c r="I15" s="13">
        <v>117</v>
      </c>
      <c r="J15" s="13">
        <f t="shared" si="9"/>
        <v>228</v>
      </c>
      <c r="K15" s="2">
        <f t="shared" si="1"/>
        <v>8.1779053084648487E-2</v>
      </c>
      <c r="L15" s="13">
        <v>27</v>
      </c>
      <c r="M15" s="13">
        <v>32</v>
      </c>
      <c r="N15" s="13">
        <f t="shared" si="10"/>
        <v>59</v>
      </c>
      <c r="O15" s="2">
        <f t="shared" si="2"/>
        <v>3.5563592525617839E-2</v>
      </c>
      <c r="P15" s="13">
        <v>0</v>
      </c>
      <c r="Q15" s="13">
        <v>0</v>
      </c>
      <c r="R15" s="13">
        <f t="shared" si="11"/>
        <v>0</v>
      </c>
      <c r="S15" s="2">
        <f t="shared" si="3"/>
        <v>0</v>
      </c>
      <c r="T15" s="13">
        <v>0</v>
      </c>
      <c r="U15" s="13">
        <v>0</v>
      </c>
      <c r="V15" s="13">
        <f t="shared" si="12"/>
        <v>0</v>
      </c>
      <c r="W15" s="2">
        <f t="shared" si="4"/>
        <v>0</v>
      </c>
      <c r="X15" s="13">
        <v>0</v>
      </c>
      <c r="Y15" s="13">
        <v>0</v>
      </c>
      <c r="Z15" s="13">
        <f t="shared" si="13"/>
        <v>0</v>
      </c>
      <c r="AA15" s="2">
        <f t="shared" si="5"/>
        <v>0</v>
      </c>
      <c r="AB15" s="13">
        <v>1</v>
      </c>
      <c r="AC15" s="13">
        <v>0</v>
      </c>
      <c r="AD15" s="13">
        <f t="shared" si="14"/>
        <v>1</v>
      </c>
      <c r="AE15" s="2">
        <f t="shared" si="6"/>
        <v>0.2</v>
      </c>
      <c r="AF15" s="13">
        <f t="shared" si="15"/>
        <v>3212</v>
      </c>
      <c r="AG15" s="2">
        <f t="shared" si="7"/>
        <v>4.4194942073254632E-2</v>
      </c>
    </row>
    <row r="16" spans="1:33" x14ac:dyDescent="0.25">
      <c r="A16" s="4">
        <v>8</v>
      </c>
      <c r="B16" s="6">
        <v>2008</v>
      </c>
      <c r="C16" s="1" t="s">
        <v>162</v>
      </c>
      <c r="D16" s="13">
        <v>1984</v>
      </c>
      <c r="E16" s="13">
        <v>1891</v>
      </c>
      <c r="F16" s="13">
        <f t="shared" si="8"/>
        <v>3875</v>
      </c>
      <c r="G16" s="2">
        <f t="shared" si="0"/>
        <v>5.6893260901482896E-2</v>
      </c>
      <c r="H16" s="13">
        <v>48</v>
      </c>
      <c r="I16" s="13">
        <v>63</v>
      </c>
      <c r="J16" s="13">
        <f t="shared" si="9"/>
        <v>111</v>
      </c>
      <c r="K16" s="2">
        <f t="shared" si="1"/>
        <v>3.9813486370157816E-2</v>
      </c>
      <c r="L16" s="13">
        <v>8</v>
      </c>
      <c r="M16" s="13">
        <v>13</v>
      </c>
      <c r="N16" s="13">
        <f t="shared" si="10"/>
        <v>21</v>
      </c>
      <c r="O16" s="2">
        <f t="shared" si="2"/>
        <v>1.2658227848101266E-2</v>
      </c>
      <c r="P16" s="13">
        <v>1</v>
      </c>
      <c r="Q16" s="13">
        <v>0</v>
      </c>
      <c r="R16" s="13">
        <f t="shared" si="11"/>
        <v>1</v>
      </c>
      <c r="S16" s="2">
        <f t="shared" si="3"/>
        <v>3.0303030303030304E-2</v>
      </c>
      <c r="T16" s="13">
        <v>0</v>
      </c>
      <c r="U16" s="13">
        <v>1</v>
      </c>
      <c r="V16" s="13">
        <f t="shared" si="12"/>
        <v>1</v>
      </c>
      <c r="W16" s="2">
        <f t="shared" si="4"/>
        <v>1.282051282051282E-2</v>
      </c>
      <c r="X16" s="13">
        <v>0</v>
      </c>
      <c r="Y16" s="13">
        <v>0</v>
      </c>
      <c r="Z16" s="13">
        <f t="shared" si="13"/>
        <v>0</v>
      </c>
      <c r="AA16" s="2">
        <f t="shared" si="5"/>
        <v>0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4009</v>
      </c>
      <c r="AG16" s="2">
        <f t="shared" si="7"/>
        <v>5.5161121659924602E-2</v>
      </c>
    </row>
    <row r="17" spans="1:33" x14ac:dyDescent="0.25">
      <c r="A17" s="4">
        <v>9</v>
      </c>
      <c r="B17" s="6">
        <v>2009</v>
      </c>
      <c r="C17" s="1" t="s">
        <v>163</v>
      </c>
      <c r="D17" s="13">
        <v>2792</v>
      </c>
      <c r="E17" s="13">
        <v>2720</v>
      </c>
      <c r="F17" s="13">
        <f t="shared" si="8"/>
        <v>5512</v>
      </c>
      <c r="G17" s="2">
        <f t="shared" si="0"/>
        <v>8.0927910732638372E-2</v>
      </c>
      <c r="H17" s="13">
        <v>174</v>
      </c>
      <c r="I17" s="13">
        <v>187</v>
      </c>
      <c r="J17" s="13">
        <f t="shared" si="9"/>
        <v>361</v>
      </c>
      <c r="K17" s="2">
        <f t="shared" si="1"/>
        <v>0.12948350071736012</v>
      </c>
      <c r="L17" s="13">
        <v>29</v>
      </c>
      <c r="M17" s="13">
        <v>27</v>
      </c>
      <c r="N17" s="13">
        <f t="shared" si="10"/>
        <v>56</v>
      </c>
      <c r="O17" s="2">
        <f t="shared" si="2"/>
        <v>3.3755274261603373E-2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8</v>
      </c>
      <c r="U17" s="13">
        <v>11</v>
      </c>
      <c r="V17" s="13">
        <f t="shared" si="12"/>
        <v>19</v>
      </c>
      <c r="W17" s="2">
        <f t="shared" si="4"/>
        <v>0.24358974358974358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0</v>
      </c>
      <c r="AC17" s="13">
        <v>0</v>
      </c>
      <c r="AD17" s="13">
        <f t="shared" si="14"/>
        <v>0</v>
      </c>
      <c r="AE17" s="2">
        <f t="shared" si="6"/>
        <v>0</v>
      </c>
      <c r="AF17" s="13">
        <f t="shared" si="15"/>
        <v>5948</v>
      </c>
      <c r="AG17" s="2">
        <f t="shared" si="7"/>
        <v>8.1840446902776628E-2</v>
      </c>
    </row>
    <row r="18" spans="1:33" x14ac:dyDescent="0.25">
      <c r="A18" s="4">
        <v>10</v>
      </c>
      <c r="B18" s="6">
        <v>2010</v>
      </c>
      <c r="C18" s="1" t="s">
        <v>164</v>
      </c>
      <c r="D18" s="13">
        <v>1933</v>
      </c>
      <c r="E18" s="13">
        <v>1884</v>
      </c>
      <c r="F18" s="13">
        <f t="shared" si="8"/>
        <v>3817</v>
      </c>
      <c r="G18" s="2">
        <f t="shared" si="0"/>
        <v>5.6041697254441344E-2</v>
      </c>
      <c r="H18" s="13">
        <v>40</v>
      </c>
      <c r="I18" s="13">
        <v>48</v>
      </c>
      <c r="J18" s="13">
        <f t="shared" si="9"/>
        <v>88</v>
      </c>
      <c r="K18" s="2">
        <f t="shared" si="1"/>
        <v>3.1563845050215207E-2</v>
      </c>
      <c r="L18" s="13">
        <v>10</v>
      </c>
      <c r="M18" s="13">
        <v>14</v>
      </c>
      <c r="N18" s="13">
        <f t="shared" si="10"/>
        <v>24</v>
      </c>
      <c r="O18" s="2">
        <f t="shared" si="2"/>
        <v>1.4466546112115732E-2</v>
      </c>
      <c r="P18" s="13">
        <v>0</v>
      </c>
      <c r="Q18" s="13">
        <v>0</v>
      </c>
      <c r="R18" s="13">
        <f t="shared" si="11"/>
        <v>0</v>
      </c>
      <c r="S18" s="2">
        <f t="shared" si="3"/>
        <v>0</v>
      </c>
      <c r="T18" s="13">
        <v>0</v>
      </c>
      <c r="U18" s="13">
        <v>0</v>
      </c>
      <c r="V18" s="13">
        <f t="shared" si="12"/>
        <v>0</v>
      </c>
      <c r="W18" s="2">
        <f t="shared" si="4"/>
        <v>0</v>
      </c>
      <c r="X18" s="13">
        <v>0</v>
      </c>
      <c r="Y18" s="13">
        <v>0</v>
      </c>
      <c r="Z18" s="13">
        <f t="shared" si="13"/>
        <v>0</v>
      </c>
      <c r="AA18" s="2">
        <f t="shared" si="5"/>
        <v>0</v>
      </c>
      <c r="AB18" s="13">
        <v>0</v>
      </c>
      <c r="AC18" s="13">
        <v>0</v>
      </c>
      <c r="AD18" s="13">
        <f t="shared" si="14"/>
        <v>0</v>
      </c>
      <c r="AE18" s="2">
        <f t="shared" si="6"/>
        <v>0</v>
      </c>
      <c r="AF18" s="13">
        <f t="shared" si="15"/>
        <v>3929</v>
      </c>
      <c r="AG18" s="2">
        <f t="shared" si="7"/>
        <v>5.4060375904675419E-2</v>
      </c>
    </row>
    <row r="19" spans="1:33" x14ac:dyDescent="0.25">
      <c r="A19" s="4">
        <v>11</v>
      </c>
      <c r="B19" s="6">
        <v>2011</v>
      </c>
      <c r="C19" s="1" t="s">
        <v>165</v>
      </c>
      <c r="D19" s="13">
        <v>2455</v>
      </c>
      <c r="E19" s="13">
        <v>2392</v>
      </c>
      <c r="F19" s="13">
        <f t="shared" si="8"/>
        <v>4847</v>
      </c>
      <c r="G19" s="2">
        <f t="shared" si="0"/>
        <v>7.1164293055351643E-2</v>
      </c>
      <c r="H19" s="13">
        <v>39</v>
      </c>
      <c r="I19" s="13">
        <v>45</v>
      </c>
      <c r="J19" s="13">
        <f t="shared" si="9"/>
        <v>84</v>
      </c>
      <c r="K19" s="2">
        <f t="shared" si="1"/>
        <v>3.0129124820659971E-2</v>
      </c>
      <c r="L19" s="13">
        <v>18</v>
      </c>
      <c r="M19" s="13">
        <v>15</v>
      </c>
      <c r="N19" s="13">
        <f t="shared" si="10"/>
        <v>33</v>
      </c>
      <c r="O19" s="2">
        <f t="shared" si="2"/>
        <v>1.9891500904159132E-2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0</v>
      </c>
      <c r="U19" s="13">
        <v>0</v>
      </c>
      <c r="V19" s="13">
        <f t="shared" si="12"/>
        <v>0</v>
      </c>
      <c r="W19" s="2">
        <f t="shared" si="4"/>
        <v>0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4964</v>
      </c>
      <c r="AG19" s="2">
        <f t="shared" si="7"/>
        <v>6.8301274113211699E-2</v>
      </c>
    </row>
    <row r="20" spans="1:33" x14ac:dyDescent="0.25">
      <c r="A20" s="4">
        <v>12</v>
      </c>
      <c r="B20" s="6">
        <v>2012</v>
      </c>
      <c r="C20" s="1" t="s">
        <v>166</v>
      </c>
      <c r="D20" s="13">
        <v>3419</v>
      </c>
      <c r="E20" s="13">
        <v>3421</v>
      </c>
      <c r="F20" s="13">
        <f t="shared" si="8"/>
        <v>6840</v>
      </c>
      <c r="G20" s="2">
        <f t="shared" si="0"/>
        <v>0.10042578182352077</v>
      </c>
      <c r="H20" s="13">
        <v>62</v>
      </c>
      <c r="I20" s="13">
        <v>74</v>
      </c>
      <c r="J20" s="13">
        <f t="shared" si="9"/>
        <v>136</v>
      </c>
      <c r="K20" s="2">
        <f t="shared" si="1"/>
        <v>4.878048780487805E-2</v>
      </c>
      <c r="L20" s="13">
        <v>47</v>
      </c>
      <c r="M20" s="13">
        <v>37</v>
      </c>
      <c r="N20" s="13">
        <f t="shared" si="10"/>
        <v>84</v>
      </c>
      <c r="O20" s="2">
        <f t="shared" si="2"/>
        <v>5.0632911392405063E-2</v>
      </c>
      <c r="P20" s="13">
        <v>2</v>
      </c>
      <c r="Q20" s="13">
        <v>4</v>
      </c>
      <c r="R20" s="13">
        <f t="shared" si="11"/>
        <v>6</v>
      </c>
      <c r="S20" s="2">
        <f t="shared" si="3"/>
        <v>0.18181818181818182</v>
      </c>
      <c r="T20" s="13">
        <v>0</v>
      </c>
      <c r="U20" s="13">
        <v>1</v>
      </c>
      <c r="V20" s="13">
        <f t="shared" si="12"/>
        <v>1</v>
      </c>
      <c r="W20" s="2">
        <f t="shared" si="4"/>
        <v>1.282051282051282E-2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0</v>
      </c>
      <c r="AC20" s="13">
        <v>0</v>
      </c>
      <c r="AD20" s="13">
        <f t="shared" si="14"/>
        <v>0</v>
      </c>
      <c r="AE20" s="2">
        <f t="shared" si="6"/>
        <v>0</v>
      </c>
      <c r="AF20" s="13">
        <f t="shared" si="15"/>
        <v>7067</v>
      </c>
      <c r="AG20" s="2">
        <f t="shared" si="7"/>
        <v>9.7237128154324559E-2</v>
      </c>
    </row>
    <row r="21" spans="1:33" x14ac:dyDescent="0.25">
      <c r="A21" s="4">
        <v>13</v>
      </c>
      <c r="B21" s="6">
        <v>2013</v>
      </c>
      <c r="C21" s="1" t="s">
        <v>42</v>
      </c>
      <c r="D21" s="13">
        <v>4158</v>
      </c>
      <c r="E21" s="13">
        <v>4254</v>
      </c>
      <c r="F21" s="13">
        <f t="shared" si="8"/>
        <v>8412</v>
      </c>
      <c r="G21" s="2">
        <f t="shared" si="0"/>
        <v>0.1235060930847159</v>
      </c>
      <c r="H21" s="13">
        <v>214</v>
      </c>
      <c r="I21" s="13">
        <v>263</v>
      </c>
      <c r="J21" s="13">
        <f t="shared" si="9"/>
        <v>477</v>
      </c>
      <c r="K21" s="2">
        <f t="shared" si="1"/>
        <v>0.17109038737446197</v>
      </c>
      <c r="L21" s="13">
        <v>249</v>
      </c>
      <c r="M21" s="13">
        <v>255</v>
      </c>
      <c r="N21" s="13">
        <f t="shared" si="10"/>
        <v>504</v>
      </c>
      <c r="O21" s="2">
        <f t="shared" si="2"/>
        <v>0.30379746835443039</v>
      </c>
      <c r="P21" s="13">
        <v>7</v>
      </c>
      <c r="Q21" s="13">
        <v>7</v>
      </c>
      <c r="R21" s="13">
        <f t="shared" si="11"/>
        <v>14</v>
      </c>
      <c r="S21" s="2">
        <f t="shared" si="3"/>
        <v>0.42424242424242425</v>
      </c>
      <c r="T21" s="13">
        <v>5</v>
      </c>
      <c r="U21" s="13">
        <v>5</v>
      </c>
      <c r="V21" s="13">
        <f t="shared" si="12"/>
        <v>10</v>
      </c>
      <c r="W21" s="2">
        <f t="shared" si="4"/>
        <v>0.12820512820512819</v>
      </c>
      <c r="X21" s="13">
        <v>1</v>
      </c>
      <c r="Y21" s="13">
        <v>4</v>
      </c>
      <c r="Z21" s="13">
        <f t="shared" si="13"/>
        <v>5</v>
      </c>
      <c r="AA21" s="2">
        <f t="shared" si="5"/>
        <v>1</v>
      </c>
      <c r="AB21" s="13">
        <v>2</v>
      </c>
      <c r="AC21" s="13">
        <v>0</v>
      </c>
      <c r="AD21" s="13">
        <f t="shared" si="14"/>
        <v>2</v>
      </c>
      <c r="AE21" s="2">
        <f t="shared" si="6"/>
        <v>0.4</v>
      </c>
      <c r="AF21" s="13">
        <f t="shared" si="15"/>
        <v>9424</v>
      </c>
      <c r="AG21" s="2">
        <f t="shared" si="7"/>
        <v>0.12966784996835357</v>
      </c>
    </row>
    <row r="22" spans="1:33" x14ac:dyDescent="0.25">
      <c r="A22" s="4">
        <v>14</v>
      </c>
      <c r="B22" s="6">
        <v>2014</v>
      </c>
      <c r="C22" s="1" t="s">
        <v>167</v>
      </c>
      <c r="D22" s="13">
        <v>3646</v>
      </c>
      <c r="E22" s="13">
        <v>3575</v>
      </c>
      <c r="F22" s="13">
        <f t="shared" si="8"/>
        <v>7221</v>
      </c>
      <c r="G22" s="2">
        <f t="shared" si="0"/>
        <v>0.10601967405667304</v>
      </c>
      <c r="H22" s="13">
        <v>142</v>
      </c>
      <c r="I22" s="13">
        <v>146</v>
      </c>
      <c r="J22" s="13">
        <f t="shared" si="9"/>
        <v>288</v>
      </c>
      <c r="K22" s="2">
        <f t="shared" si="1"/>
        <v>0.10329985652797705</v>
      </c>
      <c r="L22" s="13">
        <v>146</v>
      </c>
      <c r="M22" s="13">
        <v>157</v>
      </c>
      <c r="N22" s="13">
        <f t="shared" si="10"/>
        <v>303</v>
      </c>
      <c r="O22" s="2">
        <f t="shared" si="2"/>
        <v>0.18264014466546113</v>
      </c>
      <c r="P22" s="13">
        <v>4</v>
      </c>
      <c r="Q22" s="13">
        <v>2</v>
      </c>
      <c r="R22" s="13">
        <f t="shared" si="11"/>
        <v>6</v>
      </c>
      <c r="S22" s="2">
        <f t="shared" si="3"/>
        <v>0.18181818181818182</v>
      </c>
      <c r="T22" s="13">
        <v>20</v>
      </c>
      <c r="U22" s="13">
        <v>18</v>
      </c>
      <c r="V22" s="13">
        <f t="shared" si="12"/>
        <v>38</v>
      </c>
      <c r="W22" s="2">
        <f t="shared" si="4"/>
        <v>0.48717948717948717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1</v>
      </c>
      <c r="AC22" s="13">
        <v>1</v>
      </c>
      <c r="AD22" s="13">
        <f t="shared" si="14"/>
        <v>2</v>
      </c>
      <c r="AE22" s="2">
        <f t="shared" si="6"/>
        <v>0.4</v>
      </c>
      <c r="AF22" s="13">
        <f t="shared" si="15"/>
        <v>7858</v>
      </c>
      <c r="AG22" s="2">
        <f t="shared" si="7"/>
        <v>0.10812075180935084</v>
      </c>
    </row>
    <row r="23" spans="1:33" x14ac:dyDescent="0.25">
      <c r="A23" s="20" t="s">
        <v>37</v>
      </c>
      <c r="B23" s="20"/>
      <c r="C23" s="20"/>
      <c r="D23" s="23">
        <f>SUM(D9:D22)</f>
        <v>34284</v>
      </c>
      <c r="E23" s="23">
        <f>SUM(E9:E22)</f>
        <v>33826</v>
      </c>
      <c r="F23" s="23">
        <f>SUM(F9:F22)</f>
        <v>68110</v>
      </c>
      <c r="G23" s="22">
        <f>'KAB SUKOHARJO'!G18</f>
        <v>7.7691453940066588E-2</v>
      </c>
      <c r="H23" s="23">
        <f>SUM(H9:H22)</f>
        <v>1328</v>
      </c>
      <c r="I23" s="23">
        <f>SUM(I9:I22)</f>
        <v>1460</v>
      </c>
      <c r="J23" s="23">
        <f>SUM(J9:J22)</f>
        <v>2788</v>
      </c>
      <c r="K23" s="22">
        <f>'KAB SUKOHARJO'!K18</f>
        <v>0.10396002684763965</v>
      </c>
      <c r="L23" s="23">
        <f>SUM(L9:L22)</f>
        <v>808</v>
      </c>
      <c r="M23" s="23">
        <f>SUM(M9:M22)</f>
        <v>851</v>
      </c>
      <c r="N23" s="23">
        <f>SUM(N9:N22)</f>
        <v>1659</v>
      </c>
      <c r="O23" s="22">
        <f>'KAB SUKOHARJO'!O18</f>
        <v>0.13929471032745591</v>
      </c>
      <c r="P23" s="23">
        <f>SUM(P9:P22)</f>
        <v>17</v>
      </c>
      <c r="Q23" s="23">
        <f>SUM(Q9:Q22)</f>
        <v>16</v>
      </c>
      <c r="R23" s="23">
        <f>SUM(R9:R22)</f>
        <v>33</v>
      </c>
      <c r="S23" s="22">
        <f>'KAB SUKOHARJO'!S18</f>
        <v>9.0909090909090912E-2</v>
      </c>
      <c r="T23" s="23">
        <f>SUM(T9:T22)</f>
        <v>37</v>
      </c>
      <c r="U23" s="23">
        <f>SUM(U9:U22)</f>
        <v>41</v>
      </c>
      <c r="V23" s="23">
        <f>SUM(V9:V22)</f>
        <v>78</v>
      </c>
      <c r="W23" s="22">
        <f>'KAB SUKOHARJO'!W18</f>
        <v>0.12745098039215685</v>
      </c>
      <c r="X23" s="23">
        <f>SUM(X9:X22)</f>
        <v>1</v>
      </c>
      <c r="Y23" s="23">
        <f>SUM(Y9:Y22)</f>
        <v>4</v>
      </c>
      <c r="Z23" s="23">
        <f>SUM(Z9:Z22)</f>
        <v>5</v>
      </c>
      <c r="AA23" s="22">
        <f>'KAB SUKOHARJO'!AA18</f>
        <v>0.19230769230769232</v>
      </c>
      <c r="AB23" s="23">
        <f>SUM(AB9:AB22)</f>
        <v>4</v>
      </c>
      <c r="AC23" s="23">
        <f>SUM(AC9:AC22)</f>
        <v>1</v>
      </c>
      <c r="AD23" s="23">
        <f>SUM(AD9:AD22)</f>
        <v>5</v>
      </c>
      <c r="AE23" s="22">
        <f>'KAB SUKOHARJO'!AE18</f>
        <v>7.1428571428571425E-2</v>
      </c>
      <c r="AF23" s="15">
        <f>SUM(AF9:AF22)</f>
        <v>72678</v>
      </c>
      <c r="AG23" s="22">
        <f>'KAB SUKOHARJO'!AG18</f>
        <v>7.9301931755689212E-2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F7:AG7"/>
    <mergeCell ref="A23:C23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AD3E-8968-44E5-BFA5-22CBBD6C3FA8}">
  <dimension ref="A1:AG24"/>
  <sheetViews>
    <sheetView topLeftCell="W1" workbookViewId="0">
      <selection activeCell="AB9" sqref="AB9:AC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168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169</v>
      </c>
      <c r="D9" s="13">
        <v>1174</v>
      </c>
      <c r="E9" s="13">
        <v>1199</v>
      </c>
      <c r="F9" s="13">
        <f>SUM(D9:E9)</f>
        <v>2373</v>
      </c>
      <c r="G9" s="2">
        <f t="shared" ref="G9:G22" si="0">F9/$F$23</f>
        <v>4.5585523282618716E-2</v>
      </c>
      <c r="H9" s="13">
        <v>38</v>
      </c>
      <c r="I9" s="13">
        <v>41</v>
      </c>
      <c r="J9" s="13">
        <f>SUM(H9:I9)</f>
        <v>79</v>
      </c>
      <c r="K9" s="2">
        <f t="shared" ref="K9:K22" si="1">J9/$J$23</f>
        <v>5.5790960451977401E-2</v>
      </c>
      <c r="L9" s="13">
        <v>19</v>
      </c>
      <c r="M9" s="13">
        <v>13</v>
      </c>
      <c r="N9" s="13">
        <f>SUM(L9:M9)</f>
        <v>32</v>
      </c>
      <c r="O9" s="2">
        <f t="shared" ref="O9:O22" si="2">N9/$N$23</f>
        <v>3.1558185404339252E-2</v>
      </c>
      <c r="P9" s="13">
        <v>1</v>
      </c>
      <c r="Q9" s="13">
        <v>0</v>
      </c>
      <c r="R9" s="13">
        <f>SUM(P9:Q9)</f>
        <v>1</v>
      </c>
      <c r="S9" s="2">
        <f t="shared" ref="S9:S22" si="3">R9/$R$23</f>
        <v>6.25E-2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 t="shared" ref="AE9:AE22" si="5">AD9/$AD$23</f>
        <v>0</v>
      </c>
      <c r="AF9" s="13">
        <f>AD9+Z9+V9+R9+N9+J9+F9</f>
        <v>2485</v>
      </c>
      <c r="AG9" s="2">
        <f t="shared" ref="AG9:AG22" si="6">AF9/$AF$23</f>
        <v>4.556957382821096E-2</v>
      </c>
    </row>
    <row r="10" spans="1:33" x14ac:dyDescent="0.25">
      <c r="A10" s="4">
        <v>2</v>
      </c>
      <c r="B10" s="6">
        <v>2002</v>
      </c>
      <c r="C10" s="1" t="s">
        <v>170</v>
      </c>
      <c r="D10" s="13">
        <v>912</v>
      </c>
      <c r="E10" s="13">
        <v>912</v>
      </c>
      <c r="F10" s="13">
        <f t="shared" ref="F10:F22" si="7">SUM(D10:E10)</f>
        <v>1824</v>
      </c>
      <c r="G10" s="2">
        <f t="shared" si="0"/>
        <v>3.5039188566159521E-2</v>
      </c>
      <c r="H10" s="13">
        <v>48</v>
      </c>
      <c r="I10" s="13">
        <v>63</v>
      </c>
      <c r="J10" s="13">
        <f t="shared" ref="J10:J22" si="8">SUM(H10:I10)</f>
        <v>111</v>
      </c>
      <c r="K10" s="2">
        <f t="shared" si="1"/>
        <v>7.8389830508474576E-2</v>
      </c>
      <c r="L10" s="13">
        <v>2</v>
      </c>
      <c r="M10" s="13">
        <v>2</v>
      </c>
      <c r="N10" s="13">
        <f t="shared" ref="N10:N22" si="9">SUM(L10:M10)</f>
        <v>4</v>
      </c>
      <c r="O10" s="2">
        <f t="shared" si="2"/>
        <v>3.9447731755424065E-3</v>
      </c>
      <c r="P10" s="13">
        <v>0</v>
      </c>
      <c r="Q10" s="13">
        <v>0</v>
      </c>
      <c r="R10" s="13">
        <f t="shared" ref="R10:R22" si="10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1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2">SUM(X10:Y10)</f>
        <v>0</v>
      </c>
      <c r="AA10" s="2">
        <v>0</v>
      </c>
      <c r="AB10" s="13">
        <v>0</v>
      </c>
      <c r="AC10" s="13">
        <v>0</v>
      </c>
      <c r="AD10" s="13">
        <f t="shared" ref="AD10:AD22" si="13">SUM(AB10:AC10)</f>
        <v>0</v>
      </c>
      <c r="AE10" s="2">
        <f t="shared" si="5"/>
        <v>0</v>
      </c>
      <c r="AF10" s="13">
        <f t="shared" ref="AF10:AF22" si="14">AD10+Z10+V10+R10+N10+J10+F10</f>
        <v>1939</v>
      </c>
      <c r="AG10" s="2">
        <f t="shared" si="6"/>
        <v>3.5557104085674467E-2</v>
      </c>
    </row>
    <row r="11" spans="1:33" x14ac:dyDescent="0.25">
      <c r="A11" s="4">
        <v>3</v>
      </c>
      <c r="B11" s="6">
        <v>2003</v>
      </c>
      <c r="C11" s="1" t="s">
        <v>171</v>
      </c>
      <c r="D11" s="13">
        <v>2704</v>
      </c>
      <c r="E11" s="13">
        <v>2735</v>
      </c>
      <c r="F11" s="13">
        <f t="shared" si="7"/>
        <v>5439</v>
      </c>
      <c r="G11" s="2">
        <f t="shared" si="0"/>
        <v>0.10448363301060397</v>
      </c>
      <c r="H11" s="13">
        <v>147</v>
      </c>
      <c r="I11" s="13">
        <v>159</v>
      </c>
      <c r="J11" s="13">
        <f t="shared" si="8"/>
        <v>306</v>
      </c>
      <c r="K11" s="2">
        <f t="shared" si="1"/>
        <v>0.21610169491525424</v>
      </c>
      <c r="L11" s="13">
        <v>45</v>
      </c>
      <c r="M11" s="13">
        <v>49</v>
      </c>
      <c r="N11" s="13">
        <f t="shared" si="9"/>
        <v>94</v>
      </c>
      <c r="O11" s="2">
        <f t="shared" si="2"/>
        <v>9.270216962524655E-2</v>
      </c>
      <c r="P11" s="13">
        <v>3</v>
      </c>
      <c r="Q11" s="13">
        <v>2</v>
      </c>
      <c r="R11" s="13">
        <f t="shared" si="10"/>
        <v>5</v>
      </c>
      <c r="S11" s="2">
        <f t="shared" si="3"/>
        <v>0.3125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5844</v>
      </c>
      <c r="AG11" s="2">
        <f t="shared" si="6"/>
        <v>0.10716643438714883</v>
      </c>
    </row>
    <row r="12" spans="1:33" x14ac:dyDescent="0.25">
      <c r="A12" s="4">
        <v>4</v>
      </c>
      <c r="B12" s="6">
        <v>2004</v>
      </c>
      <c r="C12" s="1" t="s">
        <v>16</v>
      </c>
      <c r="D12" s="13">
        <v>2565</v>
      </c>
      <c r="E12" s="13">
        <v>2542</v>
      </c>
      <c r="F12" s="13">
        <f t="shared" si="7"/>
        <v>5107</v>
      </c>
      <c r="G12" s="2">
        <f t="shared" si="0"/>
        <v>9.8105885968956502E-2</v>
      </c>
      <c r="H12" s="13">
        <v>37</v>
      </c>
      <c r="I12" s="13">
        <v>32</v>
      </c>
      <c r="J12" s="13">
        <f t="shared" si="8"/>
        <v>69</v>
      </c>
      <c r="K12" s="2">
        <f t="shared" si="1"/>
        <v>4.8728813559322036E-2</v>
      </c>
      <c r="L12" s="13">
        <v>18</v>
      </c>
      <c r="M12" s="13">
        <v>29</v>
      </c>
      <c r="N12" s="13">
        <f t="shared" si="9"/>
        <v>47</v>
      </c>
      <c r="O12" s="2">
        <f t="shared" si="2"/>
        <v>4.6351084812623275E-2</v>
      </c>
      <c r="P12" s="13">
        <v>0</v>
      </c>
      <c r="Q12" s="13">
        <v>0</v>
      </c>
      <c r="R12" s="13">
        <f t="shared" si="10"/>
        <v>0</v>
      </c>
      <c r="S12" s="2">
        <f t="shared" si="3"/>
        <v>0</v>
      </c>
      <c r="T12" s="13">
        <v>0</v>
      </c>
      <c r="U12" s="13">
        <v>0</v>
      </c>
      <c r="V12" s="13">
        <f t="shared" si="11"/>
        <v>0</v>
      </c>
      <c r="W12" s="2">
        <f t="shared" si="4"/>
        <v>0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5223</v>
      </c>
      <c r="AG12" s="2">
        <f t="shared" si="6"/>
        <v>9.5778625394263919E-2</v>
      </c>
    </row>
    <row r="13" spans="1:33" x14ac:dyDescent="0.25">
      <c r="A13" s="4">
        <v>5</v>
      </c>
      <c r="B13" s="6">
        <v>2005</v>
      </c>
      <c r="C13" s="1" t="s">
        <v>172</v>
      </c>
      <c r="D13" s="13">
        <v>1949</v>
      </c>
      <c r="E13" s="13">
        <v>1898</v>
      </c>
      <c r="F13" s="13">
        <f t="shared" si="7"/>
        <v>3847</v>
      </c>
      <c r="G13" s="2">
        <f t="shared" si="0"/>
        <v>7.3901183341017362E-2</v>
      </c>
      <c r="H13" s="13">
        <v>24</v>
      </c>
      <c r="I13" s="13">
        <v>30</v>
      </c>
      <c r="J13" s="13">
        <f t="shared" si="8"/>
        <v>54</v>
      </c>
      <c r="K13" s="2">
        <f t="shared" si="1"/>
        <v>3.8135593220338986E-2</v>
      </c>
      <c r="L13" s="13">
        <v>5</v>
      </c>
      <c r="M13" s="13">
        <v>6</v>
      </c>
      <c r="N13" s="13">
        <f t="shared" si="9"/>
        <v>11</v>
      </c>
      <c r="O13" s="2">
        <f t="shared" si="2"/>
        <v>1.0848126232741617E-2</v>
      </c>
      <c r="P13" s="13">
        <v>0</v>
      </c>
      <c r="Q13" s="13">
        <v>0</v>
      </c>
      <c r="R13" s="13">
        <f t="shared" si="10"/>
        <v>0</v>
      </c>
      <c r="S13" s="2">
        <f t="shared" si="3"/>
        <v>0</v>
      </c>
      <c r="T13" s="13">
        <v>0</v>
      </c>
      <c r="U13" s="13">
        <v>0</v>
      </c>
      <c r="V13" s="13">
        <f t="shared" si="11"/>
        <v>0</v>
      </c>
      <c r="W13" s="2">
        <f t="shared" si="4"/>
        <v>0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3912</v>
      </c>
      <c r="AG13" s="2">
        <f t="shared" si="6"/>
        <v>7.1737695298173546E-2</v>
      </c>
    </row>
    <row r="14" spans="1:33" x14ac:dyDescent="0.25">
      <c r="A14" s="4">
        <v>6</v>
      </c>
      <c r="B14" s="6">
        <v>2006</v>
      </c>
      <c r="C14" s="1" t="s">
        <v>173</v>
      </c>
      <c r="D14" s="13">
        <v>1313</v>
      </c>
      <c r="E14" s="13">
        <v>1244</v>
      </c>
      <c r="F14" s="13">
        <f t="shared" si="7"/>
        <v>2557</v>
      </c>
      <c r="G14" s="2">
        <f t="shared" si="0"/>
        <v>4.9120178269555864E-2</v>
      </c>
      <c r="H14" s="13">
        <v>22</v>
      </c>
      <c r="I14" s="13">
        <v>24</v>
      </c>
      <c r="J14" s="13">
        <f t="shared" si="8"/>
        <v>46</v>
      </c>
      <c r="K14" s="2">
        <f t="shared" si="1"/>
        <v>3.2485875706214688E-2</v>
      </c>
      <c r="L14" s="13">
        <v>45</v>
      </c>
      <c r="M14" s="13">
        <v>31</v>
      </c>
      <c r="N14" s="13">
        <f t="shared" si="9"/>
        <v>76</v>
      </c>
      <c r="O14" s="2">
        <f t="shared" si="2"/>
        <v>7.4950690335305714E-2</v>
      </c>
      <c r="P14" s="13">
        <v>0</v>
      </c>
      <c r="Q14" s="13">
        <v>0</v>
      </c>
      <c r="R14" s="13">
        <f t="shared" si="10"/>
        <v>0</v>
      </c>
      <c r="S14" s="2">
        <f t="shared" si="3"/>
        <v>0</v>
      </c>
      <c r="T14" s="13">
        <v>0</v>
      </c>
      <c r="U14" s="13">
        <v>1</v>
      </c>
      <c r="V14" s="13">
        <f t="shared" si="11"/>
        <v>1</v>
      </c>
      <c r="W14" s="2">
        <f t="shared" si="4"/>
        <v>0.05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2680</v>
      </c>
      <c r="AG14" s="2">
        <f t="shared" si="6"/>
        <v>4.9145455879116846E-2</v>
      </c>
    </row>
    <row r="15" spans="1:33" x14ac:dyDescent="0.25">
      <c r="A15" s="4">
        <v>7</v>
      </c>
      <c r="B15" s="6">
        <v>2007</v>
      </c>
      <c r="C15" s="1" t="s">
        <v>174</v>
      </c>
      <c r="D15" s="13">
        <v>1538</v>
      </c>
      <c r="E15" s="13">
        <v>1511</v>
      </c>
      <c r="F15" s="13">
        <f t="shared" si="7"/>
        <v>3049</v>
      </c>
      <c r="G15" s="2">
        <f t="shared" si="0"/>
        <v>5.8571538343322578E-2</v>
      </c>
      <c r="H15" s="13">
        <v>17</v>
      </c>
      <c r="I15" s="13">
        <v>18</v>
      </c>
      <c r="J15" s="13">
        <f t="shared" si="8"/>
        <v>35</v>
      </c>
      <c r="K15" s="2">
        <f t="shared" si="1"/>
        <v>2.4717514124293787E-2</v>
      </c>
      <c r="L15" s="13">
        <v>15</v>
      </c>
      <c r="M15" s="13">
        <v>17</v>
      </c>
      <c r="N15" s="13">
        <f t="shared" si="9"/>
        <v>32</v>
      </c>
      <c r="O15" s="2">
        <f t="shared" si="2"/>
        <v>3.1558185404339252E-2</v>
      </c>
      <c r="P15" s="13">
        <v>0</v>
      </c>
      <c r="Q15" s="13">
        <v>0</v>
      </c>
      <c r="R15" s="13">
        <f t="shared" si="10"/>
        <v>0</v>
      </c>
      <c r="S15" s="2">
        <f t="shared" si="3"/>
        <v>0</v>
      </c>
      <c r="T15" s="13">
        <v>0</v>
      </c>
      <c r="U15" s="13">
        <v>0</v>
      </c>
      <c r="V15" s="13">
        <f t="shared" si="11"/>
        <v>0</v>
      </c>
      <c r="W15" s="2">
        <f t="shared" si="4"/>
        <v>0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3116</v>
      </c>
      <c r="AG15" s="2">
        <f t="shared" si="6"/>
        <v>5.7140761387808992E-2</v>
      </c>
    </row>
    <row r="16" spans="1:33" x14ac:dyDescent="0.25">
      <c r="A16" s="4">
        <v>8</v>
      </c>
      <c r="B16" s="6">
        <v>2008</v>
      </c>
      <c r="C16" s="1" t="s">
        <v>175</v>
      </c>
      <c r="D16" s="13">
        <v>1891</v>
      </c>
      <c r="E16" s="13">
        <v>1877</v>
      </c>
      <c r="F16" s="13">
        <f t="shared" si="7"/>
        <v>3768</v>
      </c>
      <c r="G16" s="2">
        <f t="shared" si="0"/>
        <v>7.238358690640849E-2</v>
      </c>
      <c r="H16" s="13">
        <v>56</v>
      </c>
      <c r="I16" s="13">
        <v>64</v>
      </c>
      <c r="J16" s="13">
        <f t="shared" si="8"/>
        <v>120</v>
      </c>
      <c r="K16" s="2">
        <f t="shared" si="1"/>
        <v>8.4745762711864403E-2</v>
      </c>
      <c r="L16" s="13">
        <v>3</v>
      </c>
      <c r="M16" s="13">
        <v>6</v>
      </c>
      <c r="N16" s="13">
        <f t="shared" si="9"/>
        <v>9</v>
      </c>
      <c r="O16" s="2">
        <f t="shared" si="2"/>
        <v>8.8757396449704144E-3</v>
      </c>
      <c r="P16" s="13">
        <v>0</v>
      </c>
      <c r="Q16" s="13">
        <v>0</v>
      </c>
      <c r="R16" s="13">
        <f t="shared" si="10"/>
        <v>0</v>
      </c>
      <c r="S16" s="2">
        <f t="shared" si="3"/>
        <v>0</v>
      </c>
      <c r="T16" s="13">
        <v>1</v>
      </c>
      <c r="U16" s="13">
        <v>1</v>
      </c>
      <c r="V16" s="13">
        <f t="shared" si="11"/>
        <v>2</v>
      </c>
      <c r="W16" s="2">
        <f t="shared" si="4"/>
        <v>0.1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3899</v>
      </c>
      <c r="AG16" s="2">
        <f t="shared" si="6"/>
        <v>7.1499303161446495E-2</v>
      </c>
    </row>
    <row r="17" spans="1:33" x14ac:dyDescent="0.25">
      <c r="A17" s="4">
        <v>9</v>
      </c>
      <c r="B17" s="6">
        <v>2009</v>
      </c>
      <c r="C17" s="1" t="s">
        <v>176</v>
      </c>
      <c r="D17" s="13">
        <v>1009</v>
      </c>
      <c r="E17" s="13">
        <v>1015</v>
      </c>
      <c r="F17" s="13">
        <f t="shared" si="7"/>
        <v>2024</v>
      </c>
      <c r="G17" s="2">
        <f t="shared" si="0"/>
        <v>3.8881204856308589E-2</v>
      </c>
      <c r="H17" s="13">
        <v>8</v>
      </c>
      <c r="I17" s="13">
        <v>11</v>
      </c>
      <c r="J17" s="13">
        <f t="shared" si="8"/>
        <v>19</v>
      </c>
      <c r="K17" s="2">
        <f t="shared" si="1"/>
        <v>1.3418079096045197E-2</v>
      </c>
      <c r="L17" s="13">
        <v>1</v>
      </c>
      <c r="M17" s="13">
        <v>3</v>
      </c>
      <c r="N17" s="13">
        <f t="shared" si="9"/>
        <v>4</v>
      </c>
      <c r="O17" s="2">
        <f t="shared" si="2"/>
        <v>3.9447731755424065E-3</v>
      </c>
      <c r="P17" s="13">
        <v>0</v>
      </c>
      <c r="Q17" s="13">
        <v>0</v>
      </c>
      <c r="R17" s="13">
        <f t="shared" si="10"/>
        <v>0</v>
      </c>
      <c r="S17" s="2">
        <f t="shared" si="3"/>
        <v>0</v>
      </c>
      <c r="T17" s="13">
        <v>0</v>
      </c>
      <c r="U17" s="13">
        <v>0</v>
      </c>
      <c r="V17" s="13">
        <f t="shared" si="11"/>
        <v>0</v>
      </c>
      <c r="W17" s="2">
        <f t="shared" si="4"/>
        <v>0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2047</v>
      </c>
      <c r="AG17" s="2">
        <f t="shared" si="6"/>
        <v>3.7537592606176187E-2</v>
      </c>
    </row>
    <row r="18" spans="1:33" x14ac:dyDescent="0.25">
      <c r="A18" s="4">
        <v>10</v>
      </c>
      <c r="B18" s="6">
        <v>2010</v>
      </c>
      <c r="C18" s="1" t="s">
        <v>177</v>
      </c>
      <c r="D18" s="13">
        <v>868</v>
      </c>
      <c r="E18" s="13">
        <v>887</v>
      </c>
      <c r="F18" s="13">
        <f t="shared" si="7"/>
        <v>1755</v>
      </c>
      <c r="G18" s="2">
        <f t="shared" si="0"/>
        <v>3.3713692946058089E-2</v>
      </c>
      <c r="H18" s="13">
        <v>22</v>
      </c>
      <c r="I18" s="13">
        <v>22</v>
      </c>
      <c r="J18" s="13">
        <f t="shared" si="8"/>
        <v>44</v>
      </c>
      <c r="K18" s="2">
        <f t="shared" si="1"/>
        <v>3.1073446327683617E-2</v>
      </c>
      <c r="L18" s="13">
        <v>8</v>
      </c>
      <c r="M18" s="13">
        <v>10</v>
      </c>
      <c r="N18" s="13">
        <f t="shared" si="9"/>
        <v>18</v>
      </c>
      <c r="O18" s="2">
        <f t="shared" si="2"/>
        <v>1.7751479289940829E-2</v>
      </c>
      <c r="P18" s="13">
        <v>0</v>
      </c>
      <c r="Q18" s="13">
        <v>0</v>
      </c>
      <c r="R18" s="13">
        <f t="shared" si="10"/>
        <v>0</v>
      </c>
      <c r="S18" s="2">
        <f t="shared" si="3"/>
        <v>0</v>
      </c>
      <c r="T18" s="13">
        <v>0</v>
      </c>
      <c r="U18" s="13">
        <v>0</v>
      </c>
      <c r="V18" s="13">
        <f t="shared" si="11"/>
        <v>0</v>
      </c>
      <c r="W18" s="2">
        <f t="shared" si="4"/>
        <v>0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1817</v>
      </c>
      <c r="AG18" s="2">
        <f t="shared" si="6"/>
        <v>3.3319885571774371E-2</v>
      </c>
    </row>
    <row r="19" spans="1:33" x14ac:dyDescent="0.25">
      <c r="A19" s="4">
        <v>11</v>
      </c>
      <c r="B19" s="6">
        <v>2011</v>
      </c>
      <c r="C19" s="1" t="s">
        <v>178</v>
      </c>
      <c r="D19" s="13">
        <v>1721</v>
      </c>
      <c r="E19" s="13">
        <v>1702</v>
      </c>
      <c r="F19" s="13">
        <f t="shared" si="7"/>
        <v>3423</v>
      </c>
      <c r="G19" s="2">
        <f t="shared" si="0"/>
        <v>6.5756108805901339E-2</v>
      </c>
      <c r="H19" s="13">
        <v>44</v>
      </c>
      <c r="I19" s="13">
        <v>39</v>
      </c>
      <c r="J19" s="13">
        <f t="shared" si="8"/>
        <v>83</v>
      </c>
      <c r="K19" s="2">
        <f t="shared" si="1"/>
        <v>5.8615819209039549E-2</v>
      </c>
      <c r="L19" s="13">
        <v>11</v>
      </c>
      <c r="M19" s="13">
        <v>9</v>
      </c>
      <c r="N19" s="13">
        <f t="shared" si="9"/>
        <v>20</v>
      </c>
      <c r="O19" s="2">
        <f t="shared" si="2"/>
        <v>1.9723865877712032E-2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0</v>
      </c>
      <c r="U19" s="13">
        <v>0</v>
      </c>
      <c r="V19" s="13">
        <f t="shared" si="11"/>
        <v>0</v>
      </c>
      <c r="W19" s="2">
        <f t="shared" si="4"/>
        <v>0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0</v>
      </c>
      <c r="AC19" s="13">
        <v>0</v>
      </c>
      <c r="AD19" s="13">
        <f t="shared" si="13"/>
        <v>0</v>
      </c>
      <c r="AE19" s="2">
        <f t="shared" si="5"/>
        <v>0</v>
      </c>
      <c r="AF19" s="13">
        <f t="shared" si="14"/>
        <v>3526</v>
      </c>
      <c r="AG19" s="2">
        <f t="shared" si="6"/>
        <v>6.4659282623047015E-2</v>
      </c>
    </row>
    <row r="20" spans="1:33" x14ac:dyDescent="0.25">
      <c r="A20" s="4">
        <v>12</v>
      </c>
      <c r="B20" s="6">
        <v>2012</v>
      </c>
      <c r="C20" s="1" t="s">
        <v>179</v>
      </c>
      <c r="D20" s="13">
        <v>2322</v>
      </c>
      <c r="E20" s="13">
        <v>2317</v>
      </c>
      <c r="F20" s="13">
        <f t="shared" si="7"/>
        <v>4639</v>
      </c>
      <c r="G20" s="2">
        <f t="shared" si="0"/>
        <v>8.9115567850007682E-2</v>
      </c>
      <c r="H20" s="13">
        <v>19</v>
      </c>
      <c r="I20" s="13">
        <v>23</v>
      </c>
      <c r="J20" s="13">
        <f t="shared" si="8"/>
        <v>42</v>
      </c>
      <c r="K20" s="2">
        <f t="shared" si="1"/>
        <v>2.9661016949152543E-2</v>
      </c>
      <c r="L20" s="13">
        <v>10</v>
      </c>
      <c r="M20" s="13">
        <v>19</v>
      </c>
      <c r="N20" s="13">
        <f t="shared" si="9"/>
        <v>29</v>
      </c>
      <c r="O20" s="2">
        <f t="shared" si="2"/>
        <v>2.8599605522682446E-2</v>
      </c>
      <c r="P20" s="13">
        <v>0</v>
      </c>
      <c r="Q20" s="13">
        <v>0</v>
      </c>
      <c r="R20" s="13">
        <f t="shared" si="10"/>
        <v>0</v>
      </c>
      <c r="S20" s="2">
        <f t="shared" si="3"/>
        <v>0</v>
      </c>
      <c r="T20" s="13">
        <v>2</v>
      </c>
      <c r="U20" s="13">
        <v>1</v>
      </c>
      <c r="V20" s="13">
        <f t="shared" si="11"/>
        <v>3</v>
      </c>
      <c r="W20" s="2">
        <f t="shared" si="4"/>
        <v>0.15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4713</v>
      </c>
      <c r="AG20" s="2">
        <f t="shared" si="6"/>
        <v>8.6426318491894666E-2</v>
      </c>
    </row>
    <row r="21" spans="1:33" x14ac:dyDescent="0.25">
      <c r="A21" s="4">
        <v>13</v>
      </c>
      <c r="B21" s="6">
        <v>2013</v>
      </c>
      <c r="C21" s="1" t="s">
        <v>180</v>
      </c>
      <c r="D21" s="13">
        <v>3903</v>
      </c>
      <c r="E21" s="13">
        <v>3911</v>
      </c>
      <c r="F21" s="13">
        <f t="shared" si="7"/>
        <v>7814</v>
      </c>
      <c r="G21" s="2">
        <f t="shared" si="0"/>
        <v>0.15010757645612419</v>
      </c>
      <c r="H21" s="13">
        <v>83</v>
      </c>
      <c r="I21" s="13">
        <v>91</v>
      </c>
      <c r="J21" s="13">
        <f t="shared" si="8"/>
        <v>174</v>
      </c>
      <c r="K21" s="2">
        <f t="shared" si="1"/>
        <v>0.1228813559322034</v>
      </c>
      <c r="L21" s="13">
        <v>39</v>
      </c>
      <c r="M21" s="13">
        <v>36</v>
      </c>
      <c r="N21" s="13">
        <f t="shared" si="9"/>
        <v>75</v>
      </c>
      <c r="O21" s="2">
        <f t="shared" si="2"/>
        <v>7.3964497041420121E-2</v>
      </c>
      <c r="P21" s="13">
        <v>3</v>
      </c>
      <c r="Q21" s="13">
        <v>0</v>
      </c>
      <c r="R21" s="13">
        <f t="shared" si="10"/>
        <v>3</v>
      </c>
      <c r="S21" s="2">
        <f t="shared" si="3"/>
        <v>0.1875</v>
      </c>
      <c r="T21" s="13">
        <v>0</v>
      </c>
      <c r="U21" s="13">
        <v>0</v>
      </c>
      <c r="V21" s="13">
        <f t="shared" si="11"/>
        <v>0</v>
      </c>
      <c r="W21" s="2">
        <f t="shared" si="4"/>
        <v>0</v>
      </c>
      <c r="X21" s="13">
        <v>0</v>
      </c>
      <c r="Y21" s="13">
        <v>0</v>
      </c>
      <c r="Z21" s="13">
        <f t="shared" si="12"/>
        <v>0</v>
      </c>
      <c r="AA21" s="2">
        <v>0</v>
      </c>
      <c r="AB21" s="13">
        <v>6</v>
      </c>
      <c r="AC21" s="13">
        <v>4</v>
      </c>
      <c r="AD21" s="13">
        <f t="shared" si="13"/>
        <v>10</v>
      </c>
      <c r="AE21" s="2">
        <f t="shared" si="5"/>
        <v>1</v>
      </c>
      <c r="AF21" s="13">
        <f t="shared" si="14"/>
        <v>8076</v>
      </c>
      <c r="AG21" s="2">
        <f t="shared" si="6"/>
        <v>0.14809653047751778</v>
      </c>
    </row>
    <row r="22" spans="1:33" x14ac:dyDescent="0.25">
      <c r="A22" s="4">
        <v>14</v>
      </c>
      <c r="B22" s="6">
        <v>2014</v>
      </c>
      <c r="C22" s="1" t="s">
        <v>181</v>
      </c>
      <c r="D22" s="13">
        <v>2198</v>
      </c>
      <c r="E22" s="13">
        <v>2239</v>
      </c>
      <c r="F22" s="13">
        <f t="shared" si="7"/>
        <v>4437</v>
      </c>
      <c r="G22" s="2">
        <f t="shared" si="0"/>
        <v>8.5235131396957126E-2</v>
      </c>
      <c r="H22" s="13">
        <v>108</v>
      </c>
      <c r="I22" s="13">
        <v>126</v>
      </c>
      <c r="J22" s="13">
        <f t="shared" si="8"/>
        <v>234</v>
      </c>
      <c r="K22" s="2">
        <f t="shared" si="1"/>
        <v>0.1652542372881356</v>
      </c>
      <c r="L22" s="13">
        <v>270</v>
      </c>
      <c r="M22" s="13">
        <v>293</v>
      </c>
      <c r="N22" s="13">
        <f t="shared" si="9"/>
        <v>563</v>
      </c>
      <c r="O22" s="2">
        <f t="shared" si="2"/>
        <v>0.55522682445759364</v>
      </c>
      <c r="P22" s="13">
        <v>5</v>
      </c>
      <c r="Q22" s="13">
        <v>2</v>
      </c>
      <c r="R22" s="13">
        <f t="shared" si="10"/>
        <v>7</v>
      </c>
      <c r="S22" s="2">
        <f t="shared" si="3"/>
        <v>0.4375</v>
      </c>
      <c r="T22" s="13">
        <v>6</v>
      </c>
      <c r="U22" s="13">
        <v>8</v>
      </c>
      <c r="V22" s="13">
        <f t="shared" si="11"/>
        <v>14</v>
      </c>
      <c r="W22" s="2">
        <f t="shared" si="4"/>
        <v>0.7</v>
      </c>
      <c r="X22" s="13">
        <v>0</v>
      </c>
      <c r="Y22" s="13">
        <v>0</v>
      </c>
      <c r="Z22" s="13">
        <f t="shared" si="12"/>
        <v>0</v>
      </c>
      <c r="AA22" s="2">
        <v>0</v>
      </c>
      <c r="AB22" s="13">
        <v>0</v>
      </c>
      <c r="AC22" s="13">
        <v>0</v>
      </c>
      <c r="AD22" s="13">
        <f t="shared" si="13"/>
        <v>0</v>
      </c>
      <c r="AE22" s="2">
        <f t="shared" si="5"/>
        <v>0</v>
      </c>
      <c r="AF22" s="13">
        <f t="shared" si="14"/>
        <v>5255</v>
      </c>
      <c r="AG22" s="2">
        <f t="shared" si="6"/>
        <v>9.6365436807745911E-2</v>
      </c>
    </row>
    <row r="23" spans="1:33" x14ac:dyDescent="0.25">
      <c r="A23" s="20" t="s">
        <v>37</v>
      </c>
      <c r="B23" s="20"/>
      <c r="C23" s="20"/>
      <c r="D23" s="23">
        <f>SUM(D9:D22)</f>
        <v>26067</v>
      </c>
      <c r="E23" s="23">
        <f>SUM(E9:E22)</f>
        <v>25989</v>
      </c>
      <c r="F23" s="23">
        <f>SUM(F9:F22)</f>
        <v>52056</v>
      </c>
      <c r="G23" s="22">
        <f>'KAB SUKOHARJO'!G19</f>
        <v>5.9379038706564476E-2</v>
      </c>
      <c r="H23" s="23">
        <f>SUM(H9:H22)</f>
        <v>673</v>
      </c>
      <c r="I23" s="23">
        <f>SUM(I9:I22)</f>
        <v>743</v>
      </c>
      <c r="J23" s="23">
        <f>SUM(J9:J22)</f>
        <v>1416</v>
      </c>
      <c r="K23" s="22">
        <f>'KAB SUKOHARJO'!K19</f>
        <v>5.2800357968528597E-2</v>
      </c>
      <c r="L23" s="23">
        <f>SUM(L9:L22)</f>
        <v>491</v>
      </c>
      <c r="M23" s="23">
        <f>SUM(M9:M22)</f>
        <v>523</v>
      </c>
      <c r="N23" s="23">
        <f>SUM(N9:N22)</f>
        <v>1014</v>
      </c>
      <c r="O23" s="22">
        <f>'KAB SUKOHARJO'!O19</f>
        <v>8.5138539042821162E-2</v>
      </c>
      <c r="P23" s="23">
        <f>SUM(P9:P22)</f>
        <v>12</v>
      </c>
      <c r="Q23" s="23">
        <f>SUM(Q9:Q22)</f>
        <v>4</v>
      </c>
      <c r="R23" s="23">
        <f>SUM(R9:R22)</f>
        <v>16</v>
      </c>
      <c r="S23" s="22">
        <f>'KAB SUKOHARJO'!S19</f>
        <v>4.4077134986225897E-2</v>
      </c>
      <c r="T23" s="23">
        <f>SUM(T9:T22)</f>
        <v>9</v>
      </c>
      <c r="U23" s="23">
        <f>SUM(U9:U22)</f>
        <v>11</v>
      </c>
      <c r="V23" s="23">
        <f>SUM(V9:V22)</f>
        <v>20</v>
      </c>
      <c r="W23" s="22">
        <f>'KAB SUKOHARJO'!W19</f>
        <v>3.2679738562091505E-2</v>
      </c>
      <c r="X23" s="23">
        <f>SUM(X9:X22)</f>
        <v>0</v>
      </c>
      <c r="Y23" s="23">
        <f>SUM(Y9:Y22)</f>
        <v>0</v>
      </c>
      <c r="Z23" s="23">
        <f>SUM(Z9:Z22)</f>
        <v>0</v>
      </c>
      <c r="AA23" s="22">
        <f>'KAB SUKOHARJO'!AA19</f>
        <v>0</v>
      </c>
      <c r="AB23" s="23">
        <f>SUM(AB9:AB22)</f>
        <v>6</v>
      </c>
      <c r="AC23" s="23">
        <f>SUM(AC9:AC22)</f>
        <v>4</v>
      </c>
      <c r="AD23" s="23">
        <f>SUM(AD9:AD22)</f>
        <v>10</v>
      </c>
      <c r="AE23" s="22">
        <f>'KAB SUKOHARJO'!AE19</f>
        <v>0.14285714285714285</v>
      </c>
      <c r="AF23" s="15">
        <f>SUM(AF9:AF22)</f>
        <v>54532</v>
      </c>
      <c r="AG23" s="22">
        <f>'KAB SUKOHARJO'!AG19</f>
        <v>5.9502090625791079E-2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F7:AG7"/>
    <mergeCell ref="A23:C23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574-60DB-4240-9703-26A82922B849}">
  <dimension ref="A1:AG22"/>
  <sheetViews>
    <sheetView tabSelected="1" topLeftCell="W1" workbookViewId="0">
      <selection activeCell="AB9" sqref="AB9:AC20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ht="15" customHeight="1" x14ac:dyDescent="0.25">
      <c r="A5" s="16" t="s">
        <v>55</v>
      </c>
      <c r="B5" s="16"/>
      <c r="C5" s="16"/>
      <c r="D5" s="16"/>
    </row>
    <row r="6" spans="1:33" ht="15" customHeight="1" x14ac:dyDescent="0.25">
      <c r="A6" s="17" t="s">
        <v>182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1002</v>
      </c>
      <c r="C9" s="1" t="s">
        <v>34</v>
      </c>
      <c r="D9" s="13">
        <v>6626</v>
      </c>
      <c r="E9" s="13">
        <v>6807</v>
      </c>
      <c r="F9" s="13">
        <f>SUM(D9:E9)</f>
        <v>13433</v>
      </c>
      <c r="G9" s="2">
        <f t="shared" ref="G9:G20" si="0">F9/$F$21</f>
        <v>0.13012438003719776</v>
      </c>
      <c r="H9" s="13">
        <v>601</v>
      </c>
      <c r="I9" s="13">
        <v>646</v>
      </c>
      <c r="J9" s="13">
        <f>SUM(H9:I9)</f>
        <v>1247</v>
      </c>
      <c r="K9" s="2">
        <f t="shared" ref="K9:K20" si="1">J9/$J$21</f>
        <v>0.20662800331400166</v>
      </c>
      <c r="L9" s="13">
        <v>160</v>
      </c>
      <c r="M9" s="13">
        <v>186</v>
      </c>
      <c r="N9" s="13">
        <f>SUM(L9:M9)</f>
        <v>346</v>
      </c>
      <c r="O9" s="2">
        <f t="shared" ref="O9:O20" si="2">N9/$N$21</f>
        <v>0.1344733773804897</v>
      </c>
      <c r="P9" s="13">
        <v>2</v>
      </c>
      <c r="Q9" s="13">
        <v>3</v>
      </c>
      <c r="R9" s="13">
        <f>SUM(P9:Q9)</f>
        <v>5</v>
      </c>
      <c r="S9" s="2">
        <f t="shared" ref="S9:S20" si="3">R9/$R$21</f>
        <v>5.2083333333333336E-2</v>
      </c>
      <c r="T9" s="13">
        <v>3</v>
      </c>
      <c r="U9" s="13">
        <v>6</v>
      </c>
      <c r="V9" s="13">
        <f>SUM(T9:U9)</f>
        <v>9</v>
      </c>
      <c r="W9" s="2">
        <f t="shared" ref="W9:W20" si="4">V9/$V$21</f>
        <v>0.21428571428571427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 t="shared" ref="AE9:AE20" si="5">AD9/$AD$21</f>
        <v>0</v>
      </c>
      <c r="AF9" s="13">
        <f>AD9+Z9+V9+R9+N9+J9+F9</f>
        <v>15040</v>
      </c>
      <c r="AG9" s="2">
        <f t="shared" ref="AG9:AG20" si="6">AF9/$AF$21</f>
        <v>0.13430490070010001</v>
      </c>
    </row>
    <row r="10" spans="1:33" x14ac:dyDescent="0.25">
      <c r="A10" s="4">
        <v>2</v>
      </c>
      <c r="B10" s="6">
        <v>1004</v>
      </c>
      <c r="C10" s="1" t="s">
        <v>183</v>
      </c>
      <c r="D10" s="13">
        <v>4941</v>
      </c>
      <c r="E10" s="13">
        <v>5066</v>
      </c>
      <c r="F10" s="13">
        <f t="shared" ref="F10:F20" si="7">SUM(D10:E10)</f>
        <v>10007</v>
      </c>
      <c r="G10" s="2">
        <f t="shared" si="0"/>
        <v>9.6936996280223189E-2</v>
      </c>
      <c r="H10" s="13">
        <v>274</v>
      </c>
      <c r="I10" s="13">
        <v>285</v>
      </c>
      <c r="J10" s="13">
        <f t="shared" ref="J10:J20" si="8">SUM(H10:I10)</f>
        <v>559</v>
      </c>
      <c r="K10" s="2">
        <f t="shared" si="1"/>
        <v>9.2626346313173152E-2</v>
      </c>
      <c r="L10" s="13">
        <v>96</v>
      </c>
      <c r="M10" s="13">
        <v>125</v>
      </c>
      <c r="N10" s="13">
        <f t="shared" ref="N10:N20" si="9">SUM(L10:M10)</f>
        <v>221</v>
      </c>
      <c r="O10" s="2">
        <f t="shared" si="2"/>
        <v>8.5891954916439958E-2</v>
      </c>
      <c r="P10" s="13">
        <v>0</v>
      </c>
      <c r="Q10" s="13">
        <v>0</v>
      </c>
      <c r="R10" s="13">
        <f t="shared" ref="R10:R20" si="10">SUM(P10:Q10)</f>
        <v>0</v>
      </c>
      <c r="S10" s="2">
        <f t="shared" si="3"/>
        <v>0</v>
      </c>
      <c r="T10" s="13">
        <v>0</v>
      </c>
      <c r="U10" s="13">
        <v>1</v>
      </c>
      <c r="V10" s="13">
        <f t="shared" ref="V10:V20" si="11">SUM(T10:U10)</f>
        <v>1</v>
      </c>
      <c r="W10" s="2">
        <f t="shared" si="4"/>
        <v>2.3809523809523808E-2</v>
      </c>
      <c r="X10" s="13">
        <v>0</v>
      </c>
      <c r="Y10" s="13">
        <v>0</v>
      </c>
      <c r="Z10" s="13">
        <f t="shared" ref="Z10:Z20" si="12">SUM(X10:Y10)</f>
        <v>0</v>
      </c>
      <c r="AA10" s="2">
        <v>0</v>
      </c>
      <c r="AB10" s="13">
        <v>2</v>
      </c>
      <c r="AC10" s="13">
        <v>0</v>
      </c>
      <c r="AD10" s="13">
        <f t="shared" ref="AD10:AD20" si="13">SUM(AB10:AC10)</f>
        <v>2</v>
      </c>
      <c r="AE10" s="2">
        <f t="shared" si="5"/>
        <v>0.33333333333333331</v>
      </c>
      <c r="AF10" s="13">
        <f t="shared" ref="AF10:AF20" si="14">AD10+Z10+V10+R10+N10+J10+F10</f>
        <v>10790</v>
      </c>
      <c r="AG10" s="2">
        <f t="shared" si="6"/>
        <v>9.6353050435776535E-2</v>
      </c>
    </row>
    <row r="11" spans="1:33" x14ac:dyDescent="0.25">
      <c r="A11" s="4">
        <v>3</v>
      </c>
      <c r="B11" s="6">
        <v>2001</v>
      </c>
      <c r="C11" s="1" t="s">
        <v>184</v>
      </c>
      <c r="D11" s="13">
        <v>6829</v>
      </c>
      <c r="E11" s="13">
        <v>6826</v>
      </c>
      <c r="F11" s="13">
        <f t="shared" si="7"/>
        <v>13655</v>
      </c>
      <c r="G11" s="2">
        <f t="shared" si="0"/>
        <v>0.13227487600743956</v>
      </c>
      <c r="H11" s="13">
        <v>325</v>
      </c>
      <c r="I11" s="13">
        <v>388</v>
      </c>
      <c r="J11" s="13">
        <f t="shared" si="8"/>
        <v>713</v>
      </c>
      <c r="K11" s="2">
        <f t="shared" si="1"/>
        <v>0.11814415907207954</v>
      </c>
      <c r="L11" s="13">
        <v>133</v>
      </c>
      <c r="M11" s="13">
        <v>143</v>
      </c>
      <c r="N11" s="13">
        <f t="shared" si="9"/>
        <v>276</v>
      </c>
      <c r="O11" s="2">
        <f t="shared" si="2"/>
        <v>0.10726778080062184</v>
      </c>
      <c r="P11" s="13">
        <v>24</v>
      </c>
      <c r="Q11" s="13">
        <v>27</v>
      </c>
      <c r="R11" s="13">
        <f t="shared" si="10"/>
        <v>51</v>
      </c>
      <c r="S11" s="2">
        <f t="shared" si="3"/>
        <v>0.53125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14695</v>
      </c>
      <c r="AG11" s="2">
        <f t="shared" si="6"/>
        <v>0.13122410344334906</v>
      </c>
    </row>
    <row r="12" spans="1:33" x14ac:dyDescent="0.25">
      <c r="A12" s="4">
        <v>4</v>
      </c>
      <c r="B12" s="6">
        <v>2003</v>
      </c>
      <c r="C12" s="1" t="s">
        <v>185</v>
      </c>
      <c r="D12" s="13">
        <v>2261</v>
      </c>
      <c r="E12" s="13">
        <v>2249</v>
      </c>
      <c r="F12" s="13">
        <f t="shared" si="7"/>
        <v>4510</v>
      </c>
      <c r="G12" s="2">
        <f t="shared" si="0"/>
        <v>4.3688003719776811E-2</v>
      </c>
      <c r="H12" s="13">
        <v>181</v>
      </c>
      <c r="I12" s="13">
        <v>182</v>
      </c>
      <c r="J12" s="13">
        <f t="shared" si="8"/>
        <v>363</v>
      </c>
      <c r="K12" s="2">
        <f t="shared" si="1"/>
        <v>6.0149130074565037E-2</v>
      </c>
      <c r="L12" s="13">
        <v>60</v>
      </c>
      <c r="M12" s="13">
        <v>54</v>
      </c>
      <c r="N12" s="13">
        <f t="shared" si="9"/>
        <v>114</v>
      </c>
      <c r="O12" s="2">
        <f t="shared" si="2"/>
        <v>4.4306257287213373E-2</v>
      </c>
      <c r="P12" s="13">
        <v>1</v>
      </c>
      <c r="Q12" s="13">
        <v>2</v>
      </c>
      <c r="R12" s="13">
        <f t="shared" si="10"/>
        <v>3</v>
      </c>
      <c r="S12" s="2">
        <f t="shared" si="3"/>
        <v>3.125E-2</v>
      </c>
      <c r="T12" s="13">
        <v>2</v>
      </c>
      <c r="U12" s="13">
        <v>1</v>
      </c>
      <c r="V12" s="13">
        <f t="shared" si="11"/>
        <v>3</v>
      </c>
      <c r="W12" s="2">
        <f t="shared" si="4"/>
        <v>7.1428571428571425E-2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4993</v>
      </c>
      <c r="AG12" s="2">
        <f t="shared" si="6"/>
        <v>4.4586726675239323E-2</v>
      </c>
    </row>
    <row r="13" spans="1:33" x14ac:dyDescent="0.25">
      <c r="A13" s="4">
        <v>5</v>
      </c>
      <c r="B13" s="6">
        <v>2005</v>
      </c>
      <c r="C13" s="1" t="s">
        <v>186</v>
      </c>
      <c r="D13" s="13">
        <v>5544</v>
      </c>
      <c r="E13" s="13">
        <v>5554</v>
      </c>
      <c r="F13" s="13">
        <f t="shared" si="7"/>
        <v>11098</v>
      </c>
      <c r="G13" s="2">
        <f t="shared" si="0"/>
        <v>0.10750542467451953</v>
      </c>
      <c r="H13" s="13">
        <v>143</v>
      </c>
      <c r="I13" s="13">
        <v>157</v>
      </c>
      <c r="J13" s="13">
        <f t="shared" si="8"/>
        <v>300</v>
      </c>
      <c r="K13" s="2">
        <f t="shared" si="1"/>
        <v>4.9710024855012427E-2</v>
      </c>
      <c r="L13" s="13">
        <v>115</v>
      </c>
      <c r="M13" s="13">
        <v>129</v>
      </c>
      <c r="N13" s="13">
        <f t="shared" si="9"/>
        <v>244</v>
      </c>
      <c r="O13" s="2">
        <f t="shared" si="2"/>
        <v>9.4830936649825101E-2</v>
      </c>
      <c r="P13" s="13">
        <v>1</v>
      </c>
      <c r="Q13" s="13">
        <v>0</v>
      </c>
      <c r="R13" s="13">
        <f t="shared" si="10"/>
        <v>1</v>
      </c>
      <c r="S13" s="2">
        <f t="shared" si="3"/>
        <v>1.0416666666666666E-2</v>
      </c>
      <c r="T13" s="13">
        <v>0</v>
      </c>
      <c r="U13" s="13">
        <v>3</v>
      </c>
      <c r="V13" s="13">
        <f t="shared" si="11"/>
        <v>3</v>
      </c>
      <c r="W13" s="2">
        <f t="shared" si="4"/>
        <v>7.1428571428571425E-2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11646</v>
      </c>
      <c r="AG13" s="2">
        <f t="shared" si="6"/>
        <v>0.10399699957136734</v>
      </c>
    </row>
    <row r="14" spans="1:33" x14ac:dyDescent="0.25">
      <c r="A14" s="4">
        <v>6</v>
      </c>
      <c r="B14" s="6">
        <v>2006</v>
      </c>
      <c r="C14" s="1" t="s">
        <v>187</v>
      </c>
      <c r="D14" s="13">
        <v>8151</v>
      </c>
      <c r="E14" s="13">
        <v>8223</v>
      </c>
      <c r="F14" s="13">
        <f t="shared" si="7"/>
        <v>16374</v>
      </c>
      <c r="G14" s="2">
        <f t="shared" si="0"/>
        <v>0.158613608183509</v>
      </c>
      <c r="H14" s="13">
        <v>400</v>
      </c>
      <c r="I14" s="13">
        <v>412</v>
      </c>
      <c r="J14" s="13">
        <f t="shared" si="8"/>
        <v>812</v>
      </c>
      <c r="K14" s="2">
        <f t="shared" si="1"/>
        <v>0.13454846727423364</v>
      </c>
      <c r="L14" s="13">
        <v>205</v>
      </c>
      <c r="M14" s="13">
        <v>222</v>
      </c>
      <c r="N14" s="13">
        <f t="shared" si="9"/>
        <v>427</v>
      </c>
      <c r="O14" s="2">
        <f t="shared" si="2"/>
        <v>0.16595413913719392</v>
      </c>
      <c r="P14" s="13">
        <v>2</v>
      </c>
      <c r="Q14" s="13">
        <v>3</v>
      </c>
      <c r="R14" s="13">
        <f t="shared" si="10"/>
        <v>5</v>
      </c>
      <c r="S14" s="2">
        <f t="shared" si="3"/>
        <v>5.2083333333333336E-2</v>
      </c>
      <c r="T14" s="13">
        <v>7</v>
      </c>
      <c r="U14" s="13">
        <v>9</v>
      </c>
      <c r="V14" s="13">
        <f t="shared" si="11"/>
        <v>16</v>
      </c>
      <c r="W14" s="2">
        <f t="shared" si="4"/>
        <v>0.38095238095238093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17634</v>
      </c>
      <c r="AG14" s="2">
        <f t="shared" si="6"/>
        <v>0.15746892413201885</v>
      </c>
    </row>
    <row r="15" spans="1:33" x14ac:dyDescent="0.25">
      <c r="A15" s="4">
        <v>7</v>
      </c>
      <c r="B15" s="6">
        <v>2007</v>
      </c>
      <c r="C15" s="1" t="s">
        <v>188</v>
      </c>
      <c r="D15" s="13">
        <v>3667</v>
      </c>
      <c r="E15" s="13">
        <v>3864</v>
      </c>
      <c r="F15" s="13">
        <f t="shared" si="7"/>
        <v>7531</v>
      </c>
      <c r="G15" s="2">
        <f t="shared" si="0"/>
        <v>7.2952185368877862E-2</v>
      </c>
      <c r="H15" s="13">
        <v>94</v>
      </c>
      <c r="I15" s="13">
        <v>101</v>
      </c>
      <c r="J15" s="13">
        <f t="shared" si="8"/>
        <v>195</v>
      </c>
      <c r="K15" s="2">
        <f t="shared" si="1"/>
        <v>3.2311516155758079E-2</v>
      </c>
      <c r="L15" s="13">
        <v>83</v>
      </c>
      <c r="M15" s="13">
        <v>98</v>
      </c>
      <c r="N15" s="13">
        <f t="shared" si="9"/>
        <v>181</v>
      </c>
      <c r="O15" s="2">
        <f t="shared" si="2"/>
        <v>7.0345899727944028E-2</v>
      </c>
      <c r="P15" s="13">
        <v>3</v>
      </c>
      <c r="Q15" s="13">
        <v>9</v>
      </c>
      <c r="R15" s="13">
        <f t="shared" si="10"/>
        <v>12</v>
      </c>
      <c r="S15" s="2">
        <f t="shared" si="3"/>
        <v>0.125</v>
      </c>
      <c r="T15" s="13">
        <v>0</v>
      </c>
      <c r="U15" s="13">
        <v>0</v>
      </c>
      <c r="V15" s="13">
        <f t="shared" si="11"/>
        <v>0</v>
      </c>
      <c r="W15" s="2">
        <f t="shared" si="4"/>
        <v>0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7919</v>
      </c>
      <c r="AG15" s="2">
        <f t="shared" si="6"/>
        <v>7.0715459351335899E-2</v>
      </c>
    </row>
    <row r="16" spans="1:33" x14ac:dyDescent="0.25">
      <c r="A16" s="4">
        <v>8</v>
      </c>
      <c r="B16" s="6">
        <v>2008</v>
      </c>
      <c r="C16" s="1" t="s">
        <v>189</v>
      </c>
      <c r="D16" s="13">
        <v>3269</v>
      </c>
      <c r="E16" s="13">
        <v>3169</v>
      </c>
      <c r="F16" s="13">
        <f t="shared" si="7"/>
        <v>6438</v>
      </c>
      <c r="G16" s="2">
        <f t="shared" si="0"/>
        <v>6.2364383137011779E-2</v>
      </c>
      <c r="H16" s="13">
        <v>94</v>
      </c>
      <c r="I16" s="13">
        <v>117</v>
      </c>
      <c r="J16" s="13">
        <f t="shared" si="8"/>
        <v>211</v>
      </c>
      <c r="K16" s="2">
        <f t="shared" si="1"/>
        <v>3.4962717481358742E-2</v>
      </c>
      <c r="L16" s="13">
        <v>77</v>
      </c>
      <c r="M16" s="13">
        <v>88</v>
      </c>
      <c r="N16" s="13">
        <f t="shared" si="9"/>
        <v>165</v>
      </c>
      <c r="O16" s="2">
        <f t="shared" si="2"/>
        <v>6.4127477652545672E-2</v>
      </c>
      <c r="P16" s="13">
        <v>2</v>
      </c>
      <c r="Q16" s="13">
        <v>4</v>
      </c>
      <c r="R16" s="13">
        <f t="shared" si="10"/>
        <v>6</v>
      </c>
      <c r="S16" s="2">
        <f t="shared" si="3"/>
        <v>6.25E-2</v>
      </c>
      <c r="T16" s="13">
        <v>0</v>
      </c>
      <c r="U16" s="13">
        <v>0</v>
      </c>
      <c r="V16" s="13">
        <f t="shared" si="11"/>
        <v>0</v>
      </c>
      <c r="W16" s="2">
        <f t="shared" si="4"/>
        <v>0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6820</v>
      </c>
      <c r="AG16" s="2">
        <f t="shared" si="6"/>
        <v>6.0901557365337908E-2</v>
      </c>
    </row>
    <row r="17" spans="1:33" x14ac:dyDescent="0.25">
      <c r="A17" s="4">
        <v>9</v>
      </c>
      <c r="B17" s="6">
        <v>2009</v>
      </c>
      <c r="C17" s="1" t="s">
        <v>190</v>
      </c>
      <c r="D17" s="13">
        <v>3276</v>
      </c>
      <c r="E17" s="13">
        <v>3471</v>
      </c>
      <c r="F17" s="13">
        <f t="shared" si="7"/>
        <v>6747</v>
      </c>
      <c r="G17" s="2">
        <f t="shared" si="0"/>
        <v>6.5357641041537504E-2</v>
      </c>
      <c r="H17" s="13">
        <v>179</v>
      </c>
      <c r="I17" s="13">
        <v>219</v>
      </c>
      <c r="J17" s="13">
        <f t="shared" si="8"/>
        <v>398</v>
      </c>
      <c r="K17" s="2">
        <f t="shared" si="1"/>
        <v>6.5948632974316482E-2</v>
      </c>
      <c r="L17" s="13">
        <v>127</v>
      </c>
      <c r="M17" s="13">
        <v>152</v>
      </c>
      <c r="N17" s="13">
        <f t="shared" si="9"/>
        <v>279</v>
      </c>
      <c r="O17" s="2">
        <f t="shared" si="2"/>
        <v>0.10843373493975904</v>
      </c>
      <c r="P17" s="13">
        <v>1</v>
      </c>
      <c r="Q17" s="13">
        <v>1</v>
      </c>
      <c r="R17" s="13">
        <f t="shared" si="10"/>
        <v>2</v>
      </c>
      <c r="S17" s="2">
        <f t="shared" si="3"/>
        <v>2.0833333333333332E-2</v>
      </c>
      <c r="T17" s="13">
        <v>0</v>
      </c>
      <c r="U17" s="13">
        <v>1</v>
      </c>
      <c r="V17" s="13">
        <f t="shared" si="11"/>
        <v>1</v>
      </c>
      <c r="W17" s="2">
        <f t="shared" si="4"/>
        <v>2.3809523809523808E-2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7427</v>
      </c>
      <c r="AG17" s="2">
        <f t="shared" si="6"/>
        <v>6.63219745677954E-2</v>
      </c>
    </row>
    <row r="18" spans="1:33" x14ac:dyDescent="0.25">
      <c r="A18" s="4">
        <v>10</v>
      </c>
      <c r="B18" s="6">
        <v>2010</v>
      </c>
      <c r="C18" s="1" t="s">
        <v>191</v>
      </c>
      <c r="D18" s="13">
        <v>2420</v>
      </c>
      <c r="E18" s="13">
        <v>2537</v>
      </c>
      <c r="F18" s="13">
        <f t="shared" si="7"/>
        <v>4957</v>
      </c>
      <c r="G18" s="2">
        <f t="shared" si="0"/>
        <v>4.8018056416615003E-2</v>
      </c>
      <c r="H18" s="13">
        <v>361</v>
      </c>
      <c r="I18" s="13">
        <v>408</v>
      </c>
      <c r="J18" s="13">
        <f t="shared" si="8"/>
        <v>769</v>
      </c>
      <c r="K18" s="2">
        <f t="shared" si="1"/>
        <v>0.12742336371168186</v>
      </c>
      <c r="L18" s="13">
        <v>62</v>
      </c>
      <c r="M18" s="13">
        <v>58</v>
      </c>
      <c r="N18" s="13">
        <f t="shared" si="9"/>
        <v>120</v>
      </c>
      <c r="O18" s="2">
        <f t="shared" si="2"/>
        <v>4.6638165565487756E-2</v>
      </c>
      <c r="P18" s="13">
        <v>7</v>
      </c>
      <c r="Q18" s="13">
        <v>3</v>
      </c>
      <c r="R18" s="13">
        <f t="shared" si="10"/>
        <v>10</v>
      </c>
      <c r="S18" s="2">
        <f t="shared" si="3"/>
        <v>0.10416666666666667</v>
      </c>
      <c r="T18" s="13">
        <v>4</v>
      </c>
      <c r="U18" s="13">
        <v>3</v>
      </c>
      <c r="V18" s="13">
        <f t="shared" si="11"/>
        <v>7</v>
      </c>
      <c r="W18" s="2">
        <f t="shared" si="4"/>
        <v>0.16666666666666666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5863</v>
      </c>
      <c r="AG18" s="2">
        <f t="shared" si="6"/>
        <v>5.235569367052436E-2</v>
      </c>
    </row>
    <row r="19" spans="1:33" x14ac:dyDescent="0.25">
      <c r="A19" s="4">
        <v>11</v>
      </c>
      <c r="B19" s="6">
        <v>2011</v>
      </c>
      <c r="C19" s="1" t="s">
        <v>192</v>
      </c>
      <c r="D19" s="13">
        <v>2303</v>
      </c>
      <c r="E19" s="13">
        <v>2376</v>
      </c>
      <c r="F19" s="13">
        <f t="shared" si="7"/>
        <v>4679</v>
      </c>
      <c r="G19" s="2">
        <f t="shared" si="0"/>
        <v>4.5325092994420335E-2</v>
      </c>
      <c r="H19" s="13">
        <v>144</v>
      </c>
      <c r="I19" s="13">
        <v>159</v>
      </c>
      <c r="J19" s="13">
        <f t="shared" si="8"/>
        <v>303</v>
      </c>
      <c r="K19" s="2">
        <f t="shared" si="1"/>
        <v>5.0207125103562553E-2</v>
      </c>
      <c r="L19" s="13">
        <v>64</v>
      </c>
      <c r="M19" s="13">
        <v>72</v>
      </c>
      <c r="N19" s="13">
        <f t="shared" si="9"/>
        <v>136</v>
      </c>
      <c r="O19" s="2">
        <f t="shared" si="2"/>
        <v>5.2856587640886125E-2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1</v>
      </c>
      <c r="U19" s="13">
        <v>1</v>
      </c>
      <c r="V19" s="13">
        <f t="shared" si="11"/>
        <v>2</v>
      </c>
      <c r="W19" s="2">
        <f t="shared" si="4"/>
        <v>4.7619047619047616E-2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2</v>
      </c>
      <c r="AC19" s="13">
        <v>2</v>
      </c>
      <c r="AD19" s="13">
        <f t="shared" si="13"/>
        <v>4</v>
      </c>
      <c r="AE19" s="2">
        <f t="shared" si="5"/>
        <v>0.66666666666666663</v>
      </c>
      <c r="AF19" s="13">
        <f t="shared" si="14"/>
        <v>5124</v>
      </c>
      <c r="AG19" s="2">
        <f t="shared" si="6"/>
        <v>4.5756536648092587E-2</v>
      </c>
    </row>
    <row r="20" spans="1:33" x14ac:dyDescent="0.25">
      <c r="A20" s="4">
        <v>12</v>
      </c>
      <c r="B20" s="6">
        <v>2012</v>
      </c>
      <c r="C20" s="1" t="s">
        <v>193</v>
      </c>
      <c r="D20" s="13">
        <v>1860</v>
      </c>
      <c r="E20" s="13">
        <v>1943</v>
      </c>
      <c r="F20" s="13">
        <f t="shared" si="7"/>
        <v>3803</v>
      </c>
      <c r="G20" s="2">
        <f t="shared" si="0"/>
        <v>3.683935213887167E-2</v>
      </c>
      <c r="H20" s="13">
        <v>82</v>
      </c>
      <c r="I20" s="13">
        <v>83</v>
      </c>
      <c r="J20" s="13">
        <f t="shared" si="8"/>
        <v>165</v>
      </c>
      <c r="K20" s="2">
        <f t="shared" si="1"/>
        <v>2.7340513670256836E-2</v>
      </c>
      <c r="L20" s="13">
        <v>33</v>
      </c>
      <c r="M20" s="13">
        <v>31</v>
      </c>
      <c r="N20" s="13">
        <f t="shared" si="9"/>
        <v>64</v>
      </c>
      <c r="O20" s="2">
        <f t="shared" si="2"/>
        <v>2.487368830159347E-2</v>
      </c>
      <c r="P20" s="13">
        <v>1</v>
      </c>
      <c r="Q20" s="13">
        <v>0</v>
      </c>
      <c r="R20" s="13">
        <f t="shared" si="10"/>
        <v>1</v>
      </c>
      <c r="S20" s="2">
        <f t="shared" si="3"/>
        <v>1.0416666666666666E-2</v>
      </c>
      <c r="T20" s="13">
        <v>0</v>
      </c>
      <c r="U20" s="13">
        <v>0</v>
      </c>
      <c r="V20" s="13">
        <f t="shared" si="11"/>
        <v>0</v>
      </c>
      <c r="W20" s="2">
        <f t="shared" si="4"/>
        <v>0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4033</v>
      </c>
      <c r="AG20" s="2">
        <f t="shared" si="6"/>
        <v>3.6014073439062724E-2</v>
      </c>
    </row>
    <row r="21" spans="1:33" x14ac:dyDescent="0.25">
      <c r="A21" s="20" t="s">
        <v>37</v>
      </c>
      <c r="B21" s="20"/>
      <c r="C21" s="20"/>
      <c r="D21" s="23">
        <f>SUM(D9:D20)</f>
        <v>51147</v>
      </c>
      <c r="E21" s="23">
        <f>SUM(E9:E20)</f>
        <v>52085</v>
      </c>
      <c r="F21" s="23">
        <f>SUM(F9:F20)</f>
        <v>103232</v>
      </c>
      <c r="G21" s="22">
        <f>'KAB SUKOHARJO'!G20</f>
        <v>0.11775428238351129</v>
      </c>
      <c r="H21" s="23">
        <f>SUM(H9:H20)</f>
        <v>2878</v>
      </c>
      <c r="I21" s="23">
        <f>SUM(I9:I20)</f>
        <v>3157</v>
      </c>
      <c r="J21" s="23">
        <f>SUM(J9:J20)</f>
        <v>6035</v>
      </c>
      <c r="K21" s="22">
        <f>'KAB SUKOHARJO'!K20</f>
        <v>0.22503542396897605</v>
      </c>
      <c r="L21" s="23">
        <f>SUM(L9:L20)</f>
        <v>1215</v>
      </c>
      <c r="M21" s="23">
        <f>SUM(M9:M20)</f>
        <v>1358</v>
      </c>
      <c r="N21" s="23">
        <f>SUM(N9:N20)</f>
        <v>2573</v>
      </c>
      <c r="O21" s="22">
        <f>'KAB SUKOHARJO'!O20</f>
        <v>0.2160369437447523</v>
      </c>
      <c r="P21" s="23">
        <f>SUM(P9:P20)</f>
        <v>44</v>
      </c>
      <c r="Q21" s="23">
        <f>SUM(Q9:Q20)</f>
        <v>52</v>
      </c>
      <c r="R21" s="23">
        <f>SUM(R9:R20)</f>
        <v>96</v>
      </c>
      <c r="S21" s="22">
        <f>'KAB SUKOHARJO'!S20</f>
        <v>0.26446280991735538</v>
      </c>
      <c r="T21" s="23">
        <f>SUM(T9:T20)</f>
        <v>17</v>
      </c>
      <c r="U21" s="23">
        <f>SUM(U9:U20)</f>
        <v>25</v>
      </c>
      <c r="V21" s="23">
        <f>SUM(V9:V20)</f>
        <v>42</v>
      </c>
      <c r="W21" s="22">
        <f>'KAB SUKOHARJO'!W20</f>
        <v>6.8627450980392163E-2</v>
      </c>
      <c r="X21" s="23">
        <f>SUM(X9:X20)</f>
        <v>0</v>
      </c>
      <c r="Y21" s="23">
        <f>SUM(Y9:Y20)</f>
        <v>0</v>
      </c>
      <c r="Z21" s="23">
        <f>SUM(Z9:Z20)</f>
        <v>0</v>
      </c>
      <c r="AA21" s="22">
        <f>'KAB SUKOHARJO'!AA20</f>
        <v>0</v>
      </c>
      <c r="AB21" s="23">
        <f>SUM(AB9:AB20)</f>
        <v>4</v>
      </c>
      <c r="AC21" s="23">
        <f>SUM(AC9:AC20)</f>
        <v>2</v>
      </c>
      <c r="AD21" s="23">
        <f>SUM(AD9:AD20)</f>
        <v>6</v>
      </c>
      <c r="AE21" s="22">
        <f>'KAB SUKOHARJO'!AE20</f>
        <v>8.5714285714285715E-2</v>
      </c>
      <c r="AF21" s="15">
        <f>SUM(AF9:AF20)</f>
        <v>111984</v>
      </c>
      <c r="AG21" s="22">
        <f>'KAB SUKOHARJO'!AG20</f>
        <v>0.12219031241543658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</sheetData>
  <mergeCells count="14">
    <mergeCell ref="AF7:AG7"/>
    <mergeCell ref="A21:C21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A164-465F-4ED6-9D26-A0B3160D1C74}">
  <dimension ref="A1:AG23"/>
  <sheetViews>
    <sheetView topLeftCell="L1" workbookViewId="0">
      <selection activeCell="AA20" sqref="AA20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54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13</v>
      </c>
      <c r="D9" s="14">
        <v>1626</v>
      </c>
      <c r="E9" s="14">
        <v>1664</v>
      </c>
      <c r="F9" s="14">
        <f>SUM(D9:E9)</f>
        <v>3290</v>
      </c>
      <c r="G9" s="2">
        <f>F9/$F$22</f>
        <v>5.7354043547234279E-2</v>
      </c>
      <c r="H9" s="14">
        <v>6</v>
      </c>
      <c r="I9" s="14">
        <v>3</v>
      </c>
      <c r="J9" s="14">
        <f>SUM(H9:I9)</f>
        <v>9</v>
      </c>
      <c r="K9" s="2">
        <f>J9/$J$22</f>
        <v>2.0785219399538105E-2</v>
      </c>
      <c r="L9" s="14">
        <v>10</v>
      </c>
      <c r="M9" s="14">
        <v>12</v>
      </c>
      <c r="N9" s="14">
        <f>SUM(L9:M9)</f>
        <v>22</v>
      </c>
      <c r="O9" s="2">
        <f>N9/$N$22</f>
        <v>0.20183486238532111</v>
      </c>
      <c r="P9" s="14">
        <v>0</v>
      </c>
      <c r="Q9" s="14">
        <v>0</v>
      </c>
      <c r="R9" s="14">
        <f>SUM(P9:Q9)</f>
        <v>0</v>
      </c>
      <c r="S9" s="2">
        <f>R9/$R$22</f>
        <v>0</v>
      </c>
      <c r="T9" s="14">
        <v>0</v>
      </c>
      <c r="U9" s="14">
        <v>0</v>
      </c>
      <c r="V9" s="14">
        <f>SUM(T9:U9)</f>
        <v>0</v>
      </c>
      <c r="W9" s="2">
        <f>V9/$V$22</f>
        <v>0</v>
      </c>
      <c r="X9" s="14">
        <v>0</v>
      </c>
      <c r="Y9" s="14">
        <v>0</v>
      </c>
      <c r="Z9" s="14">
        <f>SUM(X9:Y9)</f>
        <v>0</v>
      </c>
      <c r="AA9" s="2">
        <v>0</v>
      </c>
      <c r="AB9" s="14">
        <v>0</v>
      </c>
      <c r="AC9" s="14">
        <v>0</v>
      </c>
      <c r="AD9" s="14">
        <f t="shared" ref="AD9:AD21" si="0">SUM(AB9:AC9)</f>
        <v>0</v>
      </c>
      <c r="AE9" s="2">
        <v>0</v>
      </c>
      <c r="AF9" s="14">
        <f>AD9+Z9+V9+R9+N9+J9+F9</f>
        <v>3321</v>
      </c>
      <c r="AG9" s="2">
        <f>AF9/$AF$22</f>
        <v>5.7347608357796578E-2</v>
      </c>
    </row>
    <row r="10" spans="1:33" x14ac:dyDescent="0.25">
      <c r="A10" s="4">
        <v>2</v>
      </c>
      <c r="B10" s="6">
        <v>2002</v>
      </c>
      <c r="C10" s="1" t="s">
        <v>14</v>
      </c>
      <c r="D10" s="14">
        <v>1830</v>
      </c>
      <c r="E10" s="14">
        <v>1779</v>
      </c>
      <c r="F10" s="14">
        <f t="shared" ref="F10:F20" si="1">SUM(D10:E10)</f>
        <v>3609</v>
      </c>
      <c r="G10" s="2">
        <f t="shared" ref="G10:G20" si="2">F10/$F$22</f>
        <v>6.2915119502118089E-2</v>
      </c>
      <c r="H10" s="14">
        <v>23</v>
      </c>
      <c r="I10" s="14">
        <v>23</v>
      </c>
      <c r="J10" s="14">
        <f t="shared" ref="J10:J21" si="3">SUM(H10:I10)</f>
        <v>46</v>
      </c>
      <c r="K10" s="2">
        <f t="shared" ref="K10:K21" si="4">J10/$J$22</f>
        <v>0.10623556581986143</v>
      </c>
      <c r="L10" s="14">
        <v>2</v>
      </c>
      <c r="M10" s="14">
        <v>1</v>
      </c>
      <c r="N10" s="14">
        <f t="shared" ref="N10:N21" si="5">SUM(L10:M10)</f>
        <v>3</v>
      </c>
      <c r="O10" s="2">
        <f t="shared" ref="O10:O21" si="6">N10/$N$22</f>
        <v>2.7522935779816515E-2</v>
      </c>
      <c r="P10" s="14">
        <v>0</v>
      </c>
      <c r="Q10" s="14">
        <v>0</v>
      </c>
      <c r="R10" s="14">
        <f t="shared" ref="R10:R21" si="7">SUM(P10:Q10)</f>
        <v>0</v>
      </c>
      <c r="S10" s="2">
        <f t="shared" ref="S10:S21" si="8">R10/$R$22</f>
        <v>0</v>
      </c>
      <c r="T10" s="14">
        <v>0</v>
      </c>
      <c r="U10" s="14">
        <v>0</v>
      </c>
      <c r="V10" s="14">
        <f t="shared" ref="V10:V21" si="9">SUM(T10:U10)</f>
        <v>0</v>
      </c>
      <c r="W10" s="2">
        <f t="shared" ref="W10:W21" si="10">V10/$V$22</f>
        <v>0</v>
      </c>
      <c r="X10" s="14">
        <v>0</v>
      </c>
      <c r="Y10" s="14">
        <v>0</v>
      </c>
      <c r="Z10" s="14">
        <f t="shared" ref="Z10:Z21" si="11">SUM(X10:Y10)</f>
        <v>0</v>
      </c>
      <c r="AA10" s="2">
        <v>0</v>
      </c>
      <c r="AB10" s="14">
        <v>0</v>
      </c>
      <c r="AC10" s="14">
        <v>0</v>
      </c>
      <c r="AD10" s="14">
        <f t="shared" si="0"/>
        <v>0</v>
      </c>
      <c r="AE10" s="2">
        <v>0</v>
      </c>
      <c r="AF10" s="14">
        <f t="shared" ref="AF10:AF21" si="12">AD10+Z10+V10+R10+N10+J10+F10</f>
        <v>3658</v>
      </c>
      <c r="AG10" s="2">
        <f t="shared" ref="AG10:AG20" si="13">AF10/$AF$22</f>
        <v>6.3166983249870495E-2</v>
      </c>
    </row>
    <row r="11" spans="1:33" x14ac:dyDescent="0.25">
      <c r="A11" s="4">
        <v>3</v>
      </c>
      <c r="B11" s="6">
        <v>2003</v>
      </c>
      <c r="C11" s="1" t="s">
        <v>15</v>
      </c>
      <c r="D11" s="14">
        <v>1672</v>
      </c>
      <c r="E11" s="14">
        <v>1690</v>
      </c>
      <c r="F11" s="14">
        <f t="shared" si="1"/>
        <v>3362</v>
      </c>
      <c r="G11" s="2">
        <f t="shared" si="2"/>
        <v>5.860920802607953E-2</v>
      </c>
      <c r="H11" s="14">
        <v>11</v>
      </c>
      <c r="I11" s="14">
        <v>10</v>
      </c>
      <c r="J11" s="14">
        <f t="shared" si="3"/>
        <v>21</v>
      </c>
      <c r="K11" s="2">
        <f t="shared" si="4"/>
        <v>4.8498845265588918E-2</v>
      </c>
      <c r="L11" s="14">
        <v>0</v>
      </c>
      <c r="M11" s="14">
        <v>0</v>
      </c>
      <c r="N11" s="14">
        <v>0</v>
      </c>
      <c r="O11" s="2">
        <f t="shared" si="6"/>
        <v>0</v>
      </c>
      <c r="P11" s="14">
        <v>0</v>
      </c>
      <c r="Q11" s="14">
        <v>0</v>
      </c>
      <c r="R11" s="14">
        <f t="shared" si="7"/>
        <v>0</v>
      </c>
      <c r="S11" s="2">
        <f t="shared" si="8"/>
        <v>0</v>
      </c>
      <c r="T11" s="14">
        <v>0</v>
      </c>
      <c r="U11" s="14">
        <v>0</v>
      </c>
      <c r="V11" s="14">
        <f t="shared" si="9"/>
        <v>0</v>
      </c>
      <c r="W11" s="2">
        <f t="shared" si="10"/>
        <v>0</v>
      </c>
      <c r="X11" s="14">
        <v>0</v>
      </c>
      <c r="Y11" s="14">
        <v>0</v>
      </c>
      <c r="Z11" s="14">
        <f t="shared" si="11"/>
        <v>0</v>
      </c>
      <c r="AA11" s="2">
        <v>0</v>
      </c>
      <c r="AB11" s="14">
        <v>0</v>
      </c>
      <c r="AC11" s="14">
        <v>0</v>
      </c>
      <c r="AD11" s="14">
        <f t="shared" si="0"/>
        <v>0</v>
      </c>
      <c r="AE11" s="2">
        <v>0</v>
      </c>
      <c r="AF11" s="14">
        <f t="shared" si="12"/>
        <v>3383</v>
      </c>
      <c r="AG11" s="2">
        <f t="shared" si="13"/>
        <v>5.8418235192540149E-2</v>
      </c>
    </row>
    <row r="12" spans="1:33" x14ac:dyDescent="0.25">
      <c r="A12" s="4">
        <v>4</v>
      </c>
      <c r="B12" s="6">
        <v>2004</v>
      </c>
      <c r="C12" s="1" t="s">
        <v>16</v>
      </c>
      <c r="D12" s="14">
        <v>2260</v>
      </c>
      <c r="E12" s="14">
        <v>2297</v>
      </c>
      <c r="F12" s="14">
        <f t="shared" si="1"/>
        <v>4557</v>
      </c>
      <c r="G12" s="2">
        <f t="shared" si="2"/>
        <v>7.9441451806913865E-2</v>
      </c>
      <c r="H12" s="14">
        <v>22</v>
      </c>
      <c r="I12" s="14">
        <v>21</v>
      </c>
      <c r="J12" s="14">
        <f t="shared" si="3"/>
        <v>43</v>
      </c>
      <c r="K12" s="2">
        <f t="shared" si="4"/>
        <v>9.9307159353348731E-2</v>
      </c>
      <c r="L12" s="14">
        <v>12</v>
      </c>
      <c r="M12" s="14">
        <v>10</v>
      </c>
      <c r="N12" s="14">
        <f t="shared" si="5"/>
        <v>22</v>
      </c>
      <c r="O12" s="2">
        <f t="shared" si="6"/>
        <v>0.20183486238532111</v>
      </c>
      <c r="P12" s="14">
        <v>0</v>
      </c>
      <c r="Q12" s="14">
        <v>0</v>
      </c>
      <c r="R12" s="14">
        <f t="shared" si="7"/>
        <v>0</v>
      </c>
      <c r="S12" s="2">
        <f t="shared" si="8"/>
        <v>0</v>
      </c>
      <c r="T12" s="14">
        <v>1</v>
      </c>
      <c r="U12" s="14">
        <v>3</v>
      </c>
      <c r="V12" s="14">
        <f t="shared" si="9"/>
        <v>4</v>
      </c>
      <c r="W12" s="2">
        <f t="shared" si="10"/>
        <v>1</v>
      </c>
      <c r="X12" s="14">
        <v>0</v>
      </c>
      <c r="Y12" s="14">
        <v>0</v>
      </c>
      <c r="Z12" s="14">
        <f t="shared" si="11"/>
        <v>0</v>
      </c>
      <c r="AA12" s="2">
        <v>0</v>
      </c>
      <c r="AB12" s="14">
        <v>0</v>
      </c>
      <c r="AC12" s="14">
        <v>0</v>
      </c>
      <c r="AD12" s="14">
        <f t="shared" si="0"/>
        <v>0</v>
      </c>
      <c r="AE12" s="2">
        <v>0</v>
      </c>
      <c r="AF12" s="14">
        <f t="shared" si="12"/>
        <v>4626</v>
      </c>
      <c r="AG12" s="2">
        <f t="shared" si="13"/>
        <v>7.9882576411673289E-2</v>
      </c>
    </row>
    <row r="13" spans="1:33" x14ac:dyDescent="0.25">
      <c r="A13" s="4">
        <v>5</v>
      </c>
      <c r="B13" s="6">
        <v>2005</v>
      </c>
      <c r="C13" s="1" t="s">
        <v>17</v>
      </c>
      <c r="D13" s="14">
        <v>2696</v>
      </c>
      <c r="E13" s="14">
        <v>2674</v>
      </c>
      <c r="F13" s="14">
        <f t="shared" si="1"/>
        <v>5370</v>
      </c>
      <c r="G13" s="2">
        <f t="shared" si="2"/>
        <v>9.3614350713874792E-2</v>
      </c>
      <c r="H13" s="14">
        <v>32</v>
      </c>
      <c r="I13" s="14">
        <v>36</v>
      </c>
      <c r="J13" s="14">
        <f t="shared" si="3"/>
        <v>68</v>
      </c>
      <c r="K13" s="2">
        <f t="shared" si="4"/>
        <v>0.15704387990762125</v>
      </c>
      <c r="L13" s="14">
        <v>0</v>
      </c>
      <c r="M13" s="14">
        <v>0</v>
      </c>
      <c r="N13" s="14">
        <v>0</v>
      </c>
      <c r="O13" s="2">
        <f t="shared" si="6"/>
        <v>0</v>
      </c>
      <c r="P13" s="14">
        <v>0</v>
      </c>
      <c r="Q13" s="14">
        <v>0</v>
      </c>
      <c r="R13" s="14">
        <f t="shared" si="7"/>
        <v>0</v>
      </c>
      <c r="S13" s="2">
        <f t="shared" si="8"/>
        <v>0</v>
      </c>
      <c r="T13" s="14">
        <v>0</v>
      </c>
      <c r="U13" s="14">
        <v>0</v>
      </c>
      <c r="V13" s="14">
        <f t="shared" si="9"/>
        <v>0</v>
      </c>
      <c r="W13" s="2">
        <f t="shared" si="10"/>
        <v>0</v>
      </c>
      <c r="X13" s="14">
        <v>0</v>
      </c>
      <c r="Y13" s="14">
        <v>0</v>
      </c>
      <c r="Z13" s="14">
        <f t="shared" si="11"/>
        <v>0</v>
      </c>
      <c r="AA13" s="2">
        <v>0</v>
      </c>
      <c r="AB13" s="14">
        <v>0</v>
      </c>
      <c r="AC13" s="14">
        <v>0</v>
      </c>
      <c r="AD13" s="14">
        <f t="shared" si="0"/>
        <v>0</v>
      </c>
      <c r="AE13" s="2">
        <v>0</v>
      </c>
      <c r="AF13" s="14">
        <f t="shared" si="12"/>
        <v>5438</v>
      </c>
      <c r="AG13" s="2">
        <f t="shared" si="13"/>
        <v>9.3904334311863236E-2</v>
      </c>
    </row>
    <row r="14" spans="1:33" x14ac:dyDescent="0.25">
      <c r="A14" s="4">
        <v>6</v>
      </c>
      <c r="B14" s="6">
        <v>2006</v>
      </c>
      <c r="C14" s="1" t="s">
        <v>18</v>
      </c>
      <c r="D14" s="14">
        <v>2659</v>
      </c>
      <c r="E14" s="14">
        <v>2671</v>
      </c>
      <c r="F14" s="14">
        <f t="shared" si="1"/>
        <v>5330</v>
      </c>
      <c r="G14" s="2">
        <f t="shared" si="2"/>
        <v>9.2917037114516321E-2</v>
      </c>
      <c r="H14" s="14">
        <v>2</v>
      </c>
      <c r="I14" s="14">
        <v>4</v>
      </c>
      <c r="J14" s="14">
        <f t="shared" si="3"/>
        <v>6</v>
      </c>
      <c r="K14" s="2">
        <f t="shared" si="4"/>
        <v>1.3856812933025405E-2</v>
      </c>
      <c r="L14" s="14">
        <v>0</v>
      </c>
      <c r="M14" s="14">
        <v>0</v>
      </c>
      <c r="N14" s="14">
        <v>0</v>
      </c>
      <c r="O14" s="2">
        <f t="shared" si="6"/>
        <v>0</v>
      </c>
      <c r="P14" s="14">
        <v>0</v>
      </c>
      <c r="Q14" s="14">
        <v>0</v>
      </c>
      <c r="R14" s="14">
        <f t="shared" si="7"/>
        <v>0</v>
      </c>
      <c r="S14" s="2">
        <f t="shared" si="8"/>
        <v>0</v>
      </c>
      <c r="T14" s="14">
        <v>0</v>
      </c>
      <c r="U14" s="14">
        <v>0</v>
      </c>
      <c r="V14" s="14">
        <f t="shared" si="9"/>
        <v>0</v>
      </c>
      <c r="W14" s="2">
        <f t="shared" si="10"/>
        <v>0</v>
      </c>
      <c r="X14" s="14">
        <v>0</v>
      </c>
      <c r="Y14" s="14">
        <v>0</v>
      </c>
      <c r="Z14" s="14">
        <f t="shared" si="11"/>
        <v>0</v>
      </c>
      <c r="AA14" s="2">
        <v>0</v>
      </c>
      <c r="AB14" s="14">
        <v>0</v>
      </c>
      <c r="AC14" s="14">
        <v>0</v>
      </c>
      <c r="AD14" s="14">
        <f t="shared" si="0"/>
        <v>0</v>
      </c>
      <c r="AE14" s="2">
        <v>0</v>
      </c>
      <c r="AF14" s="14">
        <f t="shared" si="12"/>
        <v>5336</v>
      </c>
      <c r="AG14" s="2">
        <f t="shared" si="13"/>
        <v>9.2142980486962525E-2</v>
      </c>
    </row>
    <row r="15" spans="1:33" x14ac:dyDescent="0.25">
      <c r="A15" s="4">
        <v>7</v>
      </c>
      <c r="B15" s="6">
        <v>2007</v>
      </c>
      <c r="C15" s="1" t="s">
        <v>19</v>
      </c>
      <c r="D15" s="14">
        <v>2155</v>
      </c>
      <c r="E15" s="14">
        <v>2177</v>
      </c>
      <c r="F15" s="14">
        <f t="shared" si="1"/>
        <v>4332</v>
      </c>
      <c r="G15" s="2">
        <f t="shared" si="2"/>
        <v>7.5519062810522467E-2</v>
      </c>
      <c r="H15" s="14">
        <v>0</v>
      </c>
      <c r="I15" s="14">
        <v>0</v>
      </c>
      <c r="J15" s="14">
        <f t="shared" si="3"/>
        <v>0</v>
      </c>
      <c r="K15" s="2">
        <f t="shared" si="4"/>
        <v>0</v>
      </c>
      <c r="L15" s="14">
        <v>1</v>
      </c>
      <c r="M15" s="14">
        <v>0</v>
      </c>
      <c r="N15" s="14">
        <f t="shared" si="5"/>
        <v>1</v>
      </c>
      <c r="O15" s="2">
        <f t="shared" si="6"/>
        <v>9.1743119266055051E-3</v>
      </c>
      <c r="P15" s="14">
        <v>0</v>
      </c>
      <c r="Q15" s="14">
        <v>0</v>
      </c>
      <c r="R15" s="14">
        <f t="shared" si="7"/>
        <v>0</v>
      </c>
      <c r="S15" s="2">
        <f t="shared" si="8"/>
        <v>0</v>
      </c>
      <c r="T15" s="14">
        <v>0</v>
      </c>
      <c r="U15" s="14">
        <v>0</v>
      </c>
      <c r="V15" s="14">
        <f t="shared" si="9"/>
        <v>0</v>
      </c>
      <c r="W15" s="2">
        <f t="shared" si="10"/>
        <v>0</v>
      </c>
      <c r="X15" s="14">
        <v>0</v>
      </c>
      <c r="Y15" s="14">
        <v>0</v>
      </c>
      <c r="Z15" s="14">
        <f t="shared" si="11"/>
        <v>0</v>
      </c>
      <c r="AA15" s="2">
        <v>0</v>
      </c>
      <c r="AB15" s="14">
        <v>0</v>
      </c>
      <c r="AC15" s="14">
        <v>0</v>
      </c>
      <c r="AD15" s="14">
        <f t="shared" si="0"/>
        <v>0</v>
      </c>
      <c r="AE15" s="2">
        <v>0</v>
      </c>
      <c r="AF15" s="14">
        <f t="shared" si="12"/>
        <v>4333</v>
      </c>
      <c r="AG15" s="2">
        <f t="shared" si="13"/>
        <v>7.4823001208772236E-2</v>
      </c>
    </row>
    <row r="16" spans="1:33" x14ac:dyDescent="0.25">
      <c r="A16" s="4">
        <v>8</v>
      </c>
      <c r="B16" s="6">
        <v>2008</v>
      </c>
      <c r="C16" s="1" t="s">
        <v>20</v>
      </c>
      <c r="D16" s="14">
        <v>2679</v>
      </c>
      <c r="E16" s="14">
        <v>2634</v>
      </c>
      <c r="F16" s="14">
        <f t="shared" si="1"/>
        <v>5313</v>
      </c>
      <c r="G16" s="2">
        <f t="shared" si="2"/>
        <v>9.2620678834788972E-2</v>
      </c>
      <c r="H16" s="14">
        <v>48</v>
      </c>
      <c r="I16" s="14">
        <v>50</v>
      </c>
      <c r="J16" s="14">
        <f t="shared" si="3"/>
        <v>98</v>
      </c>
      <c r="K16" s="2">
        <f t="shared" si="4"/>
        <v>0.22632794457274827</v>
      </c>
      <c r="L16" s="14">
        <v>1</v>
      </c>
      <c r="M16" s="14">
        <v>4</v>
      </c>
      <c r="N16" s="14">
        <f t="shared" si="5"/>
        <v>5</v>
      </c>
      <c r="O16" s="2">
        <f t="shared" si="6"/>
        <v>4.5871559633027525E-2</v>
      </c>
      <c r="P16" s="14">
        <v>0</v>
      </c>
      <c r="Q16" s="14">
        <v>0</v>
      </c>
      <c r="R16" s="14">
        <f t="shared" si="7"/>
        <v>0</v>
      </c>
      <c r="S16" s="2">
        <f t="shared" si="8"/>
        <v>0</v>
      </c>
      <c r="T16" s="14">
        <v>0</v>
      </c>
      <c r="U16" s="14">
        <v>0</v>
      </c>
      <c r="V16" s="14">
        <f t="shared" si="9"/>
        <v>0</v>
      </c>
      <c r="W16" s="2">
        <f t="shared" si="10"/>
        <v>0</v>
      </c>
      <c r="X16" s="14">
        <v>0</v>
      </c>
      <c r="Y16" s="14">
        <v>0</v>
      </c>
      <c r="Z16" s="14">
        <f t="shared" si="11"/>
        <v>0</v>
      </c>
      <c r="AA16" s="2">
        <v>0</v>
      </c>
      <c r="AB16" s="14">
        <v>0</v>
      </c>
      <c r="AC16" s="14">
        <v>0</v>
      </c>
      <c r="AD16" s="14">
        <f t="shared" si="0"/>
        <v>0</v>
      </c>
      <c r="AE16" s="2">
        <v>0</v>
      </c>
      <c r="AF16" s="14">
        <f t="shared" si="12"/>
        <v>5416</v>
      </c>
      <c r="AG16" s="2">
        <f t="shared" si="13"/>
        <v>9.3524434467276804E-2</v>
      </c>
    </row>
    <row r="17" spans="1:33" x14ac:dyDescent="0.25">
      <c r="A17" s="4">
        <v>9</v>
      </c>
      <c r="B17" s="6">
        <v>2009</v>
      </c>
      <c r="C17" s="1" t="s">
        <v>12</v>
      </c>
      <c r="D17" s="14">
        <v>1926</v>
      </c>
      <c r="E17" s="14">
        <v>1876</v>
      </c>
      <c r="F17" s="14">
        <f t="shared" si="1"/>
        <v>3802</v>
      </c>
      <c r="G17" s="2">
        <f t="shared" si="2"/>
        <v>6.6279657619022714E-2</v>
      </c>
      <c r="H17" s="14">
        <v>4</v>
      </c>
      <c r="I17" s="14">
        <v>8</v>
      </c>
      <c r="J17" s="14">
        <f t="shared" si="3"/>
        <v>12</v>
      </c>
      <c r="K17" s="2">
        <f t="shared" si="4"/>
        <v>2.771362586605081E-2</v>
      </c>
      <c r="L17" s="14">
        <v>0</v>
      </c>
      <c r="M17" s="14">
        <v>0</v>
      </c>
      <c r="N17" s="14">
        <v>0</v>
      </c>
      <c r="O17" s="2">
        <f t="shared" si="6"/>
        <v>0</v>
      </c>
      <c r="P17" s="14">
        <v>0</v>
      </c>
      <c r="Q17" s="14">
        <v>0</v>
      </c>
      <c r="R17" s="14">
        <f t="shared" si="7"/>
        <v>0</v>
      </c>
      <c r="S17" s="2">
        <f t="shared" si="8"/>
        <v>0</v>
      </c>
      <c r="T17" s="14">
        <v>0</v>
      </c>
      <c r="U17" s="14">
        <v>0</v>
      </c>
      <c r="V17" s="14">
        <f t="shared" si="9"/>
        <v>0</v>
      </c>
      <c r="W17" s="2">
        <f t="shared" si="10"/>
        <v>0</v>
      </c>
      <c r="X17" s="14">
        <v>0</v>
      </c>
      <c r="Y17" s="14">
        <v>0</v>
      </c>
      <c r="Z17" s="14">
        <f t="shared" si="11"/>
        <v>0</v>
      </c>
      <c r="AA17" s="2">
        <v>0</v>
      </c>
      <c r="AB17" s="14">
        <v>0</v>
      </c>
      <c r="AC17" s="14">
        <v>0</v>
      </c>
      <c r="AD17" s="14">
        <f t="shared" si="0"/>
        <v>0</v>
      </c>
      <c r="AE17" s="2">
        <v>0</v>
      </c>
      <c r="AF17" s="14">
        <f t="shared" si="12"/>
        <v>3814</v>
      </c>
      <c r="AG17" s="2">
        <f t="shared" si="13"/>
        <v>6.5860818511483329E-2</v>
      </c>
    </row>
    <row r="18" spans="1:33" x14ac:dyDescent="0.25">
      <c r="A18" s="4">
        <v>10</v>
      </c>
      <c r="B18" s="6">
        <v>2010</v>
      </c>
      <c r="C18" s="1" t="s">
        <v>21</v>
      </c>
      <c r="D18" s="14">
        <v>1901</v>
      </c>
      <c r="E18" s="14">
        <v>1924</v>
      </c>
      <c r="F18" s="14">
        <f t="shared" si="1"/>
        <v>3825</v>
      </c>
      <c r="G18" s="2">
        <f t="shared" si="2"/>
        <v>6.6680612938653835E-2</v>
      </c>
      <c r="H18" s="14">
        <v>13</v>
      </c>
      <c r="I18" s="14">
        <v>14</v>
      </c>
      <c r="J18" s="14">
        <f t="shared" si="3"/>
        <v>27</v>
      </c>
      <c r="K18" s="2">
        <f t="shared" si="4"/>
        <v>6.2355658198614321E-2</v>
      </c>
      <c r="L18" s="14">
        <v>0</v>
      </c>
      <c r="M18" s="14">
        <v>0</v>
      </c>
      <c r="N18" s="14">
        <f t="shared" si="5"/>
        <v>0</v>
      </c>
      <c r="O18" s="2">
        <f t="shared" si="6"/>
        <v>0</v>
      </c>
      <c r="P18" s="14">
        <v>0</v>
      </c>
      <c r="Q18" s="14">
        <v>0</v>
      </c>
      <c r="R18" s="14">
        <f t="shared" si="7"/>
        <v>0</v>
      </c>
      <c r="S18" s="2">
        <f t="shared" si="8"/>
        <v>0</v>
      </c>
      <c r="T18" s="14">
        <v>0</v>
      </c>
      <c r="U18" s="14">
        <v>0</v>
      </c>
      <c r="V18" s="14">
        <f t="shared" si="9"/>
        <v>0</v>
      </c>
      <c r="W18" s="2">
        <f t="shared" si="10"/>
        <v>0</v>
      </c>
      <c r="X18" s="14">
        <v>0</v>
      </c>
      <c r="Y18" s="14">
        <v>0</v>
      </c>
      <c r="Z18" s="14">
        <f t="shared" si="11"/>
        <v>0</v>
      </c>
      <c r="AA18" s="2">
        <v>0</v>
      </c>
      <c r="AB18" s="14">
        <v>0</v>
      </c>
      <c r="AC18" s="14">
        <v>0</v>
      </c>
      <c r="AD18" s="14">
        <f t="shared" si="0"/>
        <v>0</v>
      </c>
      <c r="AE18" s="2">
        <v>0</v>
      </c>
      <c r="AF18" s="14">
        <f t="shared" si="12"/>
        <v>3852</v>
      </c>
      <c r="AG18" s="2">
        <f t="shared" si="13"/>
        <v>6.6517009152132614E-2</v>
      </c>
    </row>
    <row r="19" spans="1:33" x14ac:dyDescent="0.25">
      <c r="A19" s="4">
        <v>11</v>
      </c>
      <c r="B19" s="6">
        <v>2011</v>
      </c>
      <c r="C19" s="1" t="s">
        <v>22</v>
      </c>
      <c r="D19" s="14">
        <v>2214</v>
      </c>
      <c r="E19" s="14">
        <v>2360</v>
      </c>
      <c r="F19" s="14">
        <f t="shared" si="1"/>
        <v>4574</v>
      </c>
      <c r="G19" s="2">
        <f t="shared" si="2"/>
        <v>7.9737810086641214E-2</v>
      </c>
      <c r="H19" s="14">
        <v>25</v>
      </c>
      <c r="I19" s="14">
        <v>32</v>
      </c>
      <c r="J19" s="14">
        <f t="shared" si="3"/>
        <v>57</v>
      </c>
      <c r="K19" s="2">
        <f t="shared" si="4"/>
        <v>0.13163972286374134</v>
      </c>
      <c r="L19" s="14">
        <v>20</v>
      </c>
      <c r="M19" s="14">
        <v>28</v>
      </c>
      <c r="N19" s="14">
        <f t="shared" si="5"/>
        <v>48</v>
      </c>
      <c r="O19" s="2">
        <f t="shared" si="6"/>
        <v>0.44036697247706424</v>
      </c>
      <c r="P19" s="14">
        <v>0</v>
      </c>
      <c r="Q19" s="14">
        <v>0</v>
      </c>
      <c r="R19" s="14">
        <f t="shared" si="7"/>
        <v>0</v>
      </c>
      <c r="S19" s="2">
        <f t="shared" si="8"/>
        <v>0</v>
      </c>
      <c r="T19" s="14">
        <v>0</v>
      </c>
      <c r="U19" s="14">
        <v>0</v>
      </c>
      <c r="V19" s="14">
        <f t="shared" si="9"/>
        <v>0</v>
      </c>
      <c r="W19" s="2">
        <f t="shared" si="10"/>
        <v>0</v>
      </c>
      <c r="X19" s="14">
        <v>0</v>
      </c>
      <c r="Y19" s="14">
        <v>0</v>
      </c>
      <c r="Z19" s="14">
        <f t="shared" si="11"/>
        <v>0</v>
      </c>
      <c r="AA19" s="2">
        <v>0</v>
      </c>
      <c r="AB19" s="14">
        <v>0</v>
      </c>
      <c r="AC19" s="14">
        <v>0</v>
      </c>
      <c r="AD19" s="14">
        <f t="shared" si="0"/>
        <v>0</v>
      </c>
      <c r="AE19" s="2">
        <v>0</v>
      </c>
      <c r="AF19" s="14">
        <f t="shared" si="12"/>
        <v>4679</v>
      </c>
      <c r="AG19" s="2">
        <f t="shared" si="13"/>
        <v>8.0797789673631493E-2</v>
      </c>
    </row>
    <row r="20" spans="1:33" x14ac:dyDescent="0.25">
      <c r="A20" s="4">
        <v>12</v>
      </c>
      <c r="B20" s="6">
        <v>2012</v>
      </c>
      <c r="C20" s="1" t="s">
        <v>23</v>
      </c>
      <c r="D20" s="14">
        <v>2095</v>
      </c>
      <c r="E20" s="14">
        <v>2052</v>
      </c>
      <c r="F20" s="14">
        <f t="shared" si="1"/>
        <v>4147</v>
      </c>
      <c r="G20" s="2">
        <f t="shared" si="2"/>
        <v>7.2293987413489538E-2</v>
      </c>
      <c r="H20" s="14">
        <v>15</v>
      </c>
      <c r="I20" s="14">
        <v>15</v>
      </c>
      <c r="J20" s="14">
        <f t="shared" si="3"/>
        <v>30</v>
      </c>
      <c r="K20" s="2">
        <f t="shared" si="4"/>
        <v>6.9284064665127015E-2</v>
      </c>
      <c r="L20" s="14">
        <v>3</v>
      </c>
      <c r="M20" s="14">
        <v>2</v>
      </c>
      <c r="N20" s="14">
        <f t="shared" si="5"/>
        <v>5</v>
      </c>
      <c r="O20" s="2">
        <f t="shared" si="6"/>
        <v>4.5871559633027525E-2</v>
      </c>
      <c r="P20" s="14">
        <v>0</v>
      </c>
      <c r="Q20" s="14">
        <v>0</v>
      </c>
      <c r="R20" s="14">
        <f t="shared" si="7"/>
        <v>0</v>
      </c>
      <c r="S20" s="2">
        <f t="shared" si="8"/>
        <v>0</v>
      </c>
      <c r="T20" s="14">
        <v>0</v>
      </c>
      <c r="U20" s="14">
        <v>0</v>
      </c>
      <c r="V20" s="14">
        <f t="shared" si="9"/>
        <v>0</v>
      </c>
      <c r="W20" s="2">
        <f t="shared" si="10"/>
        <v>0</v>
      </c>
      <c r="X20" s="14">
        <v>0</v>
      </c>
      <c r="Y20" s="14">
        <v>0</v>
      </c>
      <c r="Z20" s="14">
        <f t="shared" si="11"/>
        <v>0</v>
      </c>
      <c r="AA20" s="2">
        <v>0</v>
      </c>
      <c r="AB20" s="14">
        <v>0</v>
      </c>
      <c r="AC20" s="14">
        <v>0</v>
      </c>
      <c r="AD20" s="14">
        <f t="shared" si="0"/>
        <v>0</v>
      </c>
      <c r="AE20" s="2">
        <v>0</v>
      </c>
      <c r="AF20" s="14">
        <f t="shared" si="12"/>
        <v>4182</v>
      </c>
      <c r="AG20" s="2">
        <f t="shared" si="13"/>
        <v>7.2215506820929032E-2</v>
      </c>
    </row>
    <row r="21" spans="1:33" x14ac:dyDescent="0.25">
      <c r="A21" s="4">
        <v>13</v>
      </c>
      <c r="B21" s="6">
        <v>2013</v>
      </c>
      <c r="C21" s="1" t="s">
        <v>24</v>
      </c>
      <c r="D21" s="14">
        <v>2889</v>
      </c>
      <c r="E21" s="14">
        <v>2963</v>
      </c>
      <c r="F21" s="14">
        <f>SUM(D21:E21)</f>
        <v>5852</v>
      </c>
      <c r="G21" s="2">
        <f>F21/$F$22</f>
        <v>0.10201697958614438</v>
      </c>
      <c r="H21" s="14">
        <v>9</v>
      </c>
      <c r="I21" s="14">
        <v>7</v>
      </c>
      <c r="J21" s="14">
        <f t="shared" si="3"/>
        <v>16</v>
      </c>
      <c r="K21" s="2">
        <f t="shared" si="4"/>
        <v>3.695150115473441E-2</v>
      </c>
      <c r="L21" s="14">
        <v>2</v>
      </c>
      <c r="M21" s="14">
        <v>1</v>
      </c>
      <c r="N21" s="14">
        <f t="shared" si="5"/>
        <v>3</v>
      </c>
      <c r="O21" s="2">
        <f t="shared" si="6"/>
        <v>2.7522935779816515E-2</v>
      </c>
      <c r="P21" s="14">
        <v>1</v>
      </c>
      <c r="Q21" s="14">
        <v>0</v>
      </c>
      <c r="R21" s="14">
        <f t="shared" si="7"/>
        <v>1</v>
      </c>
      <c r="S21" s="2">
        <f t="shared" si="8"/>
        <v>1</v>
      </c>
      <c r="T21" s="14">
        <v>0</v>
      </c>
      <c r="U21" s="14">
        <v>0</v>
      </c>
      <c r="V21" s="14">
        <f t="shared" si="9"/>
        <v>0</v>
      </c>
      <c r="W21" s="2">
        <f t="shared" si="10"/>
        <v>0</v>
      </c>
      <c r="X21" s="14">
        <v>0</v>
      </c>
      <c r="Y21" s="14">
        <v>0</v>
      </c>
      <c r="Z21" s="14">
        <f t="shared" si="11"/>
        <v>0</v>
      </c>
      <c r="AA21" s="2">
        <v>0</v>
      </c>
      <c r="AB21" s="14">
        <v>0</v>
      </c>
      <c r="AC21" s="14">
        <v>0</v>
      </c>
      <c r="AD21" s="14">
        <f t="shared" si="0"/>
        <v>0</v>
      </c>
      <c r="AE21" s="2">
        <v>0</v>
      </c>
      <c r="AF21" s="14">
        <f t="shared" si="12"/>
        <v>5872</v>
      </c>
      <c r="AG21" s="2">
        <f>AF21/$AF$22</f>
        <v>0.1013987221550682</v>
      </c>
    </row>
    <row r="22" spans="1:33" x14ac:dyDescent="0.25">
      <c r="A22" s="20" t="s">
        <v>37</v>
      </c>
      <c r="B22" s="20"/>
      <c r="C22" s="20"/>
      <c r="D22" s="23">
        <f>SUM(D9:D21)</f>
        <v>28602</v>
      </c>
      <c r="E22" s="23">
        <f t="shared" ref="E22:V22" si="14">SUM(E9:E21)</f>
        <v>28761</v>
      </c>
      <c r="F22" s="23">
        <f t="shared" si="14"/>
        <v>57363</v>
      </c>
      <c r="G22" s="22">
        <f>'KAB SUKOHARJO'!G9</f>
        <v>6.5432607140860966E-2</v>
      </c>
      <c r="H22" s="23">
        <f>SUM(H9:H21)</f>
        <v>210</v>
      </c>
      <c r="I22" s="23">
        <f t="shared" si="14"/>
        <v>223</v>
      </c>
      <c r="J22" s="23">
        <f>SUM(J9:J21)</f>
        <v>433</v>
      </c>
      <c r="K22" s="22">
        <f>'KAB SUKOHARJO'!K9</f>
        <v>1.6145872175404578E-2</v>
      </c>
      <c r="L22" s="23">
        <f t="shared" si="14"/>
        <v>51</v>
      </c>
      <c r="M22" s="23">
        <f t="shared" si="14"/>
        <v>58</v>
      </c>
      <c r="N22" s="23">
        <f t="shared" si="14"/>
        <v>109</v>
      </c>
      <c r="O22" s="22">
        <f>'KAB SUKOHARJO'!O9</f>
        <v>9.1519731318219985E-3</v>
      </c>
      <c r="P22" s="23">
        <f t="shared" si="14"/>
        <v>1</v>
      </c>
      <c r="Q22" s="23">
        <f>SUM(Q9:Q21)</f>
        <v>0</v>
      </c>
      <c r="R22" s="23">
        <f t="shared" si="14"/>
        <v>1</v>
      </c>
      <c r="S22" s="22">
        <f>'KAB SUKOHARJO'!S9</f>
        <v>2.7548209366391185E-3</v>
      </c>
      <c r="T22" s="23">
        <f t="shared" si="14"/>
        <v>1</v>
      </c>
      <c r="U22" s="23">
        <f t="shared" si="14"/>
        <v>3</v>
      </c>
      <c r="V22" s="23">
        <f t="shared" si="14"/>
        <v>4</v>
      </c>
      <c r="W22" s="22">
        <f>'KAB SUKOHARJO'!W9</f>
        <v>6.5359477124183009E-3</v>
      </c>
      <c r="X22" s="23">
        <f>SUM(X9:X21)</f>
        <v>0</v>
      </c>
      <c r="Y22" s="23">
        <f>SUM(Y9:Y21)</f>
        <v>0</v>
      </c>
      <c r="Z22" s="23">
        <f>SUM(Z9:Z21)</f>
        <v>0</v>
      </c>
      <c r="AA22" s="22">
        <f>'KAB SUKOHARJO'!AA9</f>
        <v>0</v>
      </c>
      <c r="AB22" s="23">
        <f>SUM(AB9:AB21)</f>
        <v>0</v>
      </c>
      <c r="AC22" s="23">
        <f>SUM(AC9:AC21)</f>
        <v>0</v>
      </c>
      <c r="AD22" s="23">
        <f>SUM(AD9:AD21)</f>
        <v>0</v>
      </c>
      <c r="AE22" s="22">
        <f>'KAB SUKOHARJO'!AE9</f>
        <v>0</v>
      </c>
      <c r="AF22" s="12">
        <f>SUM(AF9:AF21)</f>
        <v>57910</v>
      </c>
      <c r="AG22" s="22">
        <f>'KAB SUKOHARJO'!AG9</f>
        <v>6.3187964280414455E-2</v>
      </c>
    </row>
    <row r="23" spans="1:33" x14ac:dyDescent="0.25"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</sheetData>
  <mergeCells count="14">
    <mergeCell ref="A1:M2"/>
    <mergeCell ref="B7:C7"/>
    <mergeCell ref="A7:A8"/>
    <mergeCell ref="A22:C22"/>
    <mergeCell ref="A5:D5"/>
    <mergeCell ref="A6:D6"/>
    <mergeCell ref="D7:G7"/>
    <mergeCell ref="H7:K7"/>
    <mergeCell ref="L7:O7"/>
    <mergeCell ref="P7:S7"/>
    <mergeCell ref="T7:W7"/>
    <mergeCell ref="X7:AA7"/>
    <mergeCell ref="AB7:AE7"/>
    <mergeCell ref="AF7:AG7"/>
  </mergeCells>
  <pageMargins left="0.7" right="0.7" top="0.75" bottom="0.75" header="0.3" footer="0.3"/>
  <pageSetup paperSize="9" orientation="portrait" r:id="rId1"/>
  <ignoredErrors>
    <ignoredError sqref="N12 N16 N15 N19:N20 N18 N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BFB8-3ABB-446A-A353-15DCF189A85D}">
  <dimension ref="A1:AG22"/>
  <sheetViews>
    <sheetView topLeftCell="L1" workbookViewId="0">
      <selection activeCell="AB9" sqref="AB9:AC20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56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40</v>
      </c>
      <c r="D9" s="14">
        <v>1446</v>
      </c>
      <c r="E9" s="14">
        <v>1430</v>
      </c>
      <c r="F9" s="14">
        <f>SUM(D9:E9)</f>
        <v>2876</v>
      </c>
      <c r="G9" s="2">
        <f t="shared" ref="G9:G20" si="0">F9/$F$21</f>
        <v>7.8096996687123221E-2</v>
      </c>
      <c r="H9" s="14">
        <v>1</v>
      </c>
      <c r="I9" s="14">
        <v>0</v>
      </c>
      <c r="J9" s="14">
        <f t="shared" ref="J9:J20" si="1">SUM(H9:I9)</f>
        <v>1</v>
      </c>
      <c r="K9" s="2">
        <f t="shared" ref="K9:K20" si="2">J9/$J$21</f>
        <v>3.4246575342465752E-3</v>
      </c>
      <c r="L9" s="14">
        <v>3</v>
      </c>
      <c r="M9" s="14">
        <v>1</v>
      </c>
      <c r="N9" s="14">
        <f>SUM(L9:M9)</f>
        <v>4</v>
      </c>
      <c r="O9" s="2">
        <f t="shared" ref="O9:O20" si="3">N9/$N$21</f>
        <v>6.7796610169491525E-2</v>
      </c>
      <c r="P9" s="13">
        <v>0</v>
      </c>
      <c r="Q9" s="13">
        <v>0</v>
      </c>
      <c r="R9" s="13">
        <f>SUM(P9:Q9)</f>
        <v>0</v>
      </c>
      <c r="S9" s="2">
        <v>0</v>
      </c>
      <c r="T9" s="13">
        <v>0</v>
      </c>
      <c r="U9" s="13">
        <v>0</v>
      </c>
      <c r="V9" s="13">
        <f>SUM(T9:U9)</f>
        <v>0</v>
      </c>
      <c r="W9" s="2"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 t="shared" ref="AD9:AD20" si="4">SUM(AB9:AC9)</f>
        <v>0</v>
      </c>
      <c r="AE9" s="2">
        <f t="shared" ref="AE9:AE20" si="5">AD9/$AD$21</f>
        <v>0</v>
      </c>
      <c r="AF9" s="13">
        <f>AD9+Z9+V9+R9+N9+J9+F9</f>
        <v>2881</v>
      </c>
      <c r="AG9" s="2">
        <f t="shared" ref="AG9:AG20" si="6">AF9/$AF$21</f>
        <v>7.7489980903198044E-2</v>
      </c>
    </row>
    <row r="10" spans="1:33" x14ac:dyDescent="0.25">
      <c r="A10" s="4">
        <v>2</v>
      </c>
      <c r="B10" s="6">
        <v>2002</v>
      </c>
      <c r="C10" s="1" t="s">
        <v>41</v>
      </c>
      <c r="D10" s="14">
        <v>1310</v>
      </c>
      <c r="E10" s="14">
        <v>1251</v>
      </c>
      <c r="F10" s="14">
        <f t="shared" ref="F10:F20" si="7">SUM(D10:E10)</f>
        <v>2561</v>
      </c>
      <c r="G10" s="2">
        <f t="shared" si="0"/>
        <v>6.9543257481127468E-2</v>
      </c>
      <c r="H10" s="14">
        <v>2</v>
      </c>
      <c r="I10" s="14">
        <v>1</v>
      </c>
      <c r="J10" s="14">
        <f t="shared" si="1"/>
        <v>3</v>
      </c>
      <c r="K10" s="2">
        <f t="shared" si="2"/>
        <v>1.0273972602739725E-2</v>
      </c>
      <c r="L10" s="14">
        <v>0</v>
      </c>
      <c r="M10" s="14">
        <v>0</v>
      </c>
      <c r="N10" s="14">
        <f t="shared" ref="N10:N20" si="8">SUM(L10:M10)</f>
        <v>0</v>
      </c>
      <c r="O10" s="2">
        <f t="shared" si="3"/>
        <v>0</v>
      </c>
      <c r="P10" s="13">
        <v>0</v>
      </c>
      <c r="Q10" s="13">
        <v>0</v>
      </c>
      <c r="R10" s="13">
        <f t="shared" ref="R10:R20" si="9">SUM(P10:Q10)</f>
        <v>0</v>
      </c>
      <c r="S10" s="2">
        <v>0</v>
      </c>
      <c r="T10" s="13">
        <v>0</v>
      </c>
      <c r="U10" s="13">
        <v>0</v>
      </c>
      <c r="V10" s="13">
        <f t="shared" ref="V10:V20" si="10">SUM(T10:U10)</f>
        <v>0</v>
      </c>
      <c r="W10" s="2">
        <v>0</v>
      </c>
      <c r="X10" s="13">
        <v>0</v>
      </c>
      <c r="Y10" s="13">
        <v>0</v>
      </c>
      <c r="Z10" s="13">
        <f t="shared" ref="Z10:Z20" si="11">SUM(X10:Y10)</f>
        <v>0</v>
      </c>
      <c r="AA10" s="2">
        <v>0</v>
      </c>
      <c r="AB10" s="13">
        <v>0</v>
      </c>
      <c r="AC10" s="13">
        <v>0</v>
      </c>
      <c r="AD10" s="13">
        <f t="shared" si="4"/>
        <v>0</v>
      </c>
      <c r="AE10" s="2">
        <f t="shared" si="5"/>
        <v>0</v>
      </c>
      <c r="AF10" s="13">
        <f t="shared" ref="AF10:AF20" si="12">AD10+Z10+V10+R10+N10+J10+F10</f>
        <v>2564</v>
      </c>
      <c r="AG10" s="2">
        <f t="shared" si="6"/>
        <v>6.8963662282471291E-2</v>
      </c>
    </row>
    <row r="11" spans="1:33" x14ac:dyDescent="0.25">
      <c r="A11" s="4">
        <v>3</v>
      </c>
      <c r="B11" s="6">
        <v>2003</v>
      </c>
      <c r="C11" s="1" t="s">
        <v>42</v>
      </c>
      <c r="D11" s="14">
        <v>1599</v>
      </c>
      <c r="E11" s="14">
        <v>1489</v>
      </c>
      <c r="F11" s="14">
        <f t="shared" si="7"/>
        <v>3088</v>
      </c>
      <c r="G11" s="2">
        <f t="shared" si="0"/>
        <v>8.3853798946396566E-2</v>
      </c>
      <c r="H11" s="14">
        <v>16</v>
      </c>
      <c r="I11" s="14">
        <v>17</v>
      </c>
      <c r="J11" s="14">
        <f t="shared" si="1"/>
        <v>33</v>
      </c>
      <c r="K11" s="2">
        <f t="shared" si="2"/>
        <v>0.11301369863013698</v>
      </c>
      <c r="L11" s="14">
        <v>0</v>
      </c>
      <c r="M11" s="14">
        <v>0</v>
      </c>
      <c r="N11" s="14">
        <f t="shared" si="8"/>
        <v>0</v>
      </c>
      <c r="O11" s="2">
        <f t="shared" si="3"/>
        <v>0</v>
      </c>
      <c r="P11" s="13">
        <v>0</v>
      </c>
      <c r="Q11" s="13">
        <v>0</v>
      </c>
      <c r="R11" s="13">
        <f t="shared" si="9"/>
        <v>0</v>
      </c>
      <c r="S11" s="2">
        <v>0</v>
      </c>
      <c r="T11" s="13">
        <v>0</v>
      </c>
      <c r="U11" s="13">
        <v>0</v>
      </c>
      <c r="V11" s="13">
        <f t="shared" si="10"/>
        <v>0</v>
      </c>
      <c r="W11" s="2">
        <v>0</v>
      </c>
      <c r="X11" s="13">
        <v>0</v>
      </c>
      <c r="Y11" s="13">
        <v>0</v>
      </c>
      <c r="Z11" s="13">
        <f t="shared" si="11"/>
        <v>0</v>
      </c>
      <c r="AA11" s="2">
        <v>0</v>
      </c>
      <c r="AB11" s="13">
        <v>0</v>
      </c>
      <c r="AC11" s="13">
        <v>0</v>
      </c>
      <c r="AD11" s="13">
        <f t="shared" si="4"/>
        <v>0</v>
      </c>
      <c r="AE11" s="2">
        <f t="shared" si="5"/>
        <v>0</v>
      </c>
      <c r="AF11" s="13">
        <f t="shared" si="12"/>
        <v>3121</v>
      </c>
      <c r="AG11" s="2">
        <f t="shared" si="6"/>
        <v>8.3945237903117351E-2</v>
      </c>
    </row>
    <row r="12" spans="1:33" x14ac:dyDescent="0.25">
      <c r="A12" s="4">
        <v>4</v>
      </c>
      <c r="B12" s="6">
        <v>2004</v>
      </c>
      <c r="C12" s="1" t="s">
        <v>43</v>
      </c>
      <c r="D12" s="14">
        <v>1490</v>
      </c>
      <c r="E12" s="14">
        <v>1413</v>
      </c>
      <c r="F12" s="14">
        <f t="shared" si="7"/>
        <v>2903</v>
      </c>
      <c r="G12" s="2">
        <f t="shared" si="0"/>
        <v>7.8830174333351433E-2</v>
      </c>
      <c r="H12" s="14">
        <v>11</v>
      </c>
      <c r="I12" s="14">
        <v>9</v>
      </c>
      <c r="J12" s="14">
        <f t="shared" si="1"/>
        <v>20</v>
      </c>
      <c r="K12" s="2">
        <f t="shared" si="2"/>
        <v>6.8493150684931503E-2</v>
      </c>
      <c r="L12" s="14">
        <v>17</v>
      </c>
      <c r="M12" s="14">
        <v>12</v>
      </c>
      <c r="N12" s="14">
        <f t="shared" si="8"/>
        <v>29</v>
      </c>
      <c r="O12" s="2">
        <f t="shared" si="3"/>
        <v>0.49152542372881358</v>
      </c>
      <c r="P12" s="13">
        <v>0</v>
      </c>
      <c r="Q12" s="13">
        <v>0</v>
      </c>
      <c r="R12" s="13">
        <f t="shared" si="9"/>
        <v>0</v>
      </c>
      <c r="S12" s="2">
        <v>0</v>
      </c>
      <c r="T12" s="13">
        <v>0</v>
      </c>
      <c r="U12" s="13">
        <v>0</v>
      </c>
      <c r="V12" s="13">
        <f>SUM(T12:U12)</f>
        <v>0</v>
      </c>
      <c r="W12" s="2">
        <v>0</v>
      </c>
      <c r="X12" s="13">
        <v>0</v>
      </c>
      <c r="Y12" s="13">
        <v>0</v>
      </c>
      <c r="Z12" s="13">
        <f t="shared" si="11"/>
        <v>0</v>
      </c>
      <c r="AA12" s="2">
        <v>0</v>
      </c>
      <c r="AB12" s="13">
        <v>0</v>
      </c>
      <c r="AC12" s="13">
        <v>0</v>
      </c>
      <c r="AD12" s="13">
        <f t="shared" si="4"/>
        <v>0</v>
      </c>
      <c r="AE12" s="2">
        <f t="shared" si="5"/>
        <v>0</v>
      </c>
      <c r="AF12" s="13">
        <f t="shared" si="12"/>
        <v>2952</v>
      </c>
      <c r="AG12" s="2">
        <f t="shared" si="6"/>
        <v>7.9399661099007507E-2</v>
      </c>
    </row>
    <row r="13" spans="1:33" x14ac:dyDescent="0.25">
      <c r="A13" s="4">
        <v>5</v>
      </c>
      <c r="B13" s="6">
        <v>2005</v>
      </c>
      <c r="C13" s="1" t="s">
        <v>44</v>
      </c>
      <c r="D13" s="14">
        <v>1680</v>
      </c>
      <c r="E13" s="14">
        <v>1666</v>
      </c>
      <c r="F13" s="14">
        <f t="shared" si="7"/>
        <v>3346</v>
      </c>
      <c r="G13" s="2">
        <f t="shared" si="0"/>
        <v>9.0859718677021667E-2</v>
      </c>
      <c r="H13" s="14">
        <v>9</v>
      </c>
      <c r="I13" s="14">
        <v>9</v>
      </c>
      <c r="J13" s="14">
        <f t="shared" si="1"/>
        <v>18</v>
      </c>
      <c r="K13" s="2">
        <f t="shared" si="2"/>
        <v>6.1643835616438353E-2</v>
      </c>
      <c r="L13" s="14">
        <v>7</v>
      </c>
      <c r="M13" s="14">
        <v>4</v>
      </c>
      <c r="N13" s="14">
        <f t="shared" si="8"/>
        <v>11</v>
      </c>
      <c r="O13" s="2">
        <f t="shared" si="3"/>
        <v>0.1864406779661017</v>
      </c>
      <c r="P13" s="13">
        <v>0</v>
      </c>
      <c r="Q13" s="13">
        <v>0</v>
      </c>
      <c r="R13" s="13">
        <f t="shared" si="9"/>
        <v>0</v>
      </c>
      <c r="S13" s="2">
        <v>0</v>
      </c>
      <c r="T13" s="13">
        <v>0</v>
      </c>
      <c r="U13" s="13">
        <v>0</v>
      </c>
      <c r="V13" s="13">
        <f t="shared" si="10"/>
        <v>0</v>
      </c>
      <c r="W13" s="2">
        <v>0</v>
      </c>
      <c r="X13" s="13">
        <v>0</v>
      </c>
      <c r="Y13" s="13">
        <v>0</v>
      </c>
      <c r="Z13" s="13">
        <f t="shared" si="11"/>
        <v>0</v>
      </c>
      <c r="AA13" s="2">
        <v>0</v>
      </c>
      <c r="AB13" s="13">
        <v>1</v>
      </c>
      <c r="AC13" s="13">
        <v>0</v>
      </c>
      <c r="AD13" s="13">
        <f>SUM(AB13:AC13)</f>
        <v>1</v>
      </c>
      <c r="AE13" s="2">
        <f t="shared" si="5"/>
        <v>0.5</v>
      </c>
      <c r="AF13" s="13">
        <f t="shared" si="12"/>
        <v>3376</v>
      </c>
      <c r="AG13" s="2">
        <f t="shared" si="6"/>
        <v>9.0803948465531623E-2</v>
      </c>
    </row>
    <row r="14" spans="1:33" x14ac:dyDescent="0.25">
      <c r="A14" s="4">
        <v>6</v>
      </c>
      <c r="B14" s="6">
        <v>2006</v>
      </c>
      <c r="C14" s="1" t="s">
        <v>45</v>
      </c>
      <c r="D14" s="14">
        <v>1174</v>
      </c>
      <c r="E14" s="14">
        <v>1165</v>
      </c>
      <c r="F14" s="14">
        <f t="shared" si="7"/>
        <v>2339</v>
      </c>
      <c r="G14" s="2">
        <f t="shared" si="0"/>
        <v>6.3514907945473306E-2</v>
      </c>
      <c r="H14" s="14">
        <v>7</v>
      </c>
      <c r="I14" s="14">
        <v>6</v>
      </c>
      <c r="J14" s="14">
        <f t="shared" si="1"/>
        <v>13</v>
      </c>
      <c r="K14" s="2">
        <f t="shared" si="2"/>
        <v>4.4520547945205477E-2</v>
      </c>
      <c r="L14" s="14">
        <v>0</v>
      </c>
      <c r="M14" s="14">
        <v>0</v>
      </c>
      <c r="N14" s="14">
        <f t="shared" si="8"/>
        <v>0</v>
      </c>
      <c r="O14" s="2">
        <f t="shared" si="3"/>
        <v>0</v>
      </c>
      <c r="P14" s="13">
        <v>0</v>
      </c>
      <c r="Q14" s="13">
        <v>0</v>
      </c>
      <c r="R14" s="13">
        <f t="shared" si="9"/>
        <v>0</v>
      </c>
      <c r="S14" s="2">
        <v>0</v>
      </c>
      <c r="T14" s="13">
        <v>0</v>
      </c>
      <c r="U14" s="13">
        <v>0</v>
      </c>
      <c r="V14" s="13">
        <f t="shared" si="10"/>
        <v>0</v>
      </c>
      <c r="W14" s="2">
        <v>0</v>
      </c>
      <c r="X14" s="13">
        <v>0</v>
      </c>
      <c r="Y14" s="13">
        <v>0</v>
      </c>
      <c r="Z14" s="13">
        <f t="shared" si="11"/>
        <v>0</v>
      </c>
      <c r="AA14" s="2">
        <v>0</v>
      </c>
      <c r="AB14" s="13">
        <v>0</v>
      </c>
      <c r="AC14" s="13">
        <v>1</v>
      </c>
      <c r="AD14" s="13">
        <f t="shared" si="4"/>
        <v>1</v>
      </c>
      <c r="AE14" s="2">
        <f t="shared" si="5"/>
        <v>0.5</v>
      </c>
      <c r="AF14" s="13">
        <f t="shared" si="12"/>
        <v>2353</v>
      </c>
      <c r="AG14" s="2">
        <f t="shared" si="6"/>
        <v>6.3288415503375564E-2</v>
      </c>
    </row>
    <row r="15" spans="1:33" x14ac:dyDescent="0.25">
      <c r="A15" s="4">
        <v>7</v>
      </c>
      <c r="B15" s="6">
        <v>2007</v>
      </c>
      <c r="C15" s="1" t="s">
        <v>25</v>
      </c>
      <c r="D15" s="14">
        <v>1601</v>
      </c>
      <c r="E15" s="14">
        <v>1573</v>
      </c>
      <c r="F15" s="14">
        <f t="shared" si="7"/>
        <v>3174</v>
      </c>
      <c r="G15" s="2">
        <f t="shared" si="0"/>
        <v>8.6189105523271595E-2</v>
      </c>
      <c r="H15" s="14">
        <v>45</v>
      </c>
      <c r="I15" s="14">
        <v>54</v>
      </c>
      <c r="J15" s="14">
        <f t="shared" si="1"/>
        <v>99</v>
      </c>
      <c r="K15" s="2">
        <f t="shared" si="2"/>
        <v>0.33904109589041098</v>
      </c>
      <c r="L15" s="14">
        <v>1</v>
      </c>
      <c r="M15" s="14">
        <v>2</v>
      </c>
      <c r="N15" s="14">
        <f t="shared" si="8"/>
        <v>3</v>
      </c>
      <c r="O15" s="2">
        <f t="shared" si="3"/>
        <v>5.0847457627118647E-2</v>
      </c>
      <c r="P15" s="13">
        <v>0</v>
      </c>
      <c r="Q15" s="13">
        <v>0</v>
      </c>
      <c r="R15" s="13">
        <f t="shared" si="9"/>
        <v>0</v>
      </c>
      <c r="S15" s="2">
        <v>0</v>
      </c>
      <c r="T15" s="13">
        <v>0</v>
      </c>
      <c r="U15" s="13">
        <v>0</v>
      </c>
      <c r="V15" s="13">
        <f t="shared" si="10"/>
        <v>0</v>
      </c>
      <c r="W15" s="2">
        <v>0</v>
      </c>
      <c r="X15" s="13">
        <v>0</v>
      </c>
      <c r="Y15" s="13">
        <v>0</v>
      </c>
      <c r="Z15" s="13">
        <f t="shared" si="11"/>
        <v>0</v>
      </c>
      <c r="AA15" s="2">
        <v>0</v>
      </c>
      <c r="AB15" s="13">
        <v>0</v>
      </c>
      <c r="AC15" s="13">
        <v>0</v>
      </c>
      <c r="AD15" s="13">
        <f t="shared" si="4"/>
        <v>0</v>
      </c>
      <c r="AE15" s="2">
        <f t="shared" si="5"/>
        <v>0</v>
      </c>
      <c r="AF15" s="13">
        <f t="shared" si="12"/>
        <v>3276</v>
      </c>
      <c r="AG15" s="2">
        <f t="shared" si="6"/>
        <v>8.8114258048898567E-2</v>
      </c>
    </row>
    <row r="16" spans="1:33" x14ac:dyDescent="0.25">
      <c r="A16" s="4">
        <v>8</v>
      </c>
      <c r="B16" s="6">
        <v>2008</v>
      </c>
      <c r="C16" s="1" t="s">
        <v>46</v>
      </c>
      <c r="D16" s="14">
        <v>1491</v>
      </c>
      <c r="E16" s="14">
        <v>1507</v>
      </c>
      <c r="F16" s="14">
        <f t="shared" si="7"/>
        <v>2998</v>
      </c>
      <c r="G16" s="2">
        <f t="shared" si="0"/>
        <v>8.1409873458969204E-2</v>
      </c>
      <c r="H16" s="14">
        <v>14</v>
      </c>
      <c r="I16" s="14">
        <v>19</v>
      </c>
      <c r="J16" s="14">
        <f t="shared" si="1"/>
        <v>33</v>
      </c>
      <c r="K16" s="2">
        <f t="shared" si="2"/>
        <v>0.11301369863013698</v>
      </c>
      <c r="L16" s="14">
        <v>0</v>
      </c>
      <c r="M16" s="14">
        <v>0</v>
      </c>
      <c r="N16" s="14">
        <f t="shared" si="8"/>
        <v>0</v>
      </c>
      <c r="O16" s="2">
        <f t="shared" si="3"/>
        <v>0</v>
      </c>
      <c r="P16" s="13">
        <v>0</v>
      </c>
      <c r="Q16" s="13">
        <v>0</v>
      </c>
      <c r="R16" s="13">
        <f t="shared" si="9"/>
        <v>0</v>
      </c>
      <c r="S16" s="2">
        <v>0</v>
      </c>
      <c r="T16" s="13">
        <v>0</v>
      </c>
      <c r="U16" s="13">
        <v>0</v>
      </c>
      <c r="V16" s="13">
        <f t="shared" si="10"/>
        <v>0</v>
      </c>
      <c r="W16" s="2">
        <v>0</v>
      </c>
      <c r="X16" s="13">
        <v>0</v>
      </c>
      <c r="Y16" s="13">
        <v>0</v>
      </c>
      <c r="Z16" s="13">
        <f t="shared" si="11"/>
        <v>0</v>
      </c>
      <c r="AA16" s="2">
        <v>0</v>
      </c>
      <c r="AB16" s="13">
        <v>0</v>
      </c>
      <c r="AC16" s="13">
        <v>0</v>
      </c>
      <c r="AD16" s="13">
        <f t="shared" si="4"/>
        <v>0</v>
      </c>
      <c r="AE16" s="2">
        <f t="shared" si="5"/>
        <v>0</v>
      </c>
      <c r="AF16" s="13">
        <f t="shared" si="12"/>
        <v>3031</v>
      </c>
      <c r="AG16" s="2">
        <f t="shared" si="6"/>
        <v>8.1524516528147614E-2</v>
      </c>
    </row>
    <row r="17" spans="1:33" x14ac:dyDescent="0.25">
      <c r="A17" s="4">
        <v>9</v>
      </c>
      <c r="B17" s="6">
        <v>2009</v>
      </c>
      <c r="C17" s="1" t="s">
        <v>47</v>
      </c>
      <c r="D17" s="14">
        <v>1327</v>
      </c>
      <c r="E17" s="14">
        <v>1310</v>
      </c>
      <c r="F17" s="14">
        <f t="shared" si="7"/>
        <v>2637</v>
      </c>
      <c r="G17" s="2">
        <f t="shared" si="0"/>
        <v>7.160701678162168E-2</v>
      </c>
      <c r="H17" s="14">
        <v>10</v>
      </c>
      <c r="I17" s="14">
        <v>11</v>
      </c>
      <c r="J17" s="14">
        <f t="shared" si="1"/>
        <v>21</v>
      </c>
      <c r="K17" s="2">
        <f t="shared" si="2"/>
        <v>7.1917808219178078E-2</v>
      </c>
      <c r="L17" s="14">
        <v>0</v>
      </c>
      <c r="M17" s="14">
        <v>0</v>
      </c>
      <c r="N17" s="14">
        <f t="shared" si="8"/>
        <v>0</v>
      </c>
      <c r="O17" s="2">
        <f t="shared" si="3"/>
        <v>0</v>
      </c>
      <c r="P17" s="13">
        <v>0</v>
      </c>
      <c r="Q17" s="13">
        <v>0</v>
      </c>
      <c r="R17" s="13">
        <f t="shared" si="9"/>
        <v>0</v>
      </c>
      <c r="S17" s="2">
        <v>0</v>
      </c>
      <c r="T17" s="13">
        <v>0</v>
      </c>
      <c r="U17" s="13">
        <v>0</v>
      </c>
      <c r="V17" s="13">
        <f t="shared" si="10"/>
        <v>0</v>
      </c>
      <c r="W17" s="2">
        <v>0</v>
      </c>
      <c r="X17" s="13">
        <v>0</v>
      </c>
      <c r="Y17" s="13">
        <v>0</v>
      </c>
      <c r="Z17" s="13">
        <f t="shared" si="11"/>
        <v>0</v>
      </c>
      <c r="AA17" s="2">
        <v>0</v>
      </c>
      <c r="AB17" s="13">
        <v>0</v>
      </c>
      <c r="AC17" s="13">
        <v>0</v>
      </c>
      <c r="AD17" s="13">
        <f t="shared" si="4"/>
        <v>0</v>
      </c>
      <c r="AE17" s="2">
        <f t="shared" si="5"/>
        <v>0</v>
      </c>
      <c r="AF17" s="13">
        <f t="shared" si="12"/>
        <v>2658</v>
      </c>
      <c r="AG17" s="2">
        <f t="shared" si="6"/>
        <v>7.149197127410635E-2</v>
      </c>
    </row>
    <row r="18" spans="1:33" x14ac:dyDescent="0.25">
      <c r="A18" s="4">
        <v>10</v>
      </c>
      <c r="B18" s="6">
        <v>2010</v>
      </c>
      <c r="C18" s="1" t="s">
        <v>48</v>
      </c>
      <c r="D18" s="14">
        <v>1930</v>
      </c>
      <c r="E18" s="14">
        <v>1894</v>
      </c>
      <c r="F18" s="14">
        <f t="shared" si="7"/>
        <v>3824</v>
      </c>
      <c r="G18" s="2">
        <f t="shared" si="0"/>
        <v>0.10383967848802476</v>
      </c>
      <c r="H18" s="14">
        <v>0</v>
      </c>
      <c r="I18" s="14">
        <v>0</v>
      </c>
      <c r="J18" s="14">
        <f t="shared" si="1"/>
        <v>0</v>
      </c>
      <c r="K18" s="2">
        <f t="shared" si="2"/>
        <v>0</v>
      </c>
      <c r="L18" s="14">
        <v>0</v>
      </c>
      <c r="M18" s="14">
        <v>0</v>
      </c>
      <c r="N18" s="14">
        <f t="shared" si="8"/>
        <v>0</v>
      </c>
      <c r="O18" s="2">
        <f t="shared" si="3"/>
        <v>0</v>
      </c>
      <c r="P18" s="13">
        <v>0</v>
      </c>
      <c r="Q18" s="13">
        <v>0</v>
      </c>
      <c r="R18" s="13">
        <f t="shared" si="9"/>
        <v>0</v>
      </c>
      <c r="S18" s="2">
        <v>0</v>
      </c>
      <c r="T18" s="13">
        <v>0</v>
      </c>
      <c r="U18" s="13">
        <v>0</v>
      </c>
      <c r="V18" s="13">
        <f t="shared" si="10"/>
        <v>0</v>
      </c>
      <c r="W18" s="2">
        <v>0</v>
      </c>
      <c r="X18" s="13">
        <v>0</v>
      </c>
      <c r="Y18" s="13">
        <v>0</v>
      </c>
      <c r="Z18" s="13">
        <f t="shared" si="11"/>
        <v>0</v>
      </c>
      <c r="AA18" s="2">
        <v>0</v>
      </c>
      <c r="AB18" s="13">
        <v>0</v>
      </c>
      <c r="AC18" s="13">
        <v>0</v>
      </c>
      <c r="AD18" s="13">
        <f t="shared" si="4"/>
        <v>0</v>
      </c>
      <c r="AE18" s="2">
        <f t="shared" si="5"/>
        <v>0</v>
      </c>
      <c r="AF18" s="13">
        <f t="shared" si="12"/>
        <v>3824</v>
      </c>
      <c r="AG18" s="2">
        <f t="shared" si="6"/>
        <v>0.10285376153204766</v>
      </c>
    </row>
    <row r="19" spans="1:33" x14ac:dyDescent="0.25">
      <c r="A19" s="4">
        <v>11</v>
      </c>
      <c r="B19" s="6">
        <v>2011</v>
      </c>
      <c r="C19" s="1" t="s">
        <v>49</v>
      </c>
      <c r="D19" s="14">
        <v>1418</v>
      </c>
      <c r="E19" s="14">
        <v>1378</v>
      </c>
      <c r="F19" s="14">
        <f t="shared" si="7"/>
        <v>2796</v>
      </c>
      <c r="G19" s="2">
        <f t="shared" si="0"/>
        <v>7.5924618476076691E-2</v>
      </c>
      <c r="H19" s="14">
        <v>14</v>
      </c>
      <c r="I19" s="14">
        <v>9</v>
      </c>
      <c r="J19" s="14">
        <f t="shared" si="1"/>
        <v>23</v>
      </c>
      <c r="K19" s="2">
        <f t="shared" si="2"/>
        <v>7.8767123287671229E-2</v>
      </c>
      <c r="L19" s="14">
        <v>2</v>
      </c>
      <c r="M19" s="14">
        <v>3</v>
      </c>
      <c r="N19" s="14">
        <f t="shared" si="8"/>
        <v>5</v>
      </c>
      <c r="O19" s="2">
        <f t="shared" si="3"/>
        <v>8.4745762711864403E-2</v>
      </c>
      <c r="P19" s="13">
        <v>0</v>
      </c>
      <c r="Q19" s="13">
        <v>0</v>
      </c>
      <c r="R19" s="13">
        <f t="shared" si="9"/>
        <v>0</v>
      </c>
      <c r="S19" s="2">
        <v>0</v>
      </c>
      <c r="T19" s="13">
        <v>0</v>
      </c>
      <c r="U19" s="13">
        <v>0</v>
      </c>
      <c r="V19" s="13">
        <f t="shared" si="10"/>
        <v>0</v>
      </c>
      <c r="W19" s="2">
        <v>0</v>
      </c>
      <c r="X19" s="13">
        <v>0</v>
      </c>
      <c r="Y19" s="13">
        <v>0</v>
      </c>
      <c r="Z19" s="13">
        <f t="shared" si="11"/>
        <v>0</v>
      </c>
      <c r="AA19" s="2">
        <v>0</v>
      </c>
      <c r="AB19" s="13">
        <v>0</v>
      </c>
      <c r="AC19" s="13">
        <v>0</v>
      </c>
      <c r="AD19" s="13">
        <f t="shared" si="4"/>
        <v>0</v>
      </c>
      <c r="AE19" s="2">
        <f t="shared" si="5"/>
        <v>0</v>
      </c>
      <c r="AF19" s="13">
        <f t="shared" si="12"/>
        <v>2824</v>
      </c>
      <c r="AG19" s="2">
        <f t="shared" si="6"/>
        <v>7.5956857365717209E-2</v>
      </c>
    </row>
    <row r="20" spans="1:33" x14ac:dyDescent="0.25">
      <c r="A20" s="4">
        <v>12</v>
      </c>
      <c r="B20" s="6">
        <v>2012</v>
      </c>
      <c r="C20" s="1" t="s">
        <v>50</v>
      </c>
      <c r="D20" s="14">
        <v>2193</v>
      </c>
      <c r="E20" s="14">
        <v>2091</v>
      </c>
      <c r="F20" s="14">
        <f t="shared" si="7"/>
        <v>4284</v>
      </c>
      <c r="G20" s="2">
        <f t="shared" si="0"/>
        <v>0.11633085320154239</v>
      </c>
      <c r="H20" s="14">
        <v>13</v>
      </c>
      <c r="I20" s="14">
        <v>15</v>
      </c>
      <c r="J20" s="14">
        <f t="shared" si="1"/>
        <v>28</v>
      </c>
      <c r="K20" s="2">
        <f t="shared" si="2"/>
        <v>9.5890410958904104E-2</v>
      </c>
      <c r="L20" s="14">
        <v>3</v>
      </c>
      <c r="M20" s="14">
        <v>4</v>
      </c>
      <c r="N20" s="14">
        <f t="shared" si="8"/>
        <v>7</v>
      </c>
      <c r="O20" s="2">
        <f t="shared" si="3"/>
        <v>0.11864406779661017</v>
      </c>
      <c r="P20" s="13">
        <v>0</v>
      </c>
      <c r="Q20" s="13">
        <v>0</v>
      </c>
      <c r="R20" s="13">
        <f t="shared" si="9"/>
        <v>0</v>
      </c>
      <c r="S20" s="2">
        <v>0</v>
      </c>
      <c r="T20" s="13">
        <v>0</v>
      </c>
      <c r="U20" s="13">
        <v>0</v>
      </c>
      <c r="V20" s="13">
        <f t="shared" si="10"/>
        <v>0</v>
      </c>
      <c r="W20" s="2">
        <v>0</v>
      </c>
      <c r="X20" s="13">
        <v>0</v>
      </c>
      <c r="Y20" s="13">
        <v>0</v>
      </c>
      <c r="Z20" s="13">
        <f t="shared" si="11"/>
        <v>0</v>
      </c>
      <c r="AA20" s="2">
        <v>0</v>
      </c>
      <c r="AB20" s="13">
        <v>0</v>
      </c>
      <c r="AC20" s="13">
        <v>0</v>
      </c>
      <c r="AD20" s="13">
        <f t="shared" si="4"/>
        <v>0</v>
      </c>
      <c r="AE20" s="2">
        <f t="shared" si="5"/>
        <v>0</v>
      </c>
      <c r="AF20" s="13">
        <f t="shared" si="12"/>
        <v>4319</v>
      </c>
      <c r="AG20" s="2">
        <f t="shared" si="6"/>
        <v>0.11616772909438124</v>
      </c>
    </row>
    <row r="21" spans="1:33" x14ac:dyDescent="0.25">
      <c r="A21" s="20" t="s">
        <v>37</v>
      </c>
      <c r="B21" s="20"/>
      <c r="C21" s="20"/>
      <c r="D21" s="23">
        <f>SUM(D9:D20)</f>
        <v>18659</v>
      </c>
      <c r="E21" s="23">
        <f t="shared" ref="E21:F21" si="13">SUM(E9:E20)</f>
        <v>18167</v>
      </c>
      <c r="F21" s="23">
        <f t="shared" si="13"/>
        <v>36826</v>
      </c>
      <c r="G21" s="22">
        <f>'KAB SUKOHARJO'!G10</f>
        <v>4.2006540637158897E-2</v>
      </c>
      <c r="H21" s="23">
        <f>SUM(H9:H20)</f>
        <v>142</v>
      </c>
      <c r="I21" s="23">
        <f t="shared" ref="I21:J21" si="14">SUM(I9:I20)</f>
        <v>150</v>
      </c>
      <c r="J21" s="23">
        <f t="shared" si="14"/>
        <v>292</v>
      </c>
      <c r="K21" s="22">
        <f>'KAB SUKOHARJO'!K10</f>
        <v>1.0888209411589231E-2</v>
      </c>
      <c r="L21" s="23">
        <f>SUM(L9:L20)</f>
        <v>33</v>
      </c>
      <c r="M21" s="23">
        <f t="shared" ref="M21:N21" si="15">SUM(M9:M20)</f>
        <v>26</v>
      </c>
      <c r="N21" s="23">
        <f t="shared" si="15"/>
        <v>59</v>
      </c>
      <c r="O21" s="22">
        <f>'KAB SUKOHARJO'!O10</f>
        <v>4.9538203190596141E-3</v>
      </c>
      <c r="P21" s="23">
        <f>SUM(P9:P20)</f>
        <v>0</v>
      </c>
      <c r="Q21" s="23">
        <f t="shared" ref="Q21:R21" si="16">SUM(Q9:Q20)</f>
        <v>0</v>
      </c>
      <c r="R21" s="23">
        <f t="shared" si="16"/>
        <v>0</v>
      </c>
      <c r="S21" s="22">
        <f>'KAB SUKOHARJO'!S10</f>
        <v>0</v>
      </c>
      <c r="T21" s="23">
        <f>SUM(T9:T20)</f>
        <v>0</v>
      </c>
      <c r="U21" s="23">
        <f t="shared" ref="U21:V21" si="17">SUM(U9:U20)</f>
        <v>0</v>
      </c>
      <c r="V21" s="23">
        <f t="shared" si="17"/>
        <v>0</v>
      </c>
      <c r="W21" s="22">
        <f>'KAB SUKOHARJO'!W10</f>
        <v>0</v>
      </c>
      <c r="X21" s="23">
        <f>SUM(X9:X20)</f>
        <v>0</v>
      </c>
      <c r="Y21" s="23">
        <f t="shared" ref="Y21:Z21" si="18">SUM(Y9:Y20)</f>
        <v>0</v>
      </c>
      <c r="Z21" s="23">
        <f t="shared" si="18"/>
        <v>0</v>
      </c>
      <c r="AA21" s="22">
        <f>'KAB SUKOHARJO'!AA10</f>
        <v>0</v>
      </c>
      <c r="AB21" s="23">
        <f>SUM(AB9:AB20)</f>
        <v>1</v>
      </c>
      <c r="AC21" s="23">
        <f t="shared" ref="AC21:AD21" si="19">SUM(AC9:AC20)</f>
        <v>1</v>
      </c>
      <c r="AD21" s="23">
        <f t="shared" si="19"/>
        <v>2</v>
      </c>
      <c r="AE21" s="22">
        <f>'KAB SUKOHARJO'!AE10</f>
        <v>2.8571428571428571E-2</v>
      </c>
      <c r="AF21" s="15">
        <f>SUM(AF9:AF20)</f>
        <v>37179</v>
      </c>
      <c r="AG21" s="22">
        <f>'KAB SUKOHARJO'!AG10</f>
        <v>4.0567524157857526E-2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21:C21"/>
    <mergeCell ref="L7:O7"/>
    <mergeCell ref="P7:S7"/>
    <mergeCell ref="T7:W7"/>
    <mergeCell ref="X7:AA7"/>
    <mergeCell ref="H7:K7"/>
    <mergeCell ref="A1:M2"/>
    <mergeCell ref="AF7:AG7"/>
    <mergeCell ref="A5:D5"/>
    <mergeCell ref="A6:D6"/>
    <mergeCell ref="A7:A8"/>
    <mergeCell ref="B7:C7"/>
    <mergeCell ref="D7:G7"/>
    <mergeCell ref="AB7:AE7"/>
  </mergeCells>
  <pageMargins left="0.7" right="0.7" top="0.75" bottom="0.75" header="0.3" footer="0.3"/>
  <pageSetup paperSize="9" orientation="portrait" r:id="rId1"/>
  <ignoredErrors>
    <ignoredError sqref="AA10:AA20 AA9" numberStoredAsText="1"/>
    <ignoredError sqref="V9:V20 Z9:Z20 AD9:AD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6947A-C7DE-4FEB-8D46-6F0B0165F127}">
  <dimension ref="A1:AG22"/>
  <sheetViews>
    <sheetView topLeftCell="L1" workbookViewId="0">
      <selection activeCell="Y21" sqref="Y21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57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58</v>
      </c>
      <c r="D9" s="13">
        <v>1775</v>
      </c>
      <c r="E9" s="13">
        <v>1702</v>
      </c>
      <c r="F9" s="13">
        <f>SUM(D9:E9)</f>
        <v>3477</v>
      </c>
      <c r="G9" s="2">
        <f t="shared" ref="G9:G20" si="0">F9/$F$21</f>
        <v>6.1720067453625634E-2</v>
      </c>
      <c r="H9" s="13">
        <v>27</v>
      </c>
      <c r="I9" s="13">
        <v>27</v>
      </c>
      <c r="J9" s="13">
        <f>SUM(H9:I9)</f>
        <v>54</v>
      </c>
      <c r="K9" s="2">
        <f t="shared" ref="K9:K20" si="1">J9/$J$21</f>
        <v>0.10756972111553785</v>
      </c>
      <c r="L9" s="13">
        <v>0</v>
      </c>
      <c r="M9" s="13">
        <v>0</v>
      </c>
      <c r="N9" s="13">
        <f t="shared" ref="N9:N20" si="2">SUM(L9:M9)</f>
        <v>0</v>
      </c>
      <c r="O9" s="2">
        <f t="shared" ref="O9:O20" si="3">N9/$N$21</f>
        <v>0</v>
      </c>
      <c r="P9" s="13">
        <v>0</v>
      </c>
      <c r="Q9" s="13">
        <v>0</v>
      </c>
      <c r="R9" s="13">
        <f t="shared" ref="R9:R20" si="4">SUM(P9:Q9)</f>
        <v>0</v>
      </c>
      <c r="S9" s="2">
        <f t="shared" ref="S9:S20" si="5">R9/$R$21</f>
        <v>0</v>
      </c>
      <c r="T9" s="13">
        <v>0</v>
      </c>
      <c r="U9" s="13">
        <v>0</v>
      </c>
      <c r="V9" s="13">
        <f t="shared" ref="V9:V20" si="6">SUM(T9:U9)</f>
        <v>0</v>
      </c>
      <c r="W9" s="2">
        <v>0</v>
      </c>
      <c r="X9" s="13">
        <v>0</v>
      </c>
      <c r="Y9" s="13">
        <v>0</v>
      </c>
      <c r="Z9" s="13">
        <f t="shared" ref="Z9:Z20" si="7">SUM(X9:Y9)</f>
        <v>0</v>
      </c>
      <c r="AA9" s="2">
        <v>0</v>
      </c>
      <c r="AB9" s="13">
        <v>0</v>
      </c>
      <c r="AC9" s="13">
        <v>0</v>
      </c>
      <c r="AD9" s="13">
        <f t="shared" ref="AD9:AD20" si="8">SUM(AB9:AC9)</f>
        <v>0</v>
      </c>
      <c r="AE9" s="2">
        <f t="shared" ref="AE9:AE20" si="9">AD9/$AD$21</f>
        <v>0</v>
      </c>
      <c r="AF9" s="13">
        <f>AD9+Z9+V9+R9+N9+J9+F9</f>
        <v>3531</v>
      </c>
      <c r="AG9" s="2">
        <f t="shared" ref="AG9:AG20" si="10">AF9/$AF$21</f>
        <v>6.1952802877445388E-2</v>
      </c>
    </row>
    <row r="10" spans="1:33" x14ac:dyDescent="0.25">
      <c r="A10" s="4">
        <v>2</v>
      </c>
      <c r="B10" s="6">
        <v>2002</v>
      </c>
      <c r="C10" s="1" t="s">
        <v>59</v>
      </c>
      <c r="D10" s="13">
        <v>3238</v>
      </c>
      <c r="E10" s="13">
        <v>3143</v>
      </c>
      <c r="F10" s="13">
        <f t="shared" ref="F10:F20" si="11">SUM(D10:E10)</f>
        <v>6381</v>
      </c>
      <c r="G10" s="2">
        <f t="shared" si="0"/>
        <v>0.11326883820005325</v>
      </c>
      <c r="H10" s="13">
        <v>7</v>
      </c>
      <c r="I10" s="13">
        <v>8</v>
      </c>
      <c r="J10" s="13">
        <f t="shared" ref="J10:J20" si="12">SUM(H10:I10)</f>
        <v>15</v>
      </c>
      <c r="K10" s="2">
        <f t="shared" si="1"/>
        <v>2.9880478087649404E-2</v>
      </c>
      <c r="L10" s="13">
        <v>1</v>
      </c>
      <c r="M10" s="13">
        <v>2</v>
      </c>
      <c r="N10" s="13">
        <f t="shared" si="2"/>
        <v>3</v>
      </c>
      <c r="O10" s="2">
        <f t="shared" si="3"/>
        <v>2.9702970297029702E-2</v>
      </c>
      <c r="P10" s="13">
        <v>0</v>
      </c>
      <c r="Q10" s="13">
        <v>0</v>
      </c>
      <c r="R10" s="13">
        <f t="shared" si="4"/>
        <v>0</v>
      </c>
      <c r="S10" s="2">
        <f t="shared" si="5"/>
        <v>0</v>
      </c>
      <c r="T10" s="13">
        <v>0</v>
      </c>
      <c r="U10" s="13">
        <v>0</v>
      </c>
      <c r="V10" s="13">
        <f t="shared" si="6"/>
        <v>0</v>
      </c>
      <c r="W10" s="2">
        <v>0</v>
      </c>
      <c r="X10" s="13">
        <v>0</v>
      </c>
      <c r="Y10" s="13">
        <v>0</v>
      </c>
      <c r="Z10" s="13">
        <f t="shared" si="7"/>
        <v>0</v>
      </c>
      <c r="AA10" s="2">
        <v>0</v>
      </c>
      <c r="AB10" s="13">
        <v>0</v>
      </c>
      <c r="AC10" s="13">
        <v>0</v>
      </c>
      <c r="AD10" s="13">
        <f t="shared" si="8"/>
        <v>0</v>
      </c>
      <c r="AE10" s="2">
        <f t="shared" si="9"/>
        <v>0</v>
      </c>
      <c r="AF10" s="13">
        <f t="shared" ref="AF10:AF20" si="13">AD10+Z10+V10+R10+N10+J10+F10</f>
        <v>6399</v>
      </c>
      <c r="AG10" s="2">
        <f t="shared" si="10"/>
        <v>0.11227300640407054</v>
      </c>
    </row>
    <row r="11" spans="1:33" x14ac:dyDescent="0.25">
      <c r="A11" s="4">
        <v>3</v>
      </c>
      <c r="B11" s="6">
        <v>2003</v>
      </c>
      <c r="C11" s="1" t="s">
        <v>60</v>
      </c>
      <c r="D11" s="13">
        <v>2257</v>
      </c>
      <c r="E11" s="13">
        <v>2215</v>
      </c>
      <c r="F11" s="13">
        <f t="shared" si="11"/>
        <v>4472</v>
      </c>
      <c r="G11" s="2">
        <f t="shared" si="0"/>
        <v>7.9382266796840337E-2</v>
      </c>
      <c r="H11" s="13">
        <v>1</v>
      </c>
      <c r="I11" s="13">
        <v>3</v>
      </c>
      <c r="J11" s="13">
        <f t="shared" si="12"/>
        <v>4</v>
      </c>
      <c r="K11" s="2">
        <f t="shared" si="1"/>
        <v>7.9681274900398405E-3</v>
      </c>
      <c r="L11" s="13">
        <v>0</v>
      </c>
      <c r="M11" s="13">
        <v>0</v>
      </c>
      <c r="N11" s="13">
        <f t="shared" si="2"/>
        <v>0</v>
      </c>
      <c r="O11" s="2">
        <f t="shared" si="3"/>
        <v>0</v>
      </c>
      <c r="P11" s="13">
        <v>3</v>
      </c>
      <c r="Q11" s="13">
        <v>6</v>
      </c>
      <c r="R11" s="13">
        <f t="shared" si="4"/>
        <v>9</v>
      </c>
      <c r="S11" s="2">
        <f t="shared" si="5"/>
        <v>0.18</v>
      </c>
      <c r="T11" s="13">
        <v>0</v>
      </c>
      <c r="U11" s="13">
        <v>0</v>
      </c>
      <c r="V11" s="13">
        <f t="shared" si="6"/>
        <v>0</v>
      </c>
      <c r="W11" s="2">
        <v>0</v>
      </c>
      <c r="X11" s="13">
        <v>0</v>
      </c>
      <c r="Y11" s="13">
        <v>0</v>
      </c>
      <c r="Z11" s="13">
        <f t="shared" si="7"/>
        <v>0</v>
      </c>
      <c r="AA11" s="2">
        <v>0</v>
      </c>
      <c r="AB11" s="13">
        <v>0</v>
      </c>
      <c r="AC11" s="13">
        <v>0</v>
      </c>
      <c r="AD11" s="13">
        <f t="shared" si="8"/>
        <v>0</v>
      </c>
      <c r="AE11" s="2">
        <f t="shared" si="9"/>
        <v>0</v>
      </c>
      <c r="AF11" s="13">
        <f t="shared" si="13"/>
        <v>4485</v>
      </c>
      <c r="AG11" s="2">
        <f t="shared" si="10"/>
        <v>7.8691113255548728E-2</v>
      </c>
    </row>
    <row r="12" spans="1:33" x14ac:dyDescent="0.25">
      <c r="A12" s="4">
        <v>4</v>
      </c>
      <c r="B12" s="6">
        <v>2004</v>
      </c>
      <c r="C12" s="1" t="s">
        <v>61</v>
      </c>
      <c r="D12" s="13">
        <v>2026</v>
      </c>
      <c r="E12" s="13">
        <v>2007</v>
      </c>
      <c r="F12" s="13">
        <f t="shared" si="11"/>
        <v>4033</v>
      </c>
      <c r="G12" s="2">
        <f t="shared" si="0"/>
        <v>7.158959794088933E-2</v>
      </c>
      <c r="H12" s="13">
        <v>3</v>
      </c>
      <c r="I12" s="13">
        <v>2</v>
      </c>
      <c r="J12" s="13">
        <f t="shared" si="12"/>
        <v>5</v>
      </c>
      <c r="K12" s="2">
        <f t="shared" si="1"/>
        <v>9.9601593625498006E-3</v>
      </c>
      <c r="L12" s="13">
        <v>2</v>
      </c>
      <c r="M12" s="13">
        <v>0</v>
      </c>
      <c r="N12" s="13">
        <f t="shared" si="2"/>
        <v>2</v>
      </c>
      <c r="O12" s="2">
        <f t="shared" si="3"/>
        <v>1.9801980198019802E-2</v>
      </c>
      <c r="P12" s="13">
        <v>0</v>
      </c>
      <c r="Q12" s="13">
        <v>0</v>
      </c>
      <c r="R12" s="13">
        <f t="shared" si="4"/>
        <v>0</v>
      </c>
      <c r="S12" s="2">
        <f t="shared" si="5"/>
        <v>0</v>
      </c>
      <c r="T12" s="13">
        <v>0</v>
      </c>
      <c r="U12" s="13">
        <v>0</v>
      </c>
      <c r="V12" s="13">
        <f t="shared" si="6"/>
        <v>0</v>
      </c>
      <c r="W12" s="2">
        <v>0</v>
      </c>
      <c r="X12" s="13">
        <v>0</v>
      </c>
      <c r="Y12" s="13">
        <v>0</v>
      </c>
      <c r="Z12" s="13">
        <f t="shared" si="7"/>
        <v>0</v>
      </c>
      <c r="AA12" s="2">
        <v>0</v>
      </c>
      <c r="AB12" s="13">
        <v>0</v>
      </c>
      <c r="AC12" s="13">
        <v>0</v>
      </c>
      <c r="AD12" s="13">
        <f t="shared" si="8"/>
        <v>0</v>
      </c>
      <c r="AE12" s="2">
        <f t="shared" si="9"/>
        <v>0</v>
      </c>
      <c r="AF12" s="13">
        <f t="shared" si="13"/>
        <v>4040</v>
      </c>
      <c r="AG12" s="2">
        <f t="shared" si="10"/>
        <v>7.0883410825511015E-2</v>
      </c>
    </row>
    <row r="13" spans="1:33" x14ac:dyDescent="0.25">
      <c r="A13" s="4">
        <v>5</v>
      </c>
      <c r="B13" s="6">
        <v>2005</v>
      </c>
      <c r="C13" s="1" t="s">
        <v>62</v>
      </c>
      <c r="D13" s="13">
        <v>2884</v>
      </c>
      <c r="E13" s="13">
        <v>2849</v>
      </c>
      <c r="F13" s="13">
        <f t="shared" si="11"/>
        <v>5733</v>
      </c>
      <c r="G13" s="2">
        <f t="shared" si="0"/>
        <v>0.10176621993432147</v>
      </c>
      <c r="H13" s="13">
        <v>55</v>
      </c>
      <c r="I13" s="13">
        <v>54</v>
      </c>
      <c r="J13" s="13">
        <f t="shared" si="12"/>
        <v>109</v>
      </c>
      <c r="K13" s="2">
        <f t="shared" si="1"/>
        <v>0.21713147410358566</v>
      </c>
      <c r="L13" s="13">
        <v>1</v>
      </c>
      <c r="M13" s="13">
        <v>1</v>
      </c>
      <c r="N13" s="13">
        <f t="shared" si="2"/>
        <v>2</v>
      </c>
      <c r="O13" s="2">
        <f t="shared" si="3"/>
        <v>1.9801980198019802E-2</v>
      </c>
      <c r="P13" s="13">
        <v>2</v>
      </c>
      <c r="Q13" s="13">
        <v>6</v>
      </c>
      <c r="R13" s="13">
        <f t="shared" si="4"/>
        <v>8</v>
      </c>
      <c r="S13" s="2">
        <f t="shared" si="5"/>
        <v>0.16</v>
      </c>
      <c r="T13" s="13">
        <v>0</v>
      </c>
      <c r="U13" s="13">
        <v>0</v>
      </c>
      <c r="V13" s="13">
        <f t="shared" si="6"/>
        <v>0</v>
      </c>
      <c r="W13" s="2">
        <v>0</v>
      </c>
      <c r="X13" s="13">
        <v>0</v>
      </c>
      <c r="Y13" s="13">
        <v>0</v>
      </c>
      <c r="Z13" s="13">
        <f t="shared" si="7"/>
        <v>0</v>
      </c>
      <c r="AA13" s="2">
        <v>0</v>
      </c>
      <c r="AB13" s="13">
        <v>0</v>
      </c>
      <c r="AC13" s="13">
        <v>0</v>
      </c>
      <c r="AD13" s="13">
        <f>SUM(AB13:AC13)</f>
        <v>0</v>
      </c>
      <c r="AE13" s="2">
        <f t="shared" si="9"/>
        <v>0</v>
      </c>
      <c r="AF13" s="13">
        <f>AD13+Z13+V13+R13+N13+J13+F13</f>
        <v>5852</v>
      </c>
      <c r="AG13" s="2">
        <f t="shared" si="10"/>
        <v>0.10267567330467585</v>
      </c>
    </row>
    <row r="14" spans="1:33" x14ac:dyDescent="0.25">
      <c r="A14" s="4">
        <v>6</v>
      </c>
      <c r="B14" s="6">
        <v>2006</v>
      </c>
      <c r="C14" s="1" t="s">
        <v>63</v>
      </c>
      <c r="D14" s="13">
        <v>2425</v>
      </c>
      <c r="E14" s="13">
        <v>2437</v>
      </c>
      <c r="F14" s="13">
        <f t="shared" si="11"/>
        <v>4862</v>
      </c>
      <c r="G14" s="2">
        <f t="shared" si="0"/>
        <v>8.6305138901215939E-2</v>
      </c>
      <c r="H14" s="13">
        <v>102</v>
      </c>
      <c r="I14" s="13">
        <v>103</v>
      </c>
      <c r="J14" s="13">
        <f t="shared" si="12"/>
        <v>205</v>
      </c>
      <c r="K14" s="2">
        <f t="shared" si="1"/>
        <v>0.40836653386454186</v>
      </c>
      <c r="L14" s="13">
        <v>14</v>
      </c>
      <c r="M14" s="13">
        <v>22</v>
      </c>
      <c r="N14" s="13">
        <f t="shared" si="2"/>
        <v>36</v>
      </c>
      <c r="O14" s="2">
        <f t="shared" si="3"/>
        <v>0.35643564356435642</v>
      </c>
      <c r="P14" s="13">
        <v>6</v>
      </c>
      <c r="Q14" s="13">
        <v>8</v>
      </c>
      <c r="R14" s="13">
        <f t="shared" si="4"/>
        <v>14</v>
      </c>
      <c r="S14" s="2">
        <f t="shared" si="5"/>
        <v>0.28000000000000003</v>
      </c>
      <c r="T14" s="13">
        <v>0</v>
      </c>
      <c r="U14" s="13">
        <v>0</v>
      </c>
      <c r="V14" s="13">
        <f t="shared" si="6"/>
        <v>0</v>
      </c>
      <c r="W14" s="2">
        <v>0</v>
      </c>
      <c r="X14" s="13">
        <v>0</v>
      </c>
      <c r="Y14" s="13">
        <v>0</v>
      </c>
      <c r="Z14" s="13">
        <f t="shared" si="7"/>
        <v>0</v>
      </c>
      <c r="AA14" s="2">
        <v>0</v>
      </c>
      <c r="AB14" s="13">
        <v>1</v>
      </c>
      <c r="AC14" s="13">
        <v>1</v>
      </c>
      <c r="AD14" s="13">
        <f t="shared" si="8"/>
        <v>2</v>
      </c>
      <c r="AE14" s="2">
        <f t="shared" si="9"/>
        <v>0.2857142857142857</v>
      </c>
      <c r="AF14" s="13">
        <f t="shared" si="13"/>
        <v>5119</v>
      </c>
      <c r="AG14" s="2">
        <f t="shared" si="10"/>
        <v>8.9814896043512588E-2</v>
      </c>
    </row>
    <row r="15" spans="1:33" x14ac:dyDescent="0.25">
      <c r="A15" s="4">
        <v>7</v>
      </c>
      <c r="B15" s="6">
        <v>2007</v>
      </c>
      <c r="C15" s="1" t="s">
        <v>64</v>
      </c>
      <c r="D15" s="13">
        <v>2292</v>
      </c>
      <c r="E15" s="13">
        <v>2265</v>
      </c>
      <c r="F15" s="13">
        <f t="shared" si="11"/>
        <v>4557</v>
      </c>
      <c r="G15" s="2">
        <f t="shared" si="0"/>
        <v>8.0891097896511943E-2</v>
      </c>
      <c r="H15" s="13">
        <v>16</v>
      </c>
      <c r="I15" s="13">
        <v>28</v>
      </c>
      <c r="J15" s="13">
        <f t="shared" si="12"/>
        <v>44</v>
      </c>
      <c r="K15" s="2">
        <f t="shared" si="1"/>
        <v>8.7649402390438252E-2</v>
      </c>
      <c r="L15" s="13">
        <v>4</v>
      </c>
      <c r="M15" s="13">
        <v>3</v>
      </c>
      <c r="N15" s="13">
        <f t="shared" si="2"/>
        <v>7</v>
      </c>
      <c r="O15" s="2">
        <f t="shared" si="3"/>
        <v>6.9306930693069313E-2</v>
      </c>
      <c r="P15" s="13">
        <v>0</v>
      </c>
      <c r="Q15" s="13">
        <v>0</v>
      </c>
      <c r="R15" s="13">
        <f t="shared" si="4"/>
        <v>0</v>
      </c>
      <c r="S15" s="2">
        <f t="shared" si="5"/>
        <v>0</v>
      </c>
      <c r="T15" s="13">
        <v>0</v>
      </c>
      <c r="U15" s="13">
        <v>0</v>
      </c>
      <c r="V15" s="13">
        <f t="shared" si="6"/>
        <v>0</v>
      </c>
      <c r="W15" s="2">
        <v>0</v>
      </c>
      <c r="X15" s="13">
        <v>0</v>
      </c>
      <c r="Y15" s="13">
        <v>0</v>
      </c>
      <c r="Z15" s="13">
        <f t="shared" si="7"/>
        <v>0</v>
      </c>
      <c r="AA15" s="2">
        <v>0</v>
      </c>
      <c r="AB15" s="13">
        <v>0</v>
      </c>
      <c r="AC15" s="13">
        <v>0</v>
      </c>
      <c r="AD15" s="13">
        <f t="shared" si="8"/>
        <v>0</v>
      </c>
      <c r="AE15" s="2">
        <f t="shared" si="9"/>
        <v>0</v>
      </c>
      <c r="AF15" s="13">
        <f t="shared" si="13"/>
        <v>4608</v>
      </c>
      <c r="AG15" s="2">
        <f t="shared" si="10"/>
        <v>8.0849197298008602E-2</v>
      </c>
    </row>
    <row r="16" spans="1:33" x14ac:dyDescent="0.25">
      <c r="A16" s="4">
        <v>8</v>
      </c>
      <c r="B16" s="6">
        <v>2008</v>
      </c>
      <c r="C16" s="1" t="s">
        <v>65</v>
      </c>
      <c r="D16" s="13">
        <v>2389</v>
      </c>
      <c r="E16" s="13">
        <v>2354</v>
      </c>
      <c r="F16" s="13">
        <f t="shared" si="11"/>
        <v>4743</v>
      </c>
      <c r="G16" s="2">
        <f t="shared" si="0"/>
        <v>8.4192775361675687E-2</v>
      </c>
      <c r="H16" s="13">
        <v>7</v>
      </c>
      <c r="I16" s="13">
        <v>8</v>
      </c>
      <c r="J16" s="13">
        <f t="shared" si="12"/>
        <v>15</v>
      </c>
      <c r="K16" s="2">
        <f t="shared" si="1"/>
        <v>2.9880478087649404E-2</v>
      </c>
      <c r="L16" s="13">
        <v>7</v>
      </c>
      <c r="M16" s="13">
        <v>8</v>
      </c>
      <c r="N16" s="13">
        <f t="shared" si="2"/>
        <v>15</v>
      </c>
      <c r="O16" s="2">
        <f t="shared" si="3"/>
        <v>0.14851485148514851</v>
      </c>
      <c r="P16" s="13">
        <v>0</v>
      </c>
      <c r="Q16" s="13">
        <v>0</v>
      </c>
      <c r="R16" s="13">
        <f t="shared" si="4"/>
        <v>0</v>
      </c>
      <c r="S16" s="2">
        <f t="shared" si="5"/>
        <v>0</v>
      </c>
      <c r="T16" s="13">
        <v>0</v>
      </c>
      <c r="U16" s="13">
        <v>0</v>
      </c>
      <c r="V16" s="13">
        <f t="shared" si="6"/>
        <v>0</v>
      </c>
      <c r="W16" s="2">
        <v>0</v>
      </c>
      <c r="X16" s="13">
        <v>0</v>
      </c>
      <c r="Y16" s="13">
        <v>0</v>
      </c>
      <c r="Z16" s="13">
        <f t="shared" si="7"/>
        <v>0</v>
      </c>
      <c r="AA16" s="2">
        <v>0</v>
      </c>
      <c r="AB16" s="13">
        <v>1</v>
      </c>
      <c r="AC16" s="13">
        <v>0</v>
      </c>
      <c r="AD16" s="13">
        <f t="shared" si="8"/>
        <v>1</v>
      </c>
      <c r="AE16" s="2">
        <f t="shared" si="9"/>
        <v>0.14285714285714285</v>
      </c>
      <c r="AF16" s="13">
        <f t="shared" si="13"/>
        <v>4774</v>
      </c>
      <c r="AG16" s="2">
        <f t="shared" si="10"/>
        <v>8.3761733485393453E-2</v>
      </c>
    </row>
    <row r="17" spans="1:33" x14ac:dyDescent="0.25">
      <c r="A17" s="4">
        <v>9</v>
      </c>
      <c r="B17" s="6">
        <v>2009</v>
      </c>
      <c r="C17" s="1" t="s">
        <v>66</v>
      </c>
      <c r="D17" s="13">
        <v>2213</v>
      </c>
      <c r="E17" s="13">
        <v>2241</v>
      </c>
      <c r="F17" s="13">
        <f t="shared" si="11"/>
        <v>4454</v>
      </c>
      <c r="G17" s="2">
        <f t="shared" si="0"/>
        <v>7.9062749622792222E-2</v>
      </c>
      <c r="H17" s="13">
        <v>2</v>
      </c>
      <c r="I17" s="13">
        <v>5</v>
      </c>
      <c r="J17" s="13">
        <f t="shared" si="12"/>
        <v>7</v>
      </c>
      <c r="K17" s="2">
        <f t="shared" si="1"/>
        <v>1.3944223107569721E-2</v>
      </c>
      <c r="L17" s="13">
        <v>0</v>
      </c>
      <c r="M17" s="13">
        <v>0</v>
      </c>
      <c r="N17" s="13">
        <f t="shared" si="2"/>
        <v>0</v>
      </c>
      <c r="O17" s="2">
        <f t="shared" si="3"/>
        <v>0</v>
      </c>
      <c r="P17" s="13">
        <v>0</v>
      </c>
      <c r="Q17" s="13">
        <v>0</v>
      </c>
      <c r="R17" s="13">
        <f t="shared" si="4"/>
        <v>0</v>
      </c>
      <c r="S17" s="2">
        <f t="shared" si="5"/>
        <v>0</v>
      </c>
      <c r="T17" s="13">
        <v>0</v>
      </c>
      <c r="U17" s="13">
        <v>0</v>
      </c>
      <c r="V17" s="13">
        <f t="shared" si="6"/>
        <v>0</v>
      </c>
      <c r="W17" s="2">
        <v>0</v>
      </c>
      <c r="X17" s="13">
        <v>0</v>
      </c>
      <c r="Y17" s="13">
        <v>0</v>
      </c>
      <c r="Z17" s="13">
        <f t="shared" si="7"/>
        <v>0</v>
      </c>
      <c r="AA17" s="2">
        <v>0</v>
      </c>
      <c r="AB17" s="13">
        <v>0</v>
      </c>
      <c r="AC17" s="13">
        <v>0</v>
      </c>
      <c r="AD17" s="13">
        <f t="shared" si="8"/>
        <v>0</v>
      </c>
      <c r="AE17" s="2">
        <f t="shared" si="9"/>
        <v>0</v>
      </c>
      <c r="AF17" s="13">
        <f t="shared" si="13"/>
        <v>4461</v>
      </c>
      <c r="AG17" s="2">
        <f t="shared" si="10"/>
        <v>7.827002368628827E-2</v>
      </c>
    </row>
    <row r="18" spans="1:33" x14ac:dyDescent="0.25">
      <c r="A18" s="4">
        <v>10</v>
      </c>
      <c r="B18" s="6">
        <v>2010</v>
      </c>
      <c r="C18" s="1" t="s">
        <v>67</v>
      </c>
      <c r="D18" s="13">
        <v>2812</v>
      </c>
      <c r="E18" s="13">
        <v>2740</v>
      </c>
      <c r="F18" s="13">
        <f t="shared" si="11"/>
        <v>5552</v>
      </c>
      <c r="G18" s="2">
        <f t="shared" si="0"/>
        <v>9.8553297239726639E-2</v>
      </c>
      <c r="H18" s="13">
        <v>9</v>
      </c>
      <c r="I18" s="13">
        <v>14</v>
      </c>
      <c r="J18" s="13">
        <f t="shared" si="12"/>
        <v>23</v>
      </c>
      <c r="K18" s="2">
        <f t="shared" si="1"/>
        <v>4.5816733067729085E-2</v>
      </c>
      <c r="L18" s="13">
        <v>6</v>
      </c>
      <c r="M18" s="13">
        <v>7</v>
      </c>
      <c r="N18" s="13">
        <f t="shared" si="2"/>
        <v>13</v>
      </c>
      <c r="O18" s="2">
        <f t="shared" si="3"/>
        <v>0.12871287128712872</v>
      </c>
      <c r="P18" s="13">
        <v>10</v>
      </c>
      <c r="Q18" s="13">
        <v>9</v>
      </c>
      <c r="R18" s="13">
        <f t="shared" si="4"/>
        <v>19</v>
      </c>
      <c r="S18" s="2">
        <f t="shared" si="5"/>
        <v>0.38</v>
      </c>
      <c r="T18" s="13">
        <v>0</v>
      </c>
      <c r="U18" s="13">
        <v>0</v>
      </c>
      <c r="V18" s="13">
        <f t="shared" si="6"/>
        <v>0</v>
      </c>
      <c r="W18" s="2">
        <v>0</v>
      </c>
      <c r="X18" s="13">
        <v>0</v>
      </c>
      <c r="Y18" s="13">
        <v>0</v>
      </c>
      <c r="Z18" s="13">
        <f t="shared" si="7"/>
        <v>0</v>
      </c>
      <c r="AA18" s="2">
        <v>0</v>
      </c>
      <c r="AB18" s="13">
        <v>2</v>
      </c>
      <c r="AC18" s="13">
        <v>2</v>
      </c>
      <c r="AD18" s="13">
        <f t="shared" ref="AD18" si="14">SUM(AB18:AC18)</f>
        <v>4</v>
      </c>
      <c r="AE18" s="2">
        <f t="shared" si="9"/>
        <v>0.5714285714285714</v>
      </c>
      <c r="AF18" s="13">
        <f t="shared" si="13"/>
        <v>5611</v>
      </c>
      <c r="AG18" s="2">
        <f t="shared" si="10"/>
        <v>9.8447232213352054E-2</v>
      </c>
    </row>
    <row r="19" spans="1:33" x14ac:dyDescent="0.25">
      <c r="A19" s="4">
        <v>11</v>
      </c>
      <c r="B19" s="6">
        <v>2011</v>
      </c>
      <c r="C19" s="1" t="s">
        <v>68</v>
      </c>
      <c r="D19" s="13">
        <v>2099</v>
      </c>
      <c r="E19" s="13">
        <v>2089</v>
      </c>
      <c r="F19" s="13">
        <f t="shared" si="11"/>
        <v>4188</v>
      </c>
      <c r="G19" s="2">
        <f t="shared" si="0"/>
        <v>7.4340995828525783E-2</v>
      </c>
      <c r="H19" s="13">
        <v>9</v>
      </c>
      <c r="I19" s="13">
        <v>9</v>
      </c>
      <c r="J19" s="13">
        <f t="shared" si="12"/>
        <v>18</v>
      </c>
      <c r="K19" s="2">
        <f t="shared" si="1"/>
        <v>3.5856573705179286E-2</v>
      </c>
      <c r="L19" s="13">
        <v>9</v>
      </c>
      <c r="M19" s="13">
        <v>10</v>
      </c>
      <c r="N19" s="13">
        <f t="shared" si="2"/>
        <v>19</v>
      </c>
      <c r="O19" s="2">
        <f t="shared" si="3"/>
        <v>0.18811881188118812</v>
      </c>
      <c r="P19" s="13">
        <v>0</v>
      </c>
      <c r="Q19" s="13">
        <v>0</v>
      </c>
      <c r="R19" s="13">
        <f t="shared" si="4"/>
        <v>0</v>
      </c>
      <c r="S19" s="2">
        <f t="shared" si="5"/>
        <v>0</v>
      </c>
      <c r="T19" s="13">
        <v>0</v>
      </c>
      <c r="U19" s="13">
        <v>0</v>
      </c>
      <c r="V19" s="13">
        <f t="shared" si="6"/>
        <v>0</v>
      </c>
      <c r="W19" s="2">
        <v>0</v>
      </c>
      <c r="X19" s="13">
        <v>0</v>
      </c>
      <c r="Y19" s="13">
        <v>0</v>
      </c>
      <c r="Z19" s="13">
        <f t="shared" si="7"/>
        <v>0</v>
      </c>
      <c r="AA19" s="2">
        <v>0</v>
      </c>
      <c r="AB19" s="13">
        <v>0</v>
      </c>
      <c r="AC19" s="13">
        <v>0</v>
      </c>
      <c r="AD19" s="13">
        <f t="shared" si="8"/>
        <v>0</v>
      </c>
      <c r="AE19" s="2">
        <f t="shared" si="9"/>
        <v>0</v>
      </c>
      <c r="AF19" s="13">
        <f t="shared" si="13"/>
        <v>4225</v>
      </c>
      <c r="AG19" s="2">
        <f t="shared" si="10"/>
        <v>7.4129309588560399E-2</v>
      </c>
    </row>
    <row r="20" spans="1:33" x14ac:dyDescent="0.25">
      <c r="A20" s="4">
        <v>12</v>
      </c>
      <c r="B20" s="6">
        <v>2012</v>
      </c>
      <c r="C20" s="1" t="s">
        <v>69</v>
      </c>
      <c r="D20" s="13">
        <v>1951</v>
      </c>
      <c r="E20" s="13">
        <v>1932</v>
      </c>
      <c r="F20" s="13">
        <f t="shared" si="11"/>
        <v>3883</v>
      </c>
      <c r="G20" s="2">
        <f t="shared" si="0"/>
        <v>6.8926954823821787E-2</v>
      </c>
      <c r="H20" s="13">
        <v>3</v>
      </c>
      <c r="I20" s="13">
        <v>0</v>
      </c>
      <c r="J20" s="13">
        <f t="shared" si="12"/>
        <v>3</v>
      </c>
      <c r="K20" s="2">
        <f t="shared" si="1"/>
        <v>5.9760956175298804E-3</v>
      </c>
      <c r="L20" s="13">
        <v>2</v>
      </c>
      <c r="M20" s="13">
        <v>2</v>
      </c>
      <c r="N20" s="13">
        <f t="shared" si="2"/>
        <v>4</v>
      </c>
      <c r="O20" s="2">
        <f t="shared" si="3"/>
        <v>3.9603960396039604E-2</v>
      </c>
      <c r="P20" s="13">
        <v>0</v>
      </c>
      <c r="Q20" s="13">
        <v>0</v>
      </c>
      <c r="R20" s="13">
        <f t="shared" si="4"/>
        <v>0</v>
      </c>
      <c r="S20" s="2">
        <f t="shared" si="5"/>
        <v>0</v>
      </c>
      <c r="T20" s="13">
        <v>0</v>
      </c>
      <c r="U20" s="13">
        <v>0</v>
      </c>
      <c r="V20" s="13">
        <f t="shared" si="6"/>
        <v>0</v>
      </c>
      <c r="W20" s="2">
        <v>0</v>
      </c>
      <c r="X20" s="13">
        <v>0</v>
      </c>
      <c r="Y20" s="13">
        <v>0</v>
      </c>
      <c r="Z20" s="13">
        <f t="shared" si="7"/>
        <v>0</v>
      </c>
      <c r="AA20" s="2">
        <v>0</v>
      </c>
      <c r="AB20" s="13">
        <v>0</v>
      </c>
      <c r="AC20" s="13">
        <v>0</v>
      </c>
      <c r="AD20" s="13">
        <f t="shared" si="8"/>
        <v>0</v>
      </c>
      <c r="AE20" s="2">
        <f t="shared" si="9"/>
        <v>0</v>
      </c>
      <c r="AF20" s="13">
        <f t="shared" si="13"/>
        <v>3890</v>
      </c>
      <c r="AG20" s="2">
        <f t="shared" si="10"/>
        <v>6.8251601017633126E-2</v>
      </c>
    </row>
    <row r="21" spans="1:33" x14ac:dyDescent="0.25">
      <c r="A21" s="20" t="s">
        <v>37</v>
      </c>
      <c r="B21" s="20"/>
      <c r="C21" s="20"/>
      <c r="D21" s="23">
        <f>SUM(D9:D20)</f>
        <v>28361</v>
      </c>
      <c r="E21" s="23">
        <f t="shared" ref="E21:F21" si="15">SUM(E9:E20)</f>
        <v>27974</v>
      </c>
      <c r="F21" s="23">
        <f t="shared" si="15"/>
        <v>56335</v>
      </c>
      <c r="G21" s="22">
        <f>'KAB SUKOHARJO'!G11</f>
        <v>6.4259992038080332E-2</v>
      </c>
      <c r="H21" s="23">
        <f>SUM(H9:H20)</f>
        <v>241</v>
      </c>
      <c r="I21" s="23">
        <f t="shared" ref="I21:J21" si="16">SUM(I9:I20)</f>
        <v>261</v>
      </c>
      <c r="J21" s="23">
        <f t="shared" si="16"/>
        <v>502</v>
      </c>
      <c r="K21" s="22">
        <f>'KAB SUKOHARJO'!K11</f>
        <v>1.8718770974718472E-2</v>
      </c>
      <c r="L21" s="23">
        <f>SUM(L9:L20)</f>
        <v>46</v>
      </c>
      <c r="M21" s="23">
        <f t="shared" ref="M21:N21" si="17">SUM(M9:M20)</f>
        <v>55</v>
      </c>
      <c r="N21" s="23">
        <f t="shared" si="17"/>
        <v>101</v>
      </c>
      <c r="O21" s="22">
        <f>'KAB SUKOHARJO'!O11</f>
        <v>8.480268681780017E-3</v>
      </c>
      <c r="P21" s="23">
        <f>SUM(P9:P20)</f>
        <v>21</v>
      </c>
      <c r="Q21" s="23">
        <f t="shared" ref="Q21:R21" si="18">SUM(Q9:Q20)</f>
        <v>29</v>
      </c>
      <c r="R21" s="23">
        <f t="shared" si="18"/>
        <v>50</v>
      </c>
      <c r="S21" s="22">
        <f>'KAB SUKOHARJO'!S11</f>
        <v>0.13774104683195593</v>
      </c>
      <c r="T21" s="23">
        <f>SUM(T9:T20)</f>
        <v>0</v>
      </c>
      <c r="U21" s="23">
        <f t="shared" ref="U21:V21" si="19">SUM(U9:U20)</f>
        <v>0</v>
      </c>
      <c r="V21" s="23">
        <f t="shared" si="19"/>
        <v>0</v>
      </c>
      <c r="W21" s="22">
        <f>'KAB SUKOHARJO'!W11</f>
        <v>0</v>
      </c>
      <c r="X21" s="23">
        <f>SUM(X9:X20)</f>
        <v>0</v>
      </c>
      <c r="Y21" s="23">
        <f t="shared" ref="Y21:Z21" si="20">SUM(Y9:Y20)</f>
        <v>0</v>
      </c>
      <c r="Z21" s="23">
        <f t="shared" si="20"/>
        <v>0</v>
      </c>
      <c r="AA21" s="22">
        <f>'KAB SUKOHARJO'!AA11</f>
        <v>0</v>
      </c>
      <c r="AB21" s="23">
        <f>SUM(AB9:AB20)</f>
        <v>4</v>
      </c>
      <c r="AC21" s="23">
        <f t="shared" ref="AC21" si="21">SUM(AC9:AC20)</f>
        <v>3</v>
      </c>
      <c r="AD21" s="23">
        <f>SUM(AD9:AD20)</f>
        <v>7</v>
      </c>
      <c r="AE21" s="22">
        <f>'KAB SUKOHARJO'!AE11</f>
        <v>0.1</v>
      </c>
      <c r="AF21" s="15">
        <f>SUM(AF9:AF20)</f>
        <v>56995</v>
      </c>
      <c r="AG21" s="22">
        <f>'KAB SUKOHARJO'!AG11</f>
        <v>6.21895704396861E-2</v>
      </c>
    </row>
    <row r="22" spans="1:33" x14ac:dyDescent="0.25"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</sheetData>
  <mergeCells count="14">
    <mergeCell ref="A21:C21"/>
    <mergeCell ref="L7:O7"/>
    <mergeCell ref="P7:S7"/>
    <mergeCell ref="T7:W7"/>
    <mergeCell ref="X7:AA7"/>
    <mergeCell ref="H7:K7"/>
    <mergeCell ref="A1:M2"/>
    <mergeCell ref="AF7:AG7"/>
    <mergeCell ref="A5:D5"/>
    <mergeCell ref="A6:D6"/>
    <mergeCell ref="A7:A8"/>
    <mergeCell ref="B7:C7"/>
    <mergeCell ref="D7:G7"/>
    <mergeCell ref="AB7:A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8A8A-5E48-4DEA-9672-EC07ED1741A1}">
  <dimension ref="A1:AG24"/>
  <sheetViews>
    <sheetView topLeftCell="L1" workbookViewId="0">
      <selection activeCell="AB9" sqref="AB9:AC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customWidth="1"/>
    <col min="33" max="33" width="9.140625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83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1001</v>
      </c>
      <c r="C9" s="1" t="s">
        <v>70</v>
      </c>
      <c r="D9" s="13">
        <v>2614</v>
      </c>
      <c r="E9" s="13">
        <v>2554</v>
      </c>
      <c r="F9" s="13">
        <f>SUM(D9:E9)</f>
        <v>5168</v>
      </c>
      <c r="G9" s="2">
        <f>F9/$F$23</f>
        <v>5.3032868474791946E-2</v>
      </c>
      <c r="H9" s="13">
        <v>36</v>
      </c>
      <c r="I9" s="13">
        <v>36</v>
      </c>
      <c r="J9" s="13">
        <f>SUM(H9:I9)</f>
        <v>72</v>
      </c>
      <c r="K9" s="2">
        <f>J9/$J$23</f>
        <v>3.7132542547705004E-2</v>
      </c>
      <c r="L9" s="13">
        <v>9</v>
      </c>
      <c r="M9" s="13">
        <v>7</v>
      </c>
      <c r="N9" s="13">
        <f>SUM(L9:M9)</f>
        <v>16</v>
      </c>
      <c r="O9" s="2">
        <f>N9/$N$23</f>
        <v>2.1304926764314249E-2</v>
      </c>
      <c r="P9" s="13">
        <v>0</v>
      </c>
      <c r="Q9" s="13">
        <v>0</v>
      </c>
      <c r="R9" s="13">
        <f t="shared" ref="R9:R22" si="0">SUM(P9:Q9)</f>
        <v>0</v>
      </c>
      <c r="S9" s="2">
        <f>R9/$R$23</f>
        <v>0</v>
      </c>
      <c r="T9" s="13">
        <v>0</v>
      </c>
      <c r="U9" s="13">
        <v>0</v>
      </c>
      <c r="V9" s="13">
        <f t="shared" ref="V9:V14" si="1">SUM(T9:U9)</f>
        <v>0</v>
      </c>
      <c r="W9" s="2">
        <f>V9/$V$23</f>
        <v>0</v>
      </c>
      <c r="X9" s="13">
        <v>0</v>
      </c>
      <c r="Y9" s="13">
        <v>0</v>
      </c>
      <c r="Z9" s="13">
        <f t="shared" ref="Z9:Z19" si="2">SUM(X9:Y9)</f>
        <v>0</v>
      </c>
      <c r="AA9" s="2">
        <f>Z9/$Z$23</f>
        <v>0</v>
      </c>
      <c r="AB9" s="13">
        <v>0</v>
      </c>
      <c r="AC9" s="13">
        <v>0</v>
      </c>
      <c r="AD9" s="13">
        <f t="shared" ref="AD9:AD17" si="3">SUM(AB9:AC9)</f>
        <v>0</v>
      </c>
      <c r="AE9" s="2">
        <f>AD9/$AD$23</f>
        <v>0</v>
      </c>
      <c r="AF9" s="5">
        <f>AD9+Z9+V9+R9+N9+J9+F9</f>
        <v>5256</v>
      </c>
      <c r="AG9" s="2">
        <f>AF9/$AF$23</f>
        <v>5.246608570658521E-2</v>
      </c>
    </row>
    <row r="10" spans="1:33" x14ac:dyDescent="0.25">
      <c r="A10" s="4">
        <v>2</v>
      </c>
      <c r="B10" s="6">
        <v>1002</v>
      </c>
      <c r="C10" s="1" t="s">
        <v>71</v>
      </c>
      <c r="D10" s="13">
        <v>2687</v>
      </c>
      <c r="E10" s="13">
        <v>2583</v>
      </c>
      <c r="F10" s="13">
        <f t="shared" ref="F10:F22" si="4">SUM(D10:E10)</f>
        <v>5270</v>
      </c>
      <c r="G10" s="2">
        <f t="shared" ref="G10:G22" si="5">F10/$F$23</f>
        <v>5.4079569826268097E-2</v>
      </c>
      <c r="H10" s="13">
        <v>105</v>
      </c>
      <c r="I10" s="13">
        <v>126</v>
      </c>
      <c r="J10" s="13">
        <f t="shared" ref="J10:J22" si="6">SUM(H10:I10)</f>
        <v>231</v>
      </c>
      <c r="K10" s="2">
        <f t="shared" ref="K10:K22" si="7">J10/$J$23</f>
        <v>0.11913357400722022</v>
      </c>
      <c r="L10" s="13">
        <v>2</v>
      </c>
      <c r="M10" s="13">
        <v>2</v>
      </c>
      <c r="N10" s="13">
        <f t="shared" ref="N10:N22" si="8">SUM(L10:M10)</f>
        <v>4</v>
      </c>
      <c r="O10" s="2">
        <f t="shared" ref="O10:O22" si="9">N10/$N$23</f>
        <v>5.3262316910785623E-3</v>
      </c>
      <c r="P10" s="13">
        <v>0</v>
      </c>
      <c r="Q10" s="13">
        <v>2</v>
      </c>
      <c r="R10" s="13">
        <f t="shared" si="0"/>
        <v>2</v>
      </c>
      <c r="S10" s="2">
        <f t="shared" ref="S10:S21" si="10">R10/$R$23</f>
        <v>7.407407407407407E-2</v>
      </c>
      <c r="T10" s="13">
        <v>0</v>
      </c>
      <c r="U10" s="13">
        <v>0</v>
      </c>
      <c r="V10" s="13">
        <f t="shared" si="1"/>
        <v>0</v>
      </c>
      <c r="W10" s="2">
        <f t="shared" ref="W10:W22" si="11">V10/$V$23</f>
        <v>0</v>
      </c>
      <c r="X10" s="13">
        <v>0</v>
      </c>
      <c r="Y10" s="13">
        <v>0</v>
      </c>
      <c r="Z10" s="13">
        <f t="shared" si="2"/>
        <v>0</v>
      </c>
      <c r="AA10" s="2">
        <f t="shared" ref="AA10:AA22" si="12">Z10/$Z$23</f>
        <v>0</v>
      </c>
      <c r="AB10" s="13">
        <v>0</v>
      </c>
      <c r="AC10" s="13">
        <v>0</v>
      </c>
      <c r="AD10" s="13">
        <f t="shared" si="3"/>
        <v>0</v>
      </c>
      <c r="AE10" s="2">
        <f t="shared" ref="AE10:AE22" si="13">AD10/$AD$23</f>
        <v>0</v>
      </c>
      <c r="AF10" s="5">
        <f t="shared" ref="AF10:AF22" si="14">AD10+Z10+V10+R10+N10+J10+F10</f>
        <v>5507</v>
      </c>
      <c r="AG10" s="2">
        <f t="shared" ref="AG10:AG22" si="15">AF10/$AF$23</f>
        <v>5.497160083450623E-2</v>
      </c>
    </row>
    <row r="11" spans="1:33" x14ac:dyDescent="0.25">
      <c r="A11" s="4">
        <v>3</v>
      </c>
      <c r="B11" s="6">
        <v>1003</v>
      </c>
      <c r="C11" s="1" t="s">
        <v>72</v>
      </c>
      <c r="D11" s="13">
        <v>2666</v>
      </c>
      <c r="E11" s="13">
        <v>2642</v>
      </c>
      <c r="F11" s="13">
        <f t="shared" si="4"/>
        <v>5308</v>
      </c>
      <c r="G11" s="2">
        <f t="shared" si="5"/>
        <v>5.4469517388582744E-2</v>
      </c>
      <c r="H11" s="13">
        <v>25</v>
      </c>
      <c r="I11" s="13">
        <v>23</v>
      </c>
      <c r="J11" s="13">
        <f t="shared" si="6"/>
        <v>48</v>
      </c>
      <c r="K11" s="2">
        <f t="shared" si="7"/>
        <v>2.4755028365136669E-2</v>
      </c>
      <c r="L11" s="13">
        <v>1</v>
      </c>
      <c r="M11" s="13">
        <v>1</v>
      </c>
      <c r="N11" s="13">
        <f t="shared" si="8"/>
        <v>2</v>
      </c>
      <c r="O11" s="2">
        <f t="shared" si="9"/>
        <v>2.6631158455392811E-3</v>
      </c>
      <c r="P11" s="13">
        <v>0</v>
      </c>
      <c r="Q11" s="13">
        <v>0</v>
      </c>
      <c r="R11" s="13">
        <f t="shared" si="0"/>
        <v>0</v>
      </c>
      <c r="S11" s="2">
        <f t="shared" si="10"/>
        <v>0</v>
      </c>
      <c r="T11" s="13">
        <v>0</v>
      </c>
      <c r="U11" s="13">
        <v>0</v>
      </c>
      <c r="V11" s="13">
        <f t="shared" si="1"/>
        <v>0</v>
      </c>
      <c r="W11" s="2">
        <f t="shared" si="11"/>
        <v>0</v>
      </c>
      <c r="X11" s="13">
        <v>0</v>
      </c>
      <c r="Y11" s="13">
        <v>0</v>
      </c>
      <c r="Z11" s="13">
        <f t="shared" si="2"/>
        <v>0</v>
      </c>
      <c r="AA11" s="2">
        <f t="shared" si="12"/>
        <v>0</v>
      </c>
      <c r="AB11" s="13">
        <v>0</v>
      </c>
      <c r="AC11" s="13">
        <v>0</v>
      </c>
      <c r="AD11" s="13">
        <f t="shared" si="3"/>
        <v>0</v>
      </c>
      <c r="AE11" s="2">
        <f t="shared" si="13"/>
        <v>0</v>
      </c>
      <c r="AF11" s="5">
        <f t="shared" si="14"/>
        <v>5358</v>
      </c>
      <c r="AG11" s="2">
        <f t="shared" si="15"/>
        <v>5.3484263168927619E-2</v>
      </c>
    </row>
    <row r="12" spans="1:33" x14ac:dyDescent="0.25">
      <c r="A12" s="4">
        <v>4</v>
      </c>
      <c r="B12" s="6">
        <v>1004</v>
      </c>
      <c r="C12" s="1" t="s">
        <v>73</v>
      </c>
      <c r="D12" s="13">
        <v>2741</v>
      </c>
      <c r="E12" s="13">
        <v>2664</v>
      </c>
      <c r="F12" s="13">
        <f t="shared" si="4"/>
        <v>5405</v>
      </c>
      <c r="G12" s="2">
        <f t="shared" si="5"/>
        <v>5.5464909850280658E-2</v>
      </c>
      <c r="H12" s="13">
        <v>24</v>
      </c>
      <c r="I12" s="13">
        <v>27</v>
      </c>
      <c r="J12" s="13">
        <f t="shared" si="6"/>
        <v>51</v>
      </c>
      <c r="K12" s="2">
        <f t="shared" si="7"/>
        <v>2.630221763795771E-2</v>
      </c>
      <c r="L12" s="13">
        <v>5</v>
      </c>
      <c r="M12" s="13">
        <v>5</v>
      </c>
      <c r="N12" s="13">
        <f t="shared" si="8"/>
        <v>10</v>
      </c>
      <c r="O12" s="2">
        <f t="shared" si="9"/>
        <v>1.3315579227696404E-2</v>
      </c>
      <c r="P12" s="13">
        <v>0</v>
      </c>
      <c r="Q12" s="13">
        <v>0</v>
      </c>
      <c r="R12" s="13">
        <f t="shared" si="0"/>
        <v>0</v>
      </c>
      <c r="S12" s="2">
        <f t="shared" si="10"/>
        <v>0</v>
      </c>
      <c r="T12" s="13">
        <v>0</v>
      </c>
      <c r="U12" s="13">
        <v>0</v>
      </c>
      <c r="V12" s="13">
        <f t="shared" si="1"/>
        <v>0</v>
      </c>
      <c r="W12" s="2">
        <f t="shared" si="11"/>
        <v>0</v>
      </c>
      <c r="X12" s="13">
        <v>0</v>
      </c>
      <c r="Y12" s="13">
        <v>0</v>
      </c>
      <c r="Z12" s="13">
        <f t="shared" si="2"/>
        <v>0</v>
      </c>
      <c r="AA12" s="2">
        <f t="shared" si="12"/>
        <v>0</v>
      </c>
      <c r="AB12" s="13">
        <v>0</v>
      </c>
      <c r="AC12" s="13">
        <v>0</v>
      </c>
      <c r="AD12" s="13">
        <f t="shared" si="3"/>
        <v>0</v>
      </c>
      <c r="AE12" s="2">
        <f t="shared" si="13"/>
        <v>0</v>
      </c>
      <c r="AF12" s="5">
        <f t="shared" si="14"/>
        <v>5466</v>
      </c>
      <c r="AG12" s="2">
        <f t="shared" si="15"/>
        <v>5.4562333423172522E-2</v>
      </c>
    </row>
    <row r="13" spans="1:33" x14ac:dyDescent="0.25">
      <c r="A13" s="4">
        <v>5</v>
      </c>
      <c r="B13" s="6">
        <v>1005</v>
      </c>
      <c r="C13" s="1" t="s">
        <v>74</v>
      </c>
      <c r="D13" s="13">
        <v>4795</v>
      </c>
      <c r="E13" s="13">
        <v>5025</v>
      </c>
      <c r="F13" s="13">
        <f t="shared" si="4"/>
        <v>9820</v>
      </c>
      <c r="G13" s="2">
        <f t="shared" si="5"/>
        <v>0.1007706595244692</v>
      </c>
      <c r="H13" s="13">
        <v>181</v>
      </c>
      <c r="I13" s="13">
        <v>188</v>
      </c>
      <c r="J13" s="13">
        <f t="shared" si="6"/>
        <v>369</v>
      </c>
      <c r="K13" s="2">
        <f t="shared" si="7"/>
        <v>0.19030428055698814</v>
      </c>
      <c r="L13" s="13">
        <v>116</v>
      </c>
      <c r="M13" s="13">
        <v>119</v>
      </c>
      <c r="N13" s="13">
        <f t="shared" si="8"/>
        <v>235</v>
      </c>
      <c r="O13" s="2">
        <f t="shared" si="9"/>
        <v>0.31291611185086549</v>
      </c>
      <c r="P13" s="13">
        <v>1</v>
      </c>
      <c r="Q13" s="13">
        <v>1</v>
      </c>
      <c r="R13" s="13">
        <f t="shared" si="0"/>
        <v>2</v>
      </c>
      <c r="S13" s="2">
        <f t="shared" si="10"/>
        <v>7.407407407407407E-2</v>
      </c>
      <c r="T13" s="13">
        <v>0</v>
      </c>
      <c r="U13" s="13">
        <v>0</v>
      </c>
      <c r="V13" s="13">
        <f t="shared" si="1"/>
        <v>0</v>
      </c>
      <c r="W13" s="2">
        <f t="shared" si="11"/>
        <v>0</v>
      </c>
      <c r="X13" s="13">
        <v>0</v>
      </c>
      <c r="Y13" s="13">
        <v>0</v>
      </c>
      <c r="Z13" s="13">
        <f t="shared" si="2"/>
        <v>0</v>
      </c>
      <c r="AA13" s="2">
        <f t="shared" si="12"/>
        <v>0</v>
      </c>
      <c r="AB13" s="13">
        <v>0</v>
      </c>
      <c r="AC13" s="13">
        <v>0</v>
      </c>
      <c r="AD13" s="13">
        <f t="shared" si="3"/>
        <v>0</v>
      </c>
      <c r="AE13" s="2">
        <f t="shared" si="13"/>
        <v>0</v>
      </c>
      <c r="AF13" s="5">
        <f t="shared" si="14"/>
        <v>10426</v>
      </c>
      <c r="AG13" s="2">
        <f t="shared" si="15"/>
        <v>0.10407370806256801</v>
      </c>
    </row>
    <row r="14" spans="1:33" x14ac:dyDescent="0.25">
      <c r="A14" s="4">
        <v>6</v>
      </c>
      <c r="B14" s="6">
        <v>1006</v>
      </c>
      <c r="C14" s="1" t="s">
        <v>75</v>
      </c>
      <c r="D14" s="13">
        <v>3868</v>
      </c>
      <c r="E14" s="13">
        <v>3871</v>
      </c>
      <c r="F14" s="13">
        <f t="shared" si="4"/>
        <v>7739</v>
      </c>
      <c r="G14" s="2">
        <f t="shared" si="5"/>
        <v>7.9415899598764481E-2</v>
      </c>
      <c r="H14" s="13">
        <v>82</v>
      </c>
      <c r="I14" s="13">
        <v>106</v>
      </c>
      <c r="J14" s="13">
        <f t="shared" si="6"/>
        <v>188</v>
      </c>
      <c r="K14" s="2">
        <f t="shared" si="7"/>
        <v>9.6957194430118618E-2</v>
      </c>
      <c r="L14" s="13">
        <v>50</v>
      </c>
      <c r="M14" s="13">
        <v>64</v>
      </c>
      <c r="N14" s="13">
        <f t="shared" si="8"/>
        <v>114</v>
      </c>
      <c r="O14" s="2">
        <f t="shared" si="9"/>
        <v>0.15179760319573901</v>
      </c>
      <c r="P14" s="13">
        <v>0</v>
      </c>
      <c r="Q14" s="13">
        <v>0</v>
      </c>
      <c r="R14" s="13">
        <f t="shared" si="0"/>
        <v>0</v>
      </c>
      <c r="S14" s="2">
        <f t="shared" si="10"/>
        <v>0</v>
      </c>
      <c r="T14" s="13">
        <v>0</v>
      </c>
      <c r="U14" s="13">
        <v>0</v>
      </c>
      <c r="V14" s="13">
        <f t="shared" si="1"/>
        <v>0</v>
      </c>
      <c r="W14" s="2">
        <f t="shared" si="11"/>
        <v>0</v>
      </c>
      <c r="X14" s="13">
        <v>0</v>
      </c>
      <c r="Y14" s="13">
        <v>0</v>
      </c>
      <c r="Z14" s="13">
        <f t="shared" si="2"/>
        <v>0</v>
      </c>
      <c r="AA14" s="2">
        <f t="shared" si="12"/>
        <v>0</v>
      </c>
      <c r="AB14" s="13">
        <v>0</v>
      </c>
      <c r="AC14" s="13">
        <v>0</v>
      </c>
      <c r="AD14" s="13">
        <f t="shared" si="3"/>
        <v>0</v>
      </c>
      <c r="AE14" s="2">
        <f t="shared" si="13"/>
        <v>0</v>
      </c>
      <c r="AF14" s="5">
        <f t="shared" si="14"/>
        <v>8041</v>
      </c>
      <c r="AG14" s="2">
        <f t="shared" si="15"/>
        <v>8.0266323281326421E-2</v>
      </c>
    </row>
    <row r="15" spans="1:33" x14ac:dyDescent="0.25">
      <c r="A15" s="4">
        <v>7</v>
      </c>
      <c r="B15" s="6">
        <v>1007</v>
      </c>
      <c r="C15" s="1" t="s">
        <v>76</v>
      </c>
      <c r="D15" s="13">
        <v>4596</v>
      </c>
      <c r="E15" s="13">
        <v>4709</v>
      </c>
      <c r="F15" s="13">
        <f t="shared" si="4"/>
        <v>9305</v>
      </c>
      <c r="G15" s="2">
        <f t="shared" si="5"/>
        <v>9.5485843877310184E-2</v>
      </c>
      <c r="H15" s="13">
        <v>75</v>
      </c>
      <c r="I15" s="13">
        <v>83</v>
      </c>
      <c r="J15" s="13">
        <f t="shared" si="6"/>
        <v>158</v>
      </c>
      <c r="K15" s="2">
        <f t="shared" si="7"/>
        <v>8.1485301701908194E-2</v>
      </c>
      <c r="L15" s="13">
        <v>26</v>
      </c>
      <c r="M15" s="13">
        <v>32</v>
      </c>
      <c r="N15" s="13">
        <f t="shared" si="8"/>
        <v>58</v>
      </c>
      <c r="O15" s="2">
        <f t="shared" si="9"/>
        <v>7.7230359520639141E-2</v>
      </c>
      <c r="P15" s="13">
        <v>1</v>
      </c>
      <c r="Q15" s="13">
        <v>0</v>
      </c>
      <c r="R15" s="13">
        <f t="shared" si="0"/>
        <v>1</v>
      </c>
      <c r="S15" s="2">
        <f t="shared" si="10"/>
        <v>3.7037037037037035E-2</v>
      </c>
      <c r="T15" s="13">
        <v>1</v>
      </c>
      <c r="U15" s="13">
        <v>0</v>
      </c>
      <c r="V15" s="13">
        <f>SUM(T15:U15)</f>
        <v>1</v>
      </c>
      <c r="W15" s="2">
        <f t="shared" si="11"/>
        <v>1</v>
      </c>
      <c r="X15" s="13">
        <v>1</v>
      </c>
      <c r="Y15" s="13">
        <v>1</v>
      </c>
      <c r="Z15" s="13">
        <f t="shared" si="2"/>
        <v>2</v>
      </c>
      <c r="AA15" s="2">
        <f t="shared" si="12"/>
        <v>0.5</v>
      </c>
      <c r="AB15" s="13">
        <v>0</v>
      </c>
      <c r="AC15" s="13">
        <v>0</v>
      </c>
      <c r="AD15" s="13">
        <f t="shared" si="3"/>
        <v>0</v>
      </c>
      <c r="AE15" s="2">
        <f t="shared" si="13"/>
        <v>0</v>
      </c>
      <c r="AF15" s="5">
        <f t="shared" si="14"/>
        <v>9525</v>
      </c>
      <c r="AG15" s="2">
        <f t="shared" si="15"/>
        <v>9.5079807145210068E-2</v>
      </c>
    </row>
    <row r="16" spans="1:33" x14ac:dyDescent="0.25">
      <c r="A16" s="4">
        <v>8</v>
      </c>
      <c r="B16" s="6">
        <v>1008</v>
      </c>
      <c r="C16" s="1" t="s">
        <v>77</v>
      </c>
      <c r="D16" s="13">
        <v>2461</v>
      </c>
      <c r="E16" s="13">
        <v>2351</v>
      </c>
      <c r="F16" s="13">
        <f t="shared" si="4"/>
        <v>4812</v>
      </c>
      <c r="G16" s="2">
        <f t="shared" si="5"/>
        <v>4.9379675522581046E-2</v>
      </c>
      <c r="H16" s="13">
        <v>18</v>
      </c>
      <c r="I16" s="13">
        <v>21</v>
      </c>
      <c r="J16" s="13">
        <f t="shared" si="6"/>
        <v>39</v>
      </c>
      <c r="K16" s="2">
        <f t="shared" si="7"/>
        <v>2.0113460546673543E-2</v>
      </c>
      <c r="L16" s="13">
        <v>1</v>
      </c>
      <c r="M16" s="13">
        <v>3</v>
      </c>
      <c r="N16" s="13">
        <f t="shared" si="8"/>
        <v>4</v>
      </c>
      <c r="O16" s="2">
        <f t="shared" si="9"/>
        <v>5.3262316910785623E-3</v>
      </c>
      <c r="P16" s="13">
        <v>0</v>
      </c>
      <c r="Q16" s="13">
        <v>0</v>
      </c>
      <c r="R16" s="13">
        <f t="shared" si="0"/>
        <v>0</v>
      </c>
      <c r="S16" s="2">
        <f t="shared" si="10"/>
        <v>0</v>
      </c>
      <c r="T16" s="13">
        <v>0</v>
      </c>
      <c r="U16" s="13">
        <v>0</v>
      </c>
      <c r="V16" s="13">
        <f t="shared" ref="V16:V22" si="16">SUM(T16:U16)</f>
        <v>0</v>
      </c>
      <c r="W16" s="2">
        <f t="shared" si="11"/>
        <v>0</v>
      </c>
      <c r="X16" s="13">
        <v>0</v>
      </c>
      <c r="Y16" s="13">
        <v>0</v>
      </c>
      <c r="Z16" s="13">
        <f t="shared" si="2"/>
        <v>0</v>
      </c>
      <c r="AA16" s="2">
        <f t="shared" si="12"/>
        <v>0</v>
      </c>
      <c r="AB16" s="13">
        <v>0</v>
      </c>
      <c r="AC16" s="13">
        <v>0</v>
      </c>
      <c r="AD16" s="13">
        <f t="shared" si="3"/>
        <v>0</v>
      </c>
      <c r="AE16" s="2">
        <f t="shared" si="13"/>
        <v>0</v>
      </c>
      <c r="AF16" s="5">
        <f t="shared" si="14"/>
        <v>4855</v>
      </c>
      <c r="AG16" s="2">
        <f t="shared" si="15"/>
        <v>4.8463250781101828E-2</v>
      </c>
    </row>
    <row r="17" spans="1:33" x14ac:dyDescent="0.25">
      <c r="A17" s="4">
        <v>9</v>
      </c>
      <c r="B17" s="6">
        <v>1009</v>
      </c>
      <c r="C17" s="1" t="s">
        <v>78</v>
      </c>
      <c r="D17" s="13">
        <v>2958</v>
      </c>
      <c r="E17" s="13">
        <v>3006</v>
      </c>
      <c r="F17" s="13">
        <f t="shared" si="4"/>
        <v>5964</v>
      </c>
      <c r="G17" s="2">
        <f t="shared" si="5"/>
        <v>6.1201243727488225E-2</v>
      </c>
      <c r="H17" s="13">
        <v>22</v>
      </c>
      <c r="I17" s="13">
        <v>17</v>
      </c>
      <c r="J17" s="13">
        <f t="shared" si="6"/>
        <v>39</v>
      </c>
      <c r="K17" s="2">
        <f t="shared" si="7"/>
        <v>2.0113460546673543E-2</v>
      </c>
      <c r="L17" s="13">
        <v>5</v>
      </c>
      <c r="M17" s="13">
        <v>7</v>
      </c>
      <c r="N17" s="13">
        <f t="shared" si="8"/>
        <v>12</v>
      </c>
      <c r="O17" s="2">
        <f t="shared" si="9"/>
        <v>1.5978695073235686E-2</v>
      </c>
      <c r="P17" s="13">
        <v>0</v>
      </c>
      <c r="Q17" s="13">
        <v>0</v>
      </c>
      <c r="R17" s="13">
        <f t="shared" si="0"/>
        <v>0</v>
      </c>
      <c r="S17" s="2">
        <f t="shared" si="10"/>
        <v>0</v>
      </c>
      <c r="T17" s="13">
        <v>0</v>
      </c>
      <c r="U17" s="13">
        <v>0</v>
      </c>
      <c r="V17" s="13">
        <f t="shared" si="16"/>
        <v>0</v>
      </c>
      <c r="W17" s="2">
        <f t="shared" si="11"/>
        <v>0</v>
      </c>
      <c r="X17" s="13">
        <v>0</v>
      </c>
      <c r="Y17" s="13">
        <v>0</v>
      </c>
      <c r="Z17" s="13">
        <f t="shared" si="2"/>
        <v>0</v>
      </c>
      <c r="AA17" s="2">
        <f t="shared" si="12"/>
        <v>0</v>
      </c>
      <c r="AB17" s="13">
        <v>0</v>
      </c>
      <c r="AC17" s="13">
        <v>0</v>
      </c>
      <c r="AD17" s="13">
        <f t="shared" si="3"/>
        <v>0</v>
      </c>
      <c r="AE17" s="2">
        <f t="shared" si="13"/>
        <v>0</v>
      </c>
      <c r="AF17" s="5">
        <f t="shared" si="14"/>
        <v>6015</v>
      </c>
      <c r="AG17" s="2">
        <f t="shared" si="15"/>
        <v>6.0042523882250773E-2</v>
      </c>
    </row>
    <row r="18" spans="1:33" x14ac:dyDescent="0.25">
      <c r="A18" s="4">
        <v>10</v>
      </c>
      <c r="B18" s="6">
        <v>1010</v>
      </c>
      <c r="C18" s="1" t="s">
        <v>79</v>
      </c>
      <c r="D18" s="13">
        <v>4398</v>
      </c>
      <c r="E18" s="13">
        <v>4247</v>
      </c>
      <c r="F18" s="13">
        <f t="shared" si="4"/>
        <v>8645</v>
      </c>
      <c r="G18" s="2">
        <f t="shared" si="5"/>
        <v>8.8713070426582108E-2</v>
      </c>
      <c r="H18" s="13">
        <v>30</v>
      </c>
      <c r="I18" s="13">
        <v>28</v>
      </c>
      <c r="J18" s="13">
        <f t="shared" si="6"/>
        <v>58</v>
      </c>
      <c r="K18" s="2">
        <f t="shared" si="7"/>
        <v>2.9912325941206807E-2</v>
      </c>
      <c r="L18" s="13">
        <v>8</v>
      </c>
      <c r="M18" s="13">
        <v>8</v>
      </c>
      <c r="N18" s="13">
        <f t="shared" si="8"/>
        <v>16</v>
      </c>
      <c r="O18" s="2">
        <f t="shared" si="9"/>
        <v>2.1304926764314249E-2</v>
      </c>
      <c r="P18" s="13">
        <v>0</v>
      </c>
      <c r="Q18" s="13">
        <v>0</v>
      </c>
      <c r="R18" s="13">
        <f t="shared" si="0"/>
        <v>0</v>
      </c>
      <c r="S18" s="2">
        <f t="shared" si="10"/>
        <v>0</v>
      </c>
      <c r="T18" s="13">
        <v>0</v>
      </c>
      <c r="U18" s="13">
        <v>0</v>
      </c>
      <c r="V18" s="13">
        <f t="shared" si="16"/>
        <v>0</v>
      </c>
      <c r="W18" s="2">
        <f t="shared" si="11"/>
        <v>0</v>
      </c>
      <c r="X18" s="13">
        <v>0</v>
      </c>
      <c r="Y18" s="13">
        <v>0</v>
      </c>
      <c r="Z18" s="13">
        <f t="shared" si="2"/>
        <v>0</v>
      </c>
      <c r="AA18" s="2">
        <f t="shared" si="12"/>
        <v>0</v>
      </c>
      <c r="AB18" s="13">
        <v>3</v>
      </c>
      <c r="AC18" s="13">
        <v>2</v>
      </c>
      <c r="AD18" s="13">
        <f>SUM(AB18:AC18)</f>
        <v>5</v>
      </c>
      <c r="AE18" s="2">
        <f t="shared" si="13"/>
        <v>0.625</v>
      </c>
      <c r="AF18" s="5">
        <f t="shared" si="14"/>
        <v>8724</v>
      </c>
      <c r="AG18" s="2">
        <f t="shared" si="15"/>
        <v>8.7084119426227055E-2</v>
      </c>
    </row>
    <row r="19" spans="1:33" x14ac:dyDescent="0.25">
      <c r="A19" s="4">
        <v>11</v>
      </c>
      <c r="B19" s="6">
        <v>1011</v>
      </c>
      <c r="C19" s="1" t="s">
        <v>80</v>
      </c>
      <c r="D19" s="13">
        <v>3352</v>
      </c>
      <c r="E19" s="13">
        <v>3342</v>
      </c>
      <c r="F19" s="13">
        <f t="shared" si="4"/>
        <v>6694</v>
      </c>
      <c r="G19" s="2">
        <f t="shared" si="5"/>
        <v>6.8692341635111703E-2</v>
      </c>
      <c r="H19" s="13">
        <v>119</v>
      </c>
      <c r="I19" s="13">
        <v>122</v>
      </c>
      <c r="J19" s="13">
        <f t="shared" si="6"/>
        <v>241</v>
      </c>
      <c r="K19" s="2">
        <f t="shared" si="7"/>
        <v>0.12429087158329036</v>
      </c>
      <c r="L19" s="13">
        <v>18</v>
      </c>
      <c r="M19" s="13">
        <v>30</v>
      </c>
      <c r="N19" s="13">
        <f t="shared" si="8"/>
        <v>48</v>
      </c>
      <c r="O19" s="2">
        <f t="shared" si="9"/>
        <v>6.3914780292942744E-2</v>
      </c>
      <c r="P19" s="13">
        <v>0</v>
      </c>
      <c r="Q19" s="13">
        <v>0</v>
      </c>
      <c r="R19" s="13">
        <f t="shared" si="0"/>
        <v>0</v>
      </c>
      <c r="S19" s="2">
        <f t="shared" si="10"/>
        <v>0</v>
      </c>
      <c r="T19" s="13">
        <v>0</v>
      </c>
      <c r="U19" s="13">
        <v>0</v>
      </c>
      <c r="V19" s="13">
        <f t="shared" si="16"/>
        <v>0</v>
      </c>
      <c r="W19" s="2">
        <f t="shared" si="11"/>
        <v>0</v>
      </c>
      <c r="X19" s="13">
        <v>0</v>
      </c>
      <c r="Y19" s="13">
        <v>0</v>
      </c>
      <c r="Z19" s="13">
        <f t="shared" si="2"/>
        <v>0</v>
      </c>
      <c r="AA19" s="2">
        <f t="shared" si="12"/>
        <v>0</v>
      </c>
      <c r="AB19" s="13">
        <v>0</v>
      </c>
      <c r="AC19" s="13">
        <v>0</v>
      </c>
      <c r="AD19" s="13">
        <f t="shared" ref="AD19:AD22" si="17">SUM(AB19:AC19)</f>
        <v>0</v>
      </c>
      <c r="AE19" s="2">
        <f t="shared" si="13"/>
        <v>0</v>
      </c>
      <c r="AF19" s="5">
        <f t="shared" si="14"/>
        <v>6983</v>
      </c>
      <c r="AG19" s="2">
        <f t="shared" si="15"/>
        <v>6.9705227642519893E-2</v>
      </c>
    </row>
    <row r="20" spans="1:33" x14ac:dyDescent="0.25">
      <c r="A20" s="4">
        <v>12</v>
      </c>
      <c r="B20" s="6">
        <v>1012</v>
      </c>
      <c r="C20" s="1" t="s">
        <v>27</v>
      </c>
      <c r="D20" s="13">
        <v>5327</v>
      </c>
      <c r="E20" s="13">
        <v>5374</v>
      </c>
      <c r="F20" s="13">
        <f t="shared" si="4"/>
        <v>10701</v>
      </c>
      <c r="G20" s="2">
        <f t="shared" si="5"/>
        <v>0.10981128590339562</v>
      </c>
      <c r="H20" s="13">
        <v>135</v>
      </c>
      <c r="I20" s="13">
        <v>150</v>
      </c>
      <c r="J20" s="13">
        <f t="shared" si="6"/>
        <v>285</v>
      </c>
      <c r="K20" s="2">
        <f t="shared" si="7"/>
        <v>0.14698298091799897</v>
      </c>
      <c r="L20" s="13">
        <v>75</v>
      </c>
      <c r="M20" s="13">
        <v>75</v>
      </c>
      <c r="N20" s="13">
        <f t="shared" si="8"/>
        <v>150</v>
      </c>
      <c r="O20" s="2">
        <f t="shared" si="9"/>
        <v>0.19973368841544606</v>
      </c>
      <c r="P20" s="13">
        <v>8</v>
      </c>
      <c r="Q20" s="13">
        <v>5</v>
      </c>
      <c r="R20" s="13">
        <f t="shared" si="0"/>
        <v>13</v>
      </c>
      <c r="S20" s="2">
        <f t="shared" si="10"/>
        <v>0.48148148148148145</v>
      </c>
      <c r="T20" s="13">
        <v>0</v>
      </c>
      <c r="U20" s="13">
        <v>0</v>
      </c>
      <c r="V20" s="13">
        <f t="shared" si="16"/>
        <v>0</v>
      </c>
      <c r="W20" s="2">
        <f t="shared" si="11"/>
        <v>0</v>
      </c>
      <c r="X20" s="13">
        <v>0</v>
      </c>
      <c r="Y20" s="13">
        <v>2</v>
      </c>
      <c r="Z20" s="13">
        <f>SUM(X20:Y20)</f>
        <v>2</v>
      </c>
      <c r="AA20" s="2">
        <f t="shared" si="12"/>
        <v>0.5</v>
      </c>
      <c r="AB20" s="13">
        <v>0</v>
      </c>
      <c r="AC20" s="13">
        <v>1</v>
      </c>
      <c r="AD20" s="13">
        <f t="shared" si="17"/>
        <v>1</v>
      </c>
      <c r="AE20" s="2">
        <f t="shared" si="13"/>
        <v>0.125</v>
      </c>
      <c r="AF20" s="5">
        <f t="shared" si="14"/>
        <v>11152</v>
      </c>
      <c r="AG20" s="2">
        <f t="shared" si="15"/>
        <v>0.11132073588276985</v>
      </c>
    </row>
    <row r="21" spans="1:33" x14ac:dyDescent="0.25">
      <c r="A21" s="4">
        <v>13</v>
      </c>
      <c r="B21" s="6">
        <v>1013</v>
      </c>
      <c r="C21" s="1" t="s">
        <v>81</v>
      </c>
      <c r="D21" s="13">
        <v>3529</v>
      </c>
      <c r="E21" s="13">
        <v>3492</v>
      </c>
      <c r="F21" s="13">
        <f t="shared" si="4"/>
        <v>7021</v>
      </c>
      <c r="G21" s="2">
        <f t="shared" si="5"/>
        <v>7.2047943026608788E-2</v>
      </c>
      <c r="H21" s="13">
        <v>33</v>
      </c>
      <c r="I21" s="13">
        <v>30</v>
      </c>
      <c r="J21" s="13">
        <f t="shared" si="6"/>
        <v>63</v>
      </c>
      <c r="K21" s="2">
        <f t="shared" si="7"/>
        <v>3.2490974729241874E-2</v>
      </c>
      <c r="L21" s="13">
        <v>31</v>
      </c>
      <c r="M21" s="13">
        <v>31</v>
      </c>
      <c r="N21" s="13">
        <f t="shared" si="8"/>
        <v>62</v>
      </c>
      <c r="O21" s="2">
        <f t="shared" si="9"/>
        <v>8.2556591211717711E-2</v>
      </c>
      <c r="P21" s="13">
        <v>4</v>
      </c>
      <c r="Q21" s="13">
        <v>4</v>
      </c>
      <c r="R21" s="13">
        <f t="shared" si="0"/>
        <v>8</v>
      </c>
      <c r="S21" s="2">
        <f t="shared" si="10"/>
        <v>0.29629629629629628</v>
      </c>
      <c r="T21" s="13">
        <v>0</v>
      </c>
      <c r="U21" s="13">
        <v>0</v>
      </c>
      <c r="V21" s="13">
        <f t="shared" si="16"/>
        <v>0</v>
      </c>
      <c r="W21" s="2">
        <f t="shared" si="11"/>
        <v>0</v>
      </c>
      <c r="X21" s="13">
        <v>0</v>
      </c>
      <c r="Y21" s="13">
        <v>0</v>
      </c>
      <c r="Z21" s="13">
        <f t="shared" ref="Z21:Z22" si="18">SUM(X21:Y21)</f>
        <v>0</v>
      </c>
      <c r="AA21" s="2">
        <f t="shared" si="12"/>
        <v>0</v>
      </c>
      <c r="AB21" s="13">
        <v>1</v>
      </c>
      <c r="AC21" s="13">
        <v>1</v>
      </c>
      <c r="AD21" s="13">
        <f t="shared" si="17"/>
        <v>2</v>
      </c>
      <c r="AE21" s="2">
        <f t="shared" si="13"/>
        <v>0.25</v>
      </c>
      <c r="AF21" s="5">
        <f t="shared" si="14"/>
        <v>7156</v>
      </c>
      <c r="AG21" s="2">
        <f t="shared" si="15"/>
        <v>7.143213647570848E-2</v>
      </c>
    </row>
    <row r="22" spans="1:33" x14ac:dyDescent="0.25">
      <c r="A22" s="4">
        <v>14</v>
      </c>
      <c r="B22" s="6">
        <v>1014</v>
      </c>
      <c r="C22" s="1" t="s">
        <v>82</v>
      </c>
      <c r="D22" s="13">
        <v>2771</v>
      </c>
      <c r="E22" s="13">
        <v>2826</v>
      </c>
      <c r="F22" s="13">
        <f t="shared" si="4"/>
        <v>5597</v>
      </c>
      <c r="G22" s="2">
        <f t="shared" si="5"/>
        <v>5.7435171217765188E-2</v>
      </c>
      <c r="H22" s="13">
        <v>40</v>
      </c>
      <c r="I22" s="13">
        <v>57</v>
      </c>
      <c r="J22" s="13">
        <f t="shared" si="6"/>
        <v>97</v>
      </c>
      <c r="K22" s="2">
        <f t="shared" si="7"/>
        <v>5.002578648788035E-2</v>
      </c>
      <c r="L22" s="13">
        <v>6</v>
      </c>
      <c r="M22" s="13">
        <v>14</v>
      </c>
      <c r="N22" s="13">
        <f t="shared" si="8"/>
        <v>20</v>
      </c>
      <c r="O22" s="2">
        <f t="shared" si="9"/>
        <v>2.6631158455392809E-2</v>
      </c>
      <c r="P22" s="13">
        <v>0</v>
      </c>
      <c r="Q22" s="13">
        <v>1</v>
      </c>
      <c r="R22" s="13">
        <f t="shared" si="0"/>
        <v>1</v>
      </c>
      <c r="S22" s="2">
        <f>R22/$R$23</f>
        <v>3.7037037037037035E-2</v>
      </c>
      <c r="T22" s="13">
        <v>0</v>
      </c>
      <c r="U22" s="13">
        <v>0</v>
      </c>
      <c r="V22" s="13">
        <f t="shared" si="16"/>
        <v>0</v>
      </c>
      <c r="W22" s="2">
        <f t="shared" si="11"/>
        <v>0</v>
      </c>
      <c r="X22" s="13">
        <v>0</v>
      </c>
      <c r="Y22" s="13">
        <v>0</v>
      </c>
      <c r="Z22" s="13">
        <f t="shared" si="18"/>
        <v>0</v>
      </c>
      <c r="AA22" s="2">
        <f t="shared" si="12"/>
        <v>0</v>
      </c>
      <c r="AB22" s="13">
        <v>0</v>
      </c>
      <c r="AC22" s="13">
        <v>0</v>
      </c>
      <c r="AD22" s="13">
        <f t="shared" si="17"/>
        <v>0</v>
      </c>
      <c r="AE22" s="2">
        <f t="shared" si="13"/>
        <v>0</v>
      </c>
      <c r="AF22" s="5">
        <f t="shared" si="14"/>
        <v>5715</v>
      </c>
      <c r="AG22" s="2">
        <f t="shared" si="15"/>
        <v>5.7047884287126045E-2</v>
      </c>
    </row>
    <row r="23" spans="1:33" x14ac:dyDescent="0.25">
      <c r="A23" s="20" t="s">
        <v>37</v>
      </c>
      <c r="B23" s="20"/>
      <c r="C23" s="20"/>
      <c r="D23" s="23">
        <f>SUM(D9:D22)</f>
        <v>48763</v>
      </c>
      <c r="E23" s="23">
        <f>SUM(E9:E22)</f>
        <v>48686</v>
      </c>
      <c r="F23" s="23">
        <f>SUM(F9:F22)</f>
        <v>97449</v>
      </c>
      <c r="G23" s="22">
        <f>'KAB SUKOHARJO'!G12</f>
        <v>0.11115775209228526</v>
      </c>
      <c r="H23" s="23">
        <f>SUM(H9:H22)</f>
        <v>925</v>
      </c>
      <c r="I23" s="23">
        <f>SUM(I9:I22)</f>
        <v>1014</v>
      </c>
      <c r="J23" s="23">
        <f>SUM(J9:J22)</f>
        <v>1939</v>
      </c>
      <c r="K23" s="22">
        <f>'KAB SUKOHARJO'!K12</f>
        <v>7.230218509955999E-2</v>
      </c>
      <c r="L23" s="23">
        <f>SUM(L9:L22)</f>
        <v>353</v>
      </c>
      <c r="M23" s="23">
        <f>SUM(M9:M22)</f>
        <v>398</v>
      </c>
      <c r="N23" s="23">
        <f>SUM(N9:N22)</f>
        <v>751</v>
      </c>
      <c r="O23" s="22">
        <f>'KAB SUKOHARJO'!O12</f>
        <v>6.3056255247691012E-2</v>
      </c>
      <c r="P23" s="23">
        <f>SUM(P9:P22)</f>
        <v>14</v>
      </c>
      <c r="Q23" s="23">
        <f>SUM(Q9:Q22)</f>
        <v>13</v>
      </c>
      <c r="R23" s="23">
        <f>SUM(R9:R22)</f>
        <v>27</v>
      </c>
      <c r="S23" s="22">
        <f>'KAB SUKOHARJO'!S12</f>
        <v>7.43801652892562E-2</v>
      </c>
      <c r="T23" s="23">
        <f>SUM(T9:T22)</f>
        <v>1</v>
      </c>
      <c r="U23" s="23">
        <f>SUM(U9:U22)</f>
        <v>0</v>
      </c>
      <c r="V23" s="23">
        <f>SUM(V9:V22)</f>
        <v>1</v>
      </c>
      <c r="W23" s="22">
        <f>'KAB SUKOHARJO'!W12</f>
        <v>1.6339869281045752E-3</v>
      </c>
      <c r="X23" s="23">
        <f>SUM(X9:X22)</f>
        <v>1</v>
      </c>
      <c r="Y23" s="23">
        <f>SUM(Y9:Y22)</f>
        <v>3</v>
      </c>
      <c r="Z23" s="23">
        <f>SUM(Z9:Z22)</f>
        <v>4</v>
      </c>
      <c r="AA23" s="22">
        <f>'KAB SUKOHARJO'!AA12</f>
        <v>0.15384615384615385</v>
      </c>
      <c r="AB23" s="23">
        <f>SUM(AB9:AB22)</f>
        <v>4</v>
      </c>
      <c r="AC23" s="23">
        <f>SUM(AC9:AC22)</f>
        <v>4</v>
      </c>
      <c r="AD23" s="23">
        <f>SUM(AD9:AD22)</f>
        <v>8</v>
      </c>
      <c r="AE23" s="22">
        <f>'KAB SUKOHARJO'!AE12</f>
        <v>0.11428571428571428</v>
      </c>
      <c r="AF23" s="15">
        <f>SUM(AF9:AF22)</f>
        <v>100179</v>
      </c>
      <c r="AG23" s="22">
        <f>'KAB SUKOHARJO'!AG12</f>
        <v>0.10930939515882646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23:C23"/>
    <mergeCell ref="L7:O7"/>
    <mergeCell ref="P7:S7"/>
    <mergeCell ref="T7:W7"/>
    <mergeCell ref="X7:AA7"/>
    <mergeCell ref="H7:K7"/>
    <mergeCell ref="A1:M2"/>
    <mergeCell ref="AF7:AG7"/>
    <mergeCell ref="A5:D5"/>
    <mergeCell ref="A6:D6"/>
    <mergeCell ref="A7:A8"/>
    <mergeCell ref="B7:C7"/>
    <mergeCell ref="D7:G7"/>
    <mergeCell ref="AB7:AE7"/>
  </mergeCells>
  <pageMargins left="0.7" right="0.7" top="0.75" bottom="0.75" header="0.3" footer="0.3"/>
  <pageSetup paperSize="9" orientation="portrait" r:id="rId1"/>
  <ignoredErrors>
    <ignoredError sqref="Z20 AD18 V15 R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AA0D-95B7-4712-ABD8-D921A15D6C73}">
  <dimension ref="A1:AG26"/>
  <sheetViews>
    <sheetView topLeftCell="Z1" workbookViewId="0">
      <selection activeCell="AB9" sqref="AB9:AC24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84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85</v>
      </c>
      <c r="D9" s="13">
        <v>1488</v>
      </c>
      <c r="E9" s="13">
        <v>1422</v>
      </c>
      <c r="F9" s="13">
        <f>SUM(D9:E9)</f>
        <v>2910</v>
      </c>
      <c r="G9" s="2">
        <f>F9/$F$25</f>
        <v>5.2448497738045885E-2</v>
      </c>
      <c r="H9" s="13">
        <v>4</v>
      </c>
      <c r="I9" s="13">
        <v>1</v>
      </c>
      <c r="J9" s="13">
        <f>SUM(H9:I9)</f>
        <v>5</v>
      </c>
      <c r="K9" s="2">
        <f>J9/$J$25</f>
        <v>1.1990407673860911E-2</v>
      </c>
      <c r="L9" s="13">
        <v>1</v>
      </c>
      <c r="M9" s="13">
        <v>3</v>
      </c>
      <c r="N9" s="13">
        <f>SUM(L9:M9)</f>
        <v>4</v>
      </c>
      <c r="O9" s="2">
        <f>N9/$N$25</f>
        <v>3.6363636363636362E-2</v>
      </c>
      <c r="P9" s="13">
        <v>0</v>
      </c>
      <c r="Q9" s="13">
        <v>0</v>
      </c>
      <c r="R9" s="13">
        <f>SUM(P9:Q9)</f>
        <v>0</v>
      </c>
      <c r="S9" s="2">
        <v>0</v>
      </c>
      <c r="T9" s="13">
        <v>0</v>
      </c>
      <c r="U9" s="13">
        <v>1</v>
      </c>
      <c r="V9" s="13">
        <f>SUM(T9:U9)</f>
        <v>1</v>
      </c>
      <c r="W9" s="2">
        <f>V9/$V$25</f>
        <v>1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>AD9/$AD$25</f>
        <v>0</v>
      </c>
      <c r="AF9" s="13">
        <f>AD9+Z9+V9+R9+N9+J9+F9</f>
        <v>2920</v>
      </c>
      <c r="AG9" s="2">
        <f>AF9/$AF$25</f>
        <v>5.2128894046237613E-2</v>
      </c>
    </row>
    <row r="10" spans="1:33" x14ac:dyDescent="0.25">
      <c r="A10" s="4">
        <v>2</v>
      </c>
      <c r="B10" s="6">
        <v>2002</v>
      </c>
      <c r="C10" s="1" t="s">
        <v>86</v>
      </c>
      <c r="D10" s="13">
        <v>1153</v>
      </c>
      <c r="E10" s="13">
        <v>1070</v>
      </c>
      <c r="F10" s="13">
        <f t="shared" ref="F10:F24" si="0">SUM(D10:E10)</f>
        <v>2223</v>
      </c>
      <c r="G10" s="2">
        <f t="shared" ref="G10:G24" si="1">F10/$F$25</f>
        <v>4.0066326622569072E-2</v>
      </c>
      <c r="H10" s="13">
        <v>13</v>
      </c>
      <c r="I10" s="13">
        <v>16</v>
      </c>
      <c r="J10" s="13">
        <f t="shared" ref="J10:J24" si="2">SUM(H10:I10)</f>
        <v>29</v>
      </c>
      <c r="K10" s="2">
        <f t="shared" ref="K10:K24" si="3">J10/$J$25</f>
        <v>6.9544364508393283E-2</v>
      </c>
      <c r="L10" s="13">
        <v>1</v>
      </c>
      <c r="M10" s="13">
        <v>0</v>
      </c>
      <c r="N10" s="13">
        <f t="shared" ref="N10:N24" si="4">SUM(L10:M10)</f>
        <v>1</v>
      </c>
      <c r="O10" s="2">
        <f t="shared" ref="O10:O24" si="5">N10/$N$25</f>
        <v>9.0909090909090905E-3</v>
      </c>
      <c r="P10" s="13">
        <v>0</v>
      </c>
      <c r="Q10" s="13">
        <v>0</v>
      </c>
      <c r="R10" s="13">
        <f t="shared" ref="R10:R24" si="6">SUM(P10:Q10)</f>
        <v>0</v>
      </c>
      <c r="S10" s="2">
        <v>0</v>
      </c>
      <c r="T10" s="13">
        <v>0</v>
      </c>
      <c r="U10" s="13">
        <v>0</v>
      </c>
      <c r="V10" s="13">
        <f t="shared" ref="V10:V24" si="7">SUM(T10:U10)</f>
        <v>0</v>
      </c>
      <c r="W10" s="2">
        <f t="shared" ref="W10:W24" si="8">V10/$V$25</f>
        <v>0</v>
      </c>
      <c r="X10" s="13">
        <v>0</v>
      </c>
      <c r="Y10" s="13">
        <v>0</v>
      </c>
      <c r="Z10" s="13">
        <f t="shared" ref="Z10:Z24" si="9">SUM(X10:Y10)</f>
        <v>0</v>
      </c>
      <c r="AA10" s="2">
        <v>0</v>
      </c>
      <c r="AB10" s="13">
        <v>0</v>
      </c>
      <c r="AC10" s="13">
        <v>0</v>
      </c>
      <c r="AD10" s="13">
        <f t="shared" ref="AD10:AD24" si="10">SUM(AB10:AC10)</f>
        <v>0</v>
      </c>
      <c r="AE10" s="2">
        <f t="shared" ref="AE10:AE24" si="11">AD10/$AD$25</f>
        <v>0</v>
      </c>
      <c r="AF10" s="13">
        <f t="shared" ref="AF10:AF24" si="12">AD10+Z10+V10+R10+N10+J10+F10</f>
        <v>2253</v>
      </c>
      <c r="AG10" s="2">
        <f t="shared" ref="AG10:AG24" si="13">AF10/$AF$25</f>
        <v>4.0221369276086764E-2</v>
      </c>
    </row>
    <row r="11" spans="1:33" x14ac:dyDescent="0.25">
      <c r="A11" s="4">
        <v>3</v>
      </c>
      <c r="B11" s="6">
        <v>2003</v>
      </c>
      <c r="C11" s="1" t="s">
        <v>87</v>
      </c>
      <c r="D11" s="13">
        <v>1750</v>
      </c>
      <c r="E11" s="13">
        <v>1651</v>
      </c>
      <c r="F11" s="13">
        <f t="shared" si="0"/>
        <v>3401</v>
      </c>
      <c r="G11" s="2">
        <f t="shared" si="1"/>
        <v>6.1298055260169779E-2</v>
      </c>
      <c r="H11" s="13">
        <v>6</v>
      </c>
      <c r="I11" s="13">
        <v>9</v>
      </c>
      <c r="J11" s="13">
        <f t="shared" si="2"/>
        <v>15</v>
      </c>
      <c r="K11" s="2">
        <f t="shared" si="3"/>
        <v>3.5971223021582732E-2</v>
      </c>
      <c r="L11" s="13">
        <v>0</v>
      </c>
      <c r="M11" s="13">
        <v>0</v>
      </c>
      <c r="N11" s="13">
        <f t="shared" si="4"/>
        <v>0</v>
      </c>
      <c r="O11" s="2">
        <f t="shared" si="5"/>
        <v>0</v>
      </c>
      <c r="P11" s="13">
        <v>0</v>
      </c>
      <c r="Q11" s="13">
        <v>0</v>
      </c>
      <c r="R11" s="13">
        <f t="shared" si="6"/>
        <v>0</v>
      </c>
      <c r="S11" s="2">
        <v>0</v>
      </c>
      <c r="T11" s="13">
        <v>0</v>
      </c>
      <c r="U11" s="13">
        <v>0</v>
      </c>
      <c r="V11" s="13">
        <f t="shared" si="7"/>
        <v>0</v>
      </c>
      <c r="W11" s="2">
        <f t="shared" si="8"/>
        <v>0</v>
      </c>
      <c r="X11" s="13">
        <v>0</v>
      </c>
      <c r="Y11" s="13">
        <v>0</v>
      </c>
      <c r="Z11" s="13">
        <f t="shared" si="9"/>
        <v>0</v>
      </c>
      <c r="AA11" s="2">
        <v>0</v>
      </c>
      <c r="AB11" s="13">
        <v>0</v>
      </c>
      <c r="AC11" s="13">
        <v>0</v>
      </c>
      <c r="AD11" s="13">
        <f t="shared" si="10"/>
        <v>0</v>
      </c>
      <c r="AE11" s="2">
        <f t="shared" si="11"/>
        <v>0</v>
      </c>
      <c r="AF11" s="13">
        <f t="shared" si="12"/>
        <v>3416</v>
      </c>
      <c r="AG11" s="2">
        <f t="shared" si="13"/>
        <v>6.0983665089708115E-2</v>
      </c>
    </row>
    <row r="12" spans="1:33" x14ac:dyDescent="0.25">
      <c r="A12" s="4">
        <v>4</v>
      </c>
      <c r="B12" s="6">
        <v>2004</v>
      </c>
      <c r="C12" s="1" t="s">
        <v>88</v>
      </c>
      <c r="D12" s="13">
        <v>1479</v>
      </c>
      <c r="E12" s="13">
        <v>1408</v>
      </c>
      <c r="F12" s="13">
        <f t="shared" si="0"/>
        <v>2887</v>
      </c>
      <c r="G12" s="2">
        <f t="shared" si="1"/>
        <v>5.2033956346989166E-2</v>
      </c>
      <c r="H12" s="13">
        <v>0</v>
      </c>
      <c r="I12" s="13">
        <v>0</v>
      </c>
      <c r="J12" s="13">
        <f t="shared" si="2"/>
        <v>0</v>
      </c>
      <c r="K12" s="2">
        <f t="shared" si="3"/>
        <v>0</v>
      </c>
      <c r="L12" s="13">
        <v>0</v>
      </c>
      <c r="M12" s="13">
        <v>0</v>
      </c>
      <c r="N12" s="13">
        <f t="shared" si="4"/>
        <v>0</v>
      </c>
      <c r="O12" s="2">
        <f t="shared" si="5"/>
        <v>0</v>
      </c>
      <c r="P12" s="13">
        <v>0</v>
      </c>
      <c r="Q12" s="13">
        <v>0</v>
      </c>
      <c r="R12" s="13">
        <f t="shared" si="6"/>
        <v>0</v>
      </c>
      <c r="S12" s="2">
        <v>0</v>
      </c>
      <c r="T12" s="13">
        <v>0</v>
      </c>
      <c r="U12" s="13">
        <v>0</v>
      </c>
      <c r="V12" s="13">
        <f t="shared" si="7"/>
        <v>0</v>
      </c>
      <c r="W12" s="2">
        <f t="shared" si="8"/>
        <v>0</v>
      </c>
      <c r="X12" s="13">
        <v>0</v>
      </c>
      <c r="Y12" s="13">
        <v>0</v>
      </c>
      <c r="Z12" s="13">
        <f t="shared" si="9"/>
        <v>0</v>
      </c>
      <c r="AA12" s="2">
        <v>0</v>
      </c>
      <c r="AB12" s="13">
        <v>0</v>
      </c>
      <c r="AC12" s="13">
        <v>0</v>
      </c>
      <c r="AD12" s="13">
        <f t="shared" si="10"/>
        <v>0</v>
      </c>
      <c r="AE12" s="2">
        <f t="shared" si="11"/>
        <v>0</v>
      </c>
      <c r="AF12" s="13">
        <f t="shared" si="12"/>
        <v>2887</v>
      </c>
      <c r="AG12" s="2">
        <f t="shared" si="13"/>
        <v>5.1539766134071234E-2</v>
      </c>
    </row>
    <row r="13" spans="1:33" x14ac:dyDescent="0.25">
      <c r="A13" s="4">
        <v>5</v>
      </c>
      <c r="B13" s="6">
        <v>2005</v>
      </c>
      <c r="C13" s="1" t="s">
        <v>89</v>
      </c>
      <c r="D13" s="13">
        <v>1549</v>
      </c>
      <c r="E13" s="13">
        <v>1509</v>
      </c>
      <c r="F13" s="13">
        <f t="shared" si="0"/>
        <v>3058</v>
      </c>
      <c r="G13" s="2">
        <f t="shared" si="1"/>
        <v>5.5115981471802175E-2</v>
      </c>
      <c r="H13" s="13">
        <v>3</v>
      </c>
      <c r="I13" s="13">
        <v>6</v>
      </c>
      <c r="J13" s="13">
        <f t="shared" si="2"/>
        <v>9</v>
      </c>
      <c r="K13" s="2">
        <f t="shared" si="3"/>
        <v>2.1582733812949641E-2</v>
      </c>
      <c r="L13" s="13">
        <v>1</v>
      </c>
      <c r="M13" s="13">
        <v>1</v>
      </c>
      <c r="N13" s="13">
        <f t="shared" si="4"/>
        <v>2</v>
      </c>
      <c r="O13" s="2">
        <f t="shared" si="5"/>
        <v>1.8181818181818181E-2</v>
      </c>
      <c r="P13" s="13">
        <v>0</v>
      </c>
      <c r="Q13" s="13">
        <v>0</v>
      </c>
      <c r="R13" s="13">
        <f t="shared" si="6"/>
        <v>0</v>
      </c>
      <c r="S13" s="2">
        <v>0</v>
      </c>
      <c r="T13" s="13">
        <v>0</v>
      </c>
      <c r="U13" s="13">
        <v>0</v>
      </c>
      <c r="V13" s="13">
        <f t="shared" si="7"/>
        <v>0</v>
      </c>
      <c r="W13" s="2">
        <f t="shared" si="8"/>
        <v>0</v>
      </c>
      <c r="X13" s="13">
        <v>0</v>
      </c>
      <c r="Y13" s="13">
        <v>0</v>
      </c>
      <c r="Z13" s="13">
        <f t="shared" si="9"/>
        <v>0</v>
      </c>
      <c r="AA13" s="2">
        <v>0</v>
      </c>
      <c r="AB13" s="13">
        <v>0</v>
      </c>
      <c r="AC13" s="13">
        <v>0</v>
      </c>
      <c r="AD13" s="13">
        <f t="shared" si="10"/>
        <v>0</v>
      </c>
      <c r="AE13" s="2">
        <f t="shared" si="11"/>
        <v>0</v>
      </c>
      <c r="AF13" s="13">
        <f t="shared" si="12"/>
        <v>3069</v>
      </c>
      <c r="AG13" s="2">
        <f t="shared" si="13"/>
        <v>5.4788895831473713E-2</v>
      </c>
    </row>
    <row r="14" spans="1:33" x14ac:dyDescent="0.25">
      <c r="A14" s="4">
        <v>6</v>
      </c>
      <c r="B14" s="6">
        <v>2006</v>
      </c>
      <c r="C14" s="1" t="s">
        <v>90</v>
      </c>
      <c r="D14" s="13">
        <v>1711</v>
      </c>
      <c r="E14" s="13">
        <v>1733</v>
      </c>
      <c r="F14" s="13">
        <f t="shared" si="0"/>
        <v>3444</v>
      </c>
      <c r="G14" s="2">
        <f t="shared" si="1"/>
        <v>6.2073067426058434E-2</v>
      </c>
      <c r="H14" s="13">
        <v>0</v>
      </c>
      <c r="I14" s="13">
        <v>0</v>
      </c>
      <c r="J14" s="13">
        <f t="shared" si="2"/>
        <v>0</v>
      </c>
      <c r="K14" s="2">
        <f t="shared" si="3"/>
        <v>0</v>
      </c>
      <c r="L14" s="13">
        <v>0</v>
      </c>
      <c r="M14" s="13">
        <v>0</v>
      </c>
      <c r="N14" s="13">
        <f t="shared" si="4"/>
        <v>0</v>
      </c>
      <c r="O14" s="2">
        <f t="shared" si="5"/>
        <v>0</v>
      </c>
      <c r="P14" s="13">
        <v>0</v>
      </c>
      <c r="Q14" s="13">
        <v>0</v>
      </c>
      <c r="R14" s="13">
        <f t="shared" si="6"/>
        <v>0</v>
      </c>
      <c r="S14" s="2">
        <v>0</v>
      </c>
      <c r="T14" s="13">
        <v>0</v>
      </c>
      <c r="U14" s="13">
        <v>0</v>
      </c>
      <c r="V14" s="13">
        <f t="shared" si="7"/>
        <v>0</v>
      </c>
      <c r="W14" s="2">
        <f t="shared" si="8"/>
        <v>0</v>
      </c>
      <c r="X14" s="13">
        <v>0</v>
      </c>
      <c r="Y14" s="13">
        <v>0</v>
      </c>
      <c r="Z14" s="13">
        <f t="shared" si="9"/>
        <v>0</v>
      </c>
      <c r="AA14" s="2">
        <v>0</v>
      </c>
      <c r="AB14" s="13">
        <v>0</v>
      </c>
      <c r="AC14" s="13">
        <v>0</v>
      </c>
      <c r="AD14" s="13">
        <f t="shared" si="10"/>
        <v>0</v>
      </c>
      <c r="AE14" s="2">
        <f t="shared" si="11"/>
        <v>0</v>
      </c>
      <c r="AF14" s="13">
        <f t="shared" si="12"/>
        <v>3444</v>
      </c>
      <c r="AG14" s="2">
        <f t="shared" si="13"/>
        <v>6.1483531197000806E-2</v>
      </c>
    </row>
    <row r="15" spans="1:33" x14ac:dyDescent="0.25">
      <c r="A15" s="4">
        <v>7</v>
      </c>
      <c r="B15" s="6">
        <v>2007</v>
      </c>
      <c r="C15" s="1" t="s">
        <v>91</v>
      </c>
      <c r="D15" s="13">
        <v>1966</v>
      </c>
      <c r="E15" s="13">
        <v>1966</v>
      </c>
      <c r="F15" s="13">
        <f t="shared" si="0"/>
        <v>3932</v>
      </c>
      <c r="G15" s="2">
        <f t="shared" si="1"/>
        <v>7.0868554331957531E-2</v>
      </c>
      <c r="H15" s="13">
        <v>6</v>
      </c>
      <c r="I15" s="13">
        <v>13</v>
      </c>
      <c r="J15" s="13">
        <f t="shared" si="2"/>
        <v>19</v>
      </c>
      <c r="K15" s="2">
        <f t="shared" si="3"/>
        <v>4.5563549160671464E-2</v>
      </c>
      <c r="L15" s="13">
        <v>0</v>
      </c>
      <c r="M15" s="13">
        <v>0</v>
      </c>
      <c r="N15" s="13">
        <f t="shared" si="4"/>
        <v>0</v>
      </c>
      <c r="O15" s="2">
        <f t="shared" si="5"/>
        <v>0</v>
      </c>
      <c r="P15" s="13">
        <v>0</v>
      </c>
      <c r="Q15" s="13">
        <v>0</v>
      </c>
      <c r="R15" s="13">
        <f t="shared" si="6"/>
        <v>0</v>
      </c>
      <c r="S15" s="2">
        <v>0</v>
      </c>
      <c r="T15" s="13">
        <v>0</v>
      </c>
      <c r="U15" s="13">
        <v>0</v>
      </c>
      <c r="V15" s="13">
        <f t="shared" si="7"/>
        <v>0</v>
      </c>
      <c r="W15" s="2">
        <f t="shared" si="8"/>
        <v>0</v>
      </c>
      <c r="X15" s="13">
        <v>0</v>
      </c>
      <c r="Y15" s="13">
        <v>0</v>
      </c>
      <c r="Z15" s="13">
        <f t="shared" si="9"/>
        <v>0</v>
      </c>
      <c r="AA15" s="2">
        <v>0</v>
      </c>
      <c r="AB15" s="13">
        <v>0</v>
      </c>
      <c r="AC15" s="13">
        <v>0</v>
      </c>
      <c r="AD15" s="13">
        <f t="shared" si="10"/>
        <v>0</v>
      </c>
      <c r="AE15" s="2">
        <f t="shared" si="11"/>
        <v>0</v>
      </c>
      <c r="AF15" s="13">
        <f t="shared" si="12"/>
        <v>3951</v>
      </c>
      <c r="AG15" s="2">
        <f t="shared" si="13"/>
        <v>7.0534678211193427E-2</v>
      </c>
    </row>
    <row r="16" spans="1:33" x14ac:dyDescent="0.25">
      <c r="A16" s="4">
        <v>8</v>
      </c>
      <c r="B16" s="6">
        <v>2008</v>
      </c>
      <c r="C16" s="1" t="s">
        <v>92</v>
      </c>
      <c r="D16" s="13">
        <v>1560</v>
      </c>
      <c r="E16" s="13">
        <v>1519</v>
      </c>
      <c r="F16" s="13">
        <f t="shared" si="0"/>
        <v>3079</v>
      </c>
      <c r="G16" s="2">
        <f t="shared" si="1"/>
        <v>5.5494475785375703E-2</v>
      </c>
      <c r="H16" s="13">
        <v>6</v>
      </c>
      <c r="I16" s="13">
        <v>9</v>
      </c>
      <c r="J16" s="13">
        <f t="shared" si="2"/>
        <v>15</v>
      </c>
      <c r="K16" s="2">
        <f t="shared" si="3"/>
        <v>3.5971223021582732E-2</v>
      </c>
      <c r="L16" s="13">
        <v>0</v>
      </c>
      <c r="M16" s="13">
        <v>0</v>
      </c>
      <c r="N16" s="13">
        <f t="shared" si="4"/>
        <v>0</v>
      </c>
      <c r="O16" s="2">
        <f t="shared" si="5"/>
        <v>0</v>
      </c>
      <c r="P16" s="13">
        <v>0</v>
      </c>
      <c r="Q16" s="13">
        <v>0</v>
      </c>
      <c r="R16" s="13">
        <f t="shared" si="6"/>
        <v>0</v>
      </c>
      <c r="S16" s="2">
        <v>0</v>
      </c>
      <c r="T16" s="13">
        <v>0</v>
      </c>
      <c r="U16" s="13">
        <v>0</v>
      </c>
      <c r="V16" s="13">
        <f t="shared" si="7"/>
        <v>0</v>
      </c>
      <c r="W16" s="2">
        <f t="shared" si="8"/>
        <v>0</v>
      </c>
      <c r="X16" s="13">
        <v>0</v>
      </c>
      <c r="Y16" s="13">
        <v>0</v>
      </c>
      <c r="Z16" s="13">
        <f t="shared" si="9"/>
        <v>0</v>
      </c>
      <c r="AA16" s="2">
        <v>0</v>
      </c>
      <c r="AB16" s="13">
        <v>0</v>
      </c>
      <c r="AC16" s="13">
        <v>0</v>
      </c>
      <c r="AD16" s="13">
        <f t="shared" si="10"/>
        <v>0</v>
      </c>
      <c r="AE16" s="2">
        <f t="shared" si="11"/>
        <v>0</v>
      </c>
      <c r="AF16" s="13">
        <f t="shared" si="12"/>
        <v>3094</v>
      </c>
      <c r="AG16" s="2">
        <f t="shared" si="13"/>
        <v>5.5235204855842185E-2</v>
      </c>
    </row>
    <row r="17" spans="1:33" x14ac:dyDescent="0.25">
      <c r="A17" s="4">
        <v>9</v>
      </c>
      <c r="B17" s="6">
        <v>2009</v>
      </c>
      <c r="C17" s="1" t="s">
        <v>93</v>
      </c>
      <c r="D17" s="13">
        <v>1799</v>
      </c>
      <c r="E17" s="13">
        <v>1789</v>
      </c>
      <c r="F17" s="13">
        <f t="shared" si="0"/>
        <v>3588</v>
      </c>
      <c r="G17" s="2">
        <f t="shared" si="1"/>
        <v>6.4668457004848329E-2</v>
      </c>
      <c r="H17" s="13">
        <v>5</v>
      </c>
      <c r="I17" s="13">
        <v>6</v>
      </c>
      <c r="J17" s="13">
        <f t="shared" si="2"/>
        <v>11</v>
      </c>
      <c r="K17" s="2">
        <f t="shared" si="3"/>
        <v>2.6378896882494004E-2</v>
      </c>
      <c r="L17" s="13">
        <v>4</v>
      </c>
      <c r="M17" s="13">
        <v>4</v>
      </c>
      <c r="N17" s="13">
        <f t="shared" si="4"/>
        <v>8</v>
      </c>
      <c r="O17" s="2">
        <f t="shared" si="5"/>
        <v>7.2727272727272724E-2</v>
      </c>
      <c r="P17" s="13">
        <v>0</v>
      </c>
      <c r="Q17" s="13">
        <v>0</v>
      </c>
      <c r="R17" s="13">
        <f t="shared" si="6"/>
        <v>0</v>
      </c>
      <c r="S17" s="2">
        <v>0</v>
      </c>
      <c r="T17" s="13">
        <v>0</v>
      </c>
      <c r="U17" s="13">
        <v>0</v>
      </c>
      <c r="V17" s="13">
        <f t="shared" si="7"/>
        <v>0</v>
      </c>
      <c r="W17" s="2">
        <f t="shared" si="8"/>
        <v>0</v>
      </c>
      <c r="X17" s="13">
        <v>0</v>
      </c>
      <c r="Y17" s="13">
        <v>0</v>
      </c>
      <c r="Z17" s="13">
        <f t="shared" si="9"/>
        <v>0</v>
      </c>
      <c r="AA17" s="2">
        <v>0</v>
      </c>
      <c r="AB17" s="13">
        <v>0</v>
      </c>
      <c r="AC17" s="13">
        <v>0</v>
      </c>
      <c r="AD17" s="13">
        <f t="shared" si="10"/>
        <v>0</v>
      </c>
      <c r="AE17" s="2">
        <f t="shared" si="11"/>
        <v>0</v>
      </c>
      <c r="AF17" s="13">
        <f t="shared" si="12"/>
        <v>3607</v>
      </c>
      <c r="AG17" s="2">
        <f t="shared" si="13"/>
        <v>6.4393466035883251E-2</v>
      </c>
    </row>
    <row r="18" spans="1:33" x14ac:dyDescent="0.25">
      <c r="A18" s="4">
        <v>10</v>
      </c>
      <c r="B18" s="6">
        <v>2010</v>
      </c>
      <c r="C18" s="1" t="s">
        <v>28</v>
      </c>
      <c r="D18" s="13">
        <v>2987</v>
      </c>
      <c r="E18" s="13">
        <v>2973</v>
      </c>
      <c r="F18" s="13">
        <f t="shared" si="0"/>
        <v>5960</v>
      </c>
      <c r="G18" s="2">
        <f t="shared" si="1"/>
        <v>0.10742029089991528</v>
      </c>
      <c r="H18" s="13">
        <v>99</v>
      </c>
      <c r="I18" s="13">
        <v>110</v>
      </c>
      <c r="J18" s="13">
        <f t="shared" si="2"/>
        <v>209</v>
      </c>
      <c r="K18" s="2">
        <f t="shared" si="3"/>
        <v>0.50119904076738608</v>
      </c>
      <c r="L18" s="13">
        <v>15</v>
      </c>
      <c r="M18" s="13">
        <v>13</v>
      </c>
      <c r="N18" s="13">
        <f t="shared" si="4"/>
        <v>28</v>
      </c>
      <c r="O18" s="2">
        <f t="shared" si="5"/>
        <v>0.25454545454545452</v>
      </c>
      <c r="P18" s="13">
        <v>0</v>
      </c>
      <c r="Q18" s="13">
        <v>0</v>
      </c>
      <c r="R18" s="13">
        <f t="shared" si="6"/>
        <v>0</v>
      </c>
      <c r="S18" s="2">
        <v>0</v>
      </c>
      <c r="T18" s="13">
        <v>0</v>
      </c>
      <c r="U18" s="13">
        <v>0</v>
      </c>
      <c r="V18" s="13">
        <f t="shared" si="7"/>
        <v>0</v>
      </c>
      <c r="W18" s="2">
        <f t="shared" si="8"/>
        <v>0</v>
      </c>
      <c r="X18" s="13">
        <v>0</v>
      </c>
      <c r="Y18" s="13">
        <v>0</v>
      </c>
      <c r="Z18" s="13">
        <f t="shared" si="9"/>
        <v>0</v>
      </c>
      <c r="AA18" s="2">
        <v>0</v>
      </c>
      <c r="AB18" s="13">
        <v>3</v>
      </c>
      <c r="AC18" s="13">
        <v>0</v>
      </c>
      <c r="AD18" s="13">
        <f t="shared" si="10"/>
        <v>3</v>
      </c>
      <c r="AE18" s="2">
        <f t="shared" si="11"/>
        <v>0.75</v>
      </c>
      <c r="AF18" s="13">
        <f t="shared" si="12"/>
        <v>6200</v>
      </c>
      <c r="AG18" s="2">
        <f t="shared" si="13"/>
        <v>0.11068463804338123</v>
      </c>
    </row>
    <row r="19" spans="1:33" x14ac:dyDescent="0.25">
      <c r="A19" s="4">
        <v>11</v>
      </c>
      <c r="B19" s="6">
        <v>2011</v>
      </c>
      <c r="C19" s="1" t="s">
        <v>94</v>
      </c>
      <c r="D19" s="13">
        <v>974</v>
      </c>
      <c r="E19" s="13">
        <v>941</v>
      </c>
      <c r="F19" s="13">
        <f t="shared" si="0"/>
        <v>1915</v>
      </c>
      <c r="G19" s="2">
        <f t="shared" si="1"/>
        <v>3.4515076690157347E-2</v>
      </c>
      <c r="H19" s="13">
        <v>2</v>
      </c>
      <c r="I19" s="13">
        <v>2</v>
      </c>
      <c r="J19" s="13">
        <f t="shared" si="2"/>
        <v>4</v>
      </c>
      <c r="K19" s="2">
        <f t="shared" si="3"/>
        <v>9.5923261390887284E-3</v>
      </c>
      <c r="L19" s="13">
        <v>4</v>
      </c>
      <c r="M19" s="13">
        <v>3</v>
      </c>
      <c r="N19" s="13">
        <f t="shared" si="4"/>
        <v>7</v>
      </c>
      <c r="O19" s="2">
        <f t="shared" si="5"/>
        <v>6.363636363636363E-2</v>
      </c>
      <c r="P19" s="13">
        <v>0</v>
      </c>
      <c r="Q19" s="13">
        <v>0</v>
      </c>
      <c r="R19" s="13">
        <f t="shared" si="6"/>
        <v>0</v>
      </c>
      <c r="S19" s="2">
        <v>0</v>
      </c>
      <c r="T19" s="13">
        <v>0</v>
      </c>
      <c r="U19" s="13">
        <v>0</v>
      </c>
      <c r="V19" s="13">
        <f t="shared" si="7"/>
        <v>0</v>
      </c>
      <c r="W19" s="2">
        <f t="shared" si="8"/>
        <v>0</v>
      </c>
      <c r="X19" s="13">
        <v>0</v>
      </c>
      <c r="Y19" s="13">
        <v>0</v>
      </c>
      <c r="Z19" s="13">
        <f t="shared" si="9"/>
        <v>0</v>
      </c>
      <c r="AA19" s="2">
        <v>0</v>
      </c>
      <c r="AB19" s="13">
        <v>0</v>
      </c>
      <c r="AC19" s="13">
        <v>0</v>
      </c>
      <c r="AD19" s="13">
        <f t="shared" si="10"/>
        <v>0</v>
      </c>
      <c r="AE19" s="2">
        <f t="shared" si="11"/>
        <v>0</v>
      </c>
      <c r="AF19" s="13">
        <f t="shared" si="12"/>
        <v>1926</v>
      </c>
      <c r="AG19" s="2">
        <f t="shared" si="13"/>
        <v>3.4383647237347138E-2</v>
      </c>
    </row>
    <row r="20" spans="1:33" x14ac:dyDescent="0.25">
      <c r="A20" s="4">
        <v>12</v>
      </c>
      <c r="B20" s="6">
        <v>2012</v>
      </c>
      <c r="C20" s="1" t="s">
        <v>95</v>
      </c>
      <c r="D20" s="13">
        <v>1253</v>
      </c>
      <c r="E20" s="13">
        <v>1274</v>
      </c>
      <c r="F20" s="13">
        <f t="shared" si="0"/>
        <v>2527</v>
      </c>
      <c r="G20" s="2">
        <f t="shared" si="1"/>
        <v>4.5545482400014416E-2</v>
      </c>
      <c r="H20" s="13">
        <v>8</v>
      </c>
      <c r="I20" s="13">
        <v>3</v>
      </c>
      <c r="J20" s="13">
        <f t="shared" si="2"/>
        <v>11</v>
      </c>
      <c r="K20" s="2">
        <f t="shared" si="3"/>
        <v>2.6378896882494004E-2</v>
      </c>
      <c r="L20" s="13">
        <v>1</v>
      </c>
      <c r="M20" s="13">
        <v>0</v>
      </c>
      <c r="N20" s="13">
        <f t="shared" si="4"/>
        <v>1</v>
      </c>
      <c r="O20" s="2">
        <f t="shared" si="5"/>
        <v>9.0909090909090905E-3</v>
      </c>
      <c r="P20" s="13">
        <v>0</v>
      </c>
      <c r="Q20" s="13">
        <v>0</v>
      </c>
      <c r="R20" s="13">
        <f t="shared" si="6"/>
        <v>0</v>
      </c>
      <c r="S20" s="2">
        <v>0</v>
      </c>
      <c r="T20" s="13">
        <v>0</v>
      </c>
      <c r="U20" s="13">
        <v>0</v>
      </c>
      <c r="V20" s="13">
        <f t="shared" si="7"/>
        <v>0</v>
      </c>
      <c r="W20" s="2">
        <f t="shared" si="8"/>
        <v>0</v>
      </c>
      <c r="X20" s="13">
        <v>0</v>
      </c>
      <c r="Y20" s="13">
        <v>0</v>
      </c>
      <c r="Z20" s="13">
        <f t="shared" si="9"/>
        <v>0</v>
      </c>
      <c r="AA20" s="2">
        <v>0</v>
      </c>
      <c r="AB20" s="13">
        <v>0</v>
      </c>
      <c r="AC20" s="13">
        <v>0</v>
      </c>
      <c r="AD20" s="13">
        <f t="shared" si="10"/>
        <v>0</v>
      </c>
      <c r="AE20" s="2">
        <f t="shared" si="11"/>
        <v>0</v>
      </c>
      <c r="AF20" s="13">
        <f t="shared" si="12"/>
        <v>2539</v>
      </c>
      <c r="AG20" s="2">
        <f t="shared" si="13"/>
        <v>4.532714451486209E-2</v>
      </c>
    </row>
    <row r="21" spans="1:33" x14ac:dyDescent="0.25">
      <c r="A21" s="4">
        <v>13</v>
      </c>
      <c r="B21" s="6">
        <v>2013</v>
      </c>
      <c r="C21" s="1" t="s">
        <v>96</v>
      </c>
      <c r="D21" s="13">
        <v>1773</v>
      </c>
      <c r="E21" s="13">
        <v>1735</v>
      </c>
      <c r="F21" s="13">
        <f t="shared" si="0"/>
        <v>3508</v>
      </c>
      <c r="G21" s="2">
        <f t="shared" si="1"/>
        <v>6.3226573905520611E-2</v>
      </c>
      <c r="H21" s="13">
        <v>6</v>
      </c>
      <c r="I21" s="13">
        <v>7</v>
      </c>
      <c r="J21" s="13">
        <f t="shared" si="2"/>
        <v>13</v>
      </c>
      <c r="K21" s="2">
        <f t="shared" si="3"/>
        <v>3.117505995203837E-2</v>
      </c>
      <c r="L21" s="13">
        <v>0</v>
      </c>
      <c r="M21" s="13">
        <v>0</v>
      </c>
      <c r="N21" s="13">
        <f t="shared" si="4"/>
        <v>0</v>
      </c>
      <c r="O21" s="2">
        <f t="shared" si="5"/>
        <v>0</v>
      </c>
      <c r="P21" s="13">
        <v>0</v>
      </c>
      <c r="Q21" s="13">
        <v>0</v>
      </c>
      <c r="R21" s="13">
        <f t="shared" si="6"/>
        <v>0</v>
      </c>
      <c r="S21" s="2">
        <v>0</v>
      </c>
      <c r="T21" s="13">
        <v>0</v>
      </c>
      <c r="U21" s="13">
        <v>0</v>
      </c>
      <c r="V21" s="13">
        <f t="shared" si="7"/>
        <v>0</v>
      </c>
      <c r="W21" s="2">
        <f t="shared" si="8"/>
        <v>0</v>
      </c>
      <c r="X21" s="13">
        <v>0</v>
      </c>
      <c r="Y21" s="13">
        <v>0</v>
      </c>
      <c r="Z21" s="13">
        <f t="shared" si="9"/>
        <v>0</v>
      </c>
      <c r="AA21" s="2">
        <v>0</v>
      </c>
      <c r="AB21" s="13">
        <v>0</v>
      </c>
      <c r="AC21" s="13">
        <v>0</v>
      </c>
      <c r="AD21" s="13">
        <f t="shared" si="10"/>
        <v>0</v>
      </c>
      <c r="AE21" s="2">
        <f t="shared" si="11"/>
        <v>0</v>
      </c>
      <c r="AF21" s="13">
        <f t="shared" si="12"/>
        <v>3521</v>
      </c>
      <c r="AG21" s="2">
        <f t="shared" si="13"/>
        <v>6.2858162992055697E-2</v>
      </c>
    </row>
    <row r="22" spans="1:33" x14ac:dyDescent="0.25">
      <c r="A22" s="4">
        <v>14</v>
      </c>
      <c r="B22" s="6">
        <v>2014</v>
      </c>
      <c r="C22" s="1" t="s">
        <v>97</v>
      </c>
      <c r="D22" s="13">
        <v>1729</v>
      </c>
      <c r="E22" s="13">
        <v>1724</v>
      </c>
      <c r="F22" s="13">
        <f t="shared" si="0"/>
        <v>3453</v>
      </c>
      <c r="G22" s="2">
        <f t="shared" si="1"/>
        <v>6.2235279274732803E-2</v>
      </c>
      <c r="H22" s="13">
        <v>4</v>
      </c>
      <c r="I22" s="13">
        <v>3</v>
      </c>
      <c r="J22" s="13">
        <f t="shared" si="2"/>
        <v>7</v>
      </c>
      <c r="K22" s="2">
        <f t="shared" si="3"/>
        <v>1.6786570743405275E-2</v>
      </c>
      <c r="L22" s="13">
        <v>3</v>
      </c>
      <c r="M22" s="13">
        <v>7</v>
      </c>
      <c r="N22" s="13">
        <f t="shared" si="4"/>
        <v>10</v>
      </c>
      <c r="O22" s="2">
        <f t="shared" si="5"/>
        <v>9.0909090909090912E-2</v>
      </c>
      <c r="P22" s="13">
        <v>0</v>
      </c>
      <c r="Q22" s="13">
        <v>0</v>
      </c>
      <c r="R22" s="13">
        <f t="shared" si="6"/>
        <v>0</v>
      </c>
      <c r="S22" s="2">
        <v>0</v>
      </c>
      <c r="T22" s="13">
        <v>0</v>
      </c>
      <c r="U22" s="13">
        <v>0</v>
      </c>
      <c r="V22" s="13">
        <f t="shared" si="7"/>
        <v>0</v>
      </c>
      <c r="W22" s="2">
        <f t="shared" si="8"/>
        <v>0</v>
      </c>
      <c r="X22" s="13">
        <v>0</v>
      </c>
      <c r="Y22" s="13">
        <v>0</v>
      </c>
      <c r="Z22" s="13">
        <f t="shared" si="9"/>
        <v>0</v>
      </c>
      <c r="AA22" s="2">
        <v>0</v>
      </c>
      <c r="AB22" s="13">
        <v>0</v>
      </c>
      <c r="AC22" s="13">
        <v>0</v>
      </c>
      <c r="AD22" s="13">
        <f t="shared" si="10"/>
        <v>0</v>
      </c>
      <c r="AE22" s="2">
        <f t="shared" si="11"/>
        <v>0</v>
      </c>
      <c r="AF22" s="13">
        <f t="shared" si="12"/>
        <v>3470</v>
      </c>
      <c r="AG22" s="2">
        <f t="shared" si="13"/>
        <v>6.1947692582344012E-2</v>
      </c>
    </row>
    <row r="23" spans="1:33" x14ac:dyDescent="0.25">
      <c r="A23" s="4">
        <v>15</v>
      </c>
      <c r="B23" s="6">
        <v>2015</v>
      </c>
      <c r="C23" s="1" t="s">
        <v>98</v>
      </c>
      <c r="D23" s="13">
        <v>2277</v>
      </c>
      <c r="E23" s="13">
        <v>2224</v>
      </c>
      <c r="F23" s="13">
        <f t="shared" si="0"/>
        <v>4501</v>
      </c>
      <c r="G23" s="2">
        <f t="shared" si="1"/>
        <v>8.1123947875925959E-2</v>
      </c>
      <c r="H23" s="13">
        <v>17</v>
      </c>
      <c r="I23" s="13">
        <v>14</v>
      </c>
      <c r="J23" s="13">
        <f t="shared" si="2"/>
        <v>31</v>
      </c>
      <c r="K23" s="2">
        <f t="shared" si="3"/>
        <v>7.4340527577937646E-2</v>
      </c>
      <c r="L23" s="13">
        <v>19</v>
      </c>
      <c r="M23" s="13">
        <v>13</v>
      </c>
      <c r="N23" s="13">
        <f t="shared" si="4"/>
        <v>32</v>
      </c>
      <c r="O23" s="2">
        <f t="shared" si="5"/>
        <v>0.29090909090909089</v>
      </c>
      <c r="P23" s="13">
        <v>0</v>
      </c>
      <c r="Q23" s="13">
        <v>0</v>
      </c>
      <c r="R23" s="13">
        <f t="shared" si="6"/>
        <v>0</v>
      </c>
      <c r="S23" s="2">
        <v>0</v>
      </c>
      <c r="T23" s="13">
        <v>0</v>
      </c>
      <c r="U23" s="13">
        <v>0</v>
      </c>
      <c r="V23" s="13">
        <f t="shared" si="7"/>
        <v>0</v>
      </c>
      <c r="W23" s="2">
        <f t="shared" si="8"/>
        <v>0</v>
      </c>
      <c r="X23" s="13">
        <v>0</v>
      </c>
      <c r="Y23" s="13">
        <v>0</v>
      </c>
      <c r="Z23" s="13">
        <f t="shared" si="9"/>
        <v>0</v>
      </c>
      <c r="AA23" s="2">
        <v>0</v>
      </c>
      <c r="AB23" s="13">
        <v>0</v>
      </c>
      <c r="AC23" s="13">
        <v>0</v>
      </c>
      <c r="AD23" s="13">
        <f t="shared" si="10"/>
        <v>0</v>
      </c>
      <c r="AE23" s="2">
        <f t="shared" si="11"/>
        <v>0</v>
      </c>
      <c r="AF23" s="13">
        <f t="shared" si="12"/>
        <v>4564</v>
      </c>
      <c r="AG23" s="2">
        <f t="shared" si="13"/>
        <v>8.1478175488708379E-2</v>
      </c>
    </row>
    <row r="24" spans="1:33" x14ac:dyDescent="0.25">
      <c r="A24" s="4">
        <v>16</v>
      </c>
      <c r="B24" s="6">
        <v>2016</v>
      </c>
      <c r="C24" s="1" t="s">
        <v>99</v>
      </c>
      <c r="D24" s="13">
        <v>2549</v>
      </c>
      <c r="E24" s="13">
        <v>2548</v>
      </c>
      <c r="F24" s="13">
        <f t="shared" si="0"/>
        <v>5097</v>
      </c>
      <c r="G24" s="2">
        <f t="shared" si="1"/>
        <v>9.1865976965917487E-2</v>
      </c>
      <c r="H24" s="13">
        <v>20</v>
      </c>
      <c r="I24" s="13">
        <v>19</v>
      </c>
      <c r="J24" s="13">
        <f t="shared" si="2"/>
        <v>39</v>
      </c>
      <c r="K24" s="2">
        <f t="shared" si="3"/>
        <v>9.3525179856115109E-2</v>
      </c>
      <c r="L24" s="13">
        <v>7</v>
      </c>
      <c r="M24" s="13">
        <v>10</v>
      </c>
      <c r="N24" s="13">
        <f t="shared" si="4"/>
        <v>17</v>
      </c>
      <c r="O24" s="2">
        <f t="shared" si="5"/>
        <v>0.15454545454545454</v>
      </c>
      <c r="P24" s="13">
        <v>0</v>
      </c>
      <c r="Q24" s="13">
        <v>0</v>
      </c>
      <c r="R24" s="13">
        <f t="shared" si="6"/>
        <v>0</v>
      </c>
      <c r="S24" s="2">
        <v>0</v>
      </c>
      <c r="T24" s="13">
        <v>0</v>
      </c>
      <c r="U24" s="13">
        <v>0</v>
      </c>
      <c r="V24" s="13">
        <f t="shared" si="7"/>
        <v>0</v>
      </c>
      <c r="W24" s="2">
        <f t="shared" si="8"/>
        <v>0</v>
      </c>
      <c r="X24" s="13">
        <v>0</v>
      </c>
      <c r="Y24" s="13">
        <v>0</v>
      </c>
      <c r="Z24" s="13">
        <f t="shared" si="9"/>
        <v>0</v>
      </c>
      <c r="AA24" s="2">
        <v>0</v>
      </c>
      <c r="AB24" s="13">
        <v>1</v>
      </c>
      <c r="AC24" s="13">
        <v>0</v>
      </c>
      <c r="AD24" s="13">
        <f t="shared" si="10"/>
        <v>1</v>
      </c>
      <c r="AE24" s="2">
        <f t="shared" si="11"/>
        <v>0.25</v>
      </c>
      <c r="AF24" s="13">
        <f t="shared" si="12"/>
        <v>5154</v>
      </c>
      <c r="AG24" s="2">
        <f t="shared" si="13"/>
        <v>9.2011068463804344E-2</v>
      </c>
    </row>
    <row r="25" spans="1:33" x14ac:dyDescent="0.25">
      <c r="A25" s="20" t="s">
        <v>37</v>
      </c>
      <c r="B25" s="20"/>
      <c r="C25" s="20"/>
      <c r="D25" s="23">
        <f>SUM(D9:D24)</f>
        <v>27997</v>
      </c>
      <c r="E25" s="23">
        <f>SUM(E9:E24)</f>
        <v>27486</v>
      </c>
      <c r="F25" s="23">
        <f>SUM(F9:F24)</f>
        <v>55483</v>
      </c>
      <c r="G25" s="22">
        <f>'KAB SUKOHARJO'!G13</f>
        <v>6.3288135941223234E-2</v>
      </c>
      <c r="H25" s="23">
        <f>SUM(H9:H24)</f>
        <v>199</v>
      </c>
      <c r="I25" s="23">
        <f>SUM(I9:I24)</f>
        <v>218</v>
      </c>
      <c r="J25" s="23">
        <f>SUM(J9:J24)</f>
        <v>417</v>
      </c>
      <c r="K25" s="22">
        <f>'KAB SUKOHARJO'!K13</f>
        <v>1.5549257961070923E-2</v>
      </c>
      <c r="L25" s="23">
        <f>SUM(L9:L24)</f>
        <v>56</v>
      </c>
      <c r="M25" s="23">
        <f>SUM(M9:M24)</f>
        <v>54</v>
      </c>
      <c r="N25" s="23">
        <f>SUM(N9:N24)</f>
        <v>110</v>
      </c>
      <c r="O25" s="22">
        <f>'KAB SUKOHARJO'!O13</f>
        <v>9.2359361880772466E-3</v>
      </c>
      <c r="P25" s="23">
        <f>SUM(P9:P24)</f>
        <v>0</v>
      </c>
      <c r="Q25" s="23">
        <f>SUM(Q9:Q24)</f>
        <v>0</v>
      </c>
      <c r="R25" s="23">
        <f>SUM(R9:R24)</f>
        <v>0</v>
      </c>
      <c r="S25" s="22">
        <f>'KAB SUKOHARJO'!S13</f>
        <v>0</v>
      </c>
      <c r="T25" s="23">
        <f>SUM(T9:T24)</f>
        <v>0</v>
      </c>
      <c r="U25" s="23">
        <f>SUM(U9:U24)</f>
        <v>1</v>
      </c>
      <c r="V25" s="23">
        <f>SUM(V9:V24)</f>
        <v>1</v>
      </c>
      <c r="W25" s="22">
        <f>'KAB SUKOHARJO'!W13</f>
        <v>1.6339869281045752E-3</v>
      </c>
      <c r="X25" s="23">
        <f>SUM(X9:X24)</f>
        <v>0</v>
      </c>
      <c r="Y25" s="23">
        <f>SUM(Y9:Y24)</f>
        <v>0</v>
      </c>
      <c r="Z25" s="23">
        <f>SUM(Z9:Z24)</f>
        <v>0</v>
      </c>
      <c r="AA25" s="22">
        <f>'KAB SUKOHARJO'!AA13</f>
        <v>0</v>
      </c>
      <c r="AB25" s="23">
        <f>SUM(AB9:AB24)</f>
        <v>4</v>
      </c>
      <c r="AC25" s="23">
        <f>SUM(AC9:AC24)</f>
        <v>0</v>
      </c>
      <c r="AD25" s="23">
        <f>SUM(AD9:AD24)</f>
        <v>4</v>
      </c>
      <c r="AE25" s="22">
        <f>'KAB SUKOHARJO'!AE13</f>
        <v>5.7142857142857141E-2</v>
      </c>
      <c r="AF25" s="15">
        <f>SUM(AF9:AF24)</f>
        <v>56015</v>
      </c>
      <c r="AG25" s="22">
        <f>'KAB SUKOHARJO'!AG13</f>
        <v>6.1120252446337696E-2</v>
      </c>
    </row>
    <row r="26" spans="1:33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5:C25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E2E0-154E-447A-BC59-F9C343995885}">
  <dimension ref="A1:AG24"/>
  <sheetViews>
    <sheetView topLeftCell="L1" workbookViewId="0">
      <selection activeCell="AB9" sqref="AB9:AC22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100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1001</v>
      </c>
      <c r="C9" s="1" t="s">
        <v>101</v>
      </c>
      <c r="D9" s="13">
        <v>4447</v>
      </c>
      <c r="E9" s="13">
        <v>4457</v>
      </c>
      <c r="F9" s="13">
        <f>SUM(D9:E9)</f>
        <v>8904</v>
      </c>
      <c r="G9" s="2">
        <f t="shared" ref="G9:G22" si="0">F9/$F$23</f>
        <v>0.13828234197856809</v>
      </c>
      <c r="H9" s="13">
        <v>129</v>
      </c>
      <c r="I9" s="13">
        <v>114</v>
      </c>
      <c r="J9" s="13">
        <f>SUM(H9:I9)</f>
        <v>243</v>
      </c>
      <c r="K9" s="2">
        <f t="shared" ref="K9:K22" si="1">J9/$J$23</f>
        <v>0.55862068965517242</v>
      </c>
      <c r="L9" s="13">
        <v>106</v>
      </c>
      <c r="M9" s="13">
        <v>102</v>
      </c>
      <c r="N9" s="13">
        <f>SUM(L9:M9)</f>
        <v>208</v>
      </c>
      <c r="O9" s="2">
        <f t="shared" ref="O9:O22" si="2">N9/$N$23</f>
        <v>0.6172106824925816</v>
      </c>
      <c r="P9" s="13">
        <v>0</v>
      </c>
      <c r="Q9" s="13">
        <v>1</v>
      </c>
      <c r="R9" s="13">
        <f>SUM(P9:Q9)</f>
        <v>1</v>
      </c>
      <c r="S9" s="2">
        <f t="shared" ref="S9:S22" si="3">R9/$R$23</f>
        <v>0.5</v>
      </c>
      <c r="T9" s="13">
        <v>0</v>
      </c>
      <c r="U9" s="13">
        <v>0</v>
      </c>
      <c r="V9" s="13">
        <f>SUM(T9:U9)</f>
        <v>0</v>
      </c>
      <c r="W9" s="2">
        <f t="shared" ref="W9:W22" si="4">V9/$V$23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7</v>
      </c>
      <c r="AC9" s="13">
        <v>4</v>
      </c>
      <c r="AD9" s="13">
        <f>SUM(AB9:AC9)</f>
        <v>11</v>
      </c>
      <c r="AE9" s="2">
        <f t="shared" ref="AE9:AE22" si="5">AD9/$AD$23</f>
        <v>1</v>
      </c>
      <c r="AF9" s="13">
        <f>AD9+Z9+V9+R9+N9+J9+F9</f>
        <v>9367</v>
      </c>
      <c r="AG9" s="2">
        <f t="shared" ref="AG9:AG22" si="6">AF9/$AF$23</f>
        <v>0.14370972691009512</v>
      </c>
    </row>
    <row r="10" spans="1:33" x14ac:dyDescent="0.25">
      <c r="A10" s="4">
        <v>2</v>
      </c>
      <c r="B10" s="6">
        <v>2002</v>
      </c>
      <c r="C10" s="1" t="s">
        <v>102</v>
      </c>
      <c r="D10" s="13">
        <v>3158</v>
      </c>
      <c r="E10" s="13">
        <v>3019</v>
      </c>
      <c r="F10" s="13">
        <f t="shared" ref="F10:F22" si="7">SUM(D10:E10)</f>
        <v>6177</v>
      </c>
      <c r="G10" s="2">
        <f t="shared" si="0"/>
        <v>9.5931045193353007E-2</v>
      </c>
      <c r="H10" s="13">
        <v>6</v>
      </c>
      <c r="I10" s="13">
        <v>10</v>
      </c>
      <c r="J10" s="13">
        <f t="shared" ref="J10:J22" si="8">SUM(H10:I10)</f>
        <v>16</v>
      </c>
      <c r="K10" s="2">
        <f t="shared" si="1"/>
        <v>3.6781609195402298E-2</v>
      </c>
      <c r="L10" s="13">
        <v>2</v>
      </c>
      <c r="M10" s="13">
        <v>3</v>
      </c>
      <c r="N10" s="13">
        <f t="shared" ref="N10:N22" si="9">SUM(L10:M10)</f>
        <v>5</v>
      </c>
      <c r="O10" s="2">
        <f t="shared" si="2"/>
        <v>1.483679525222552E-2</v>
      </c>
      <c r="P10" s="13">
        <v>0</v>
      </c>
      <c r="Q10" s="13">
        <v>0</v>
      </c>
      <c r="R10" s="13">
        <f t="shared" ref="R10:R22" si="10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2" si="11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2" si="12">SUM(X10:Y10)</f>
        <v>0</v>
      </c>
      <c r="AA10" s="2">
        <v>0</v>
      </c>
      <c r="AB10" s="13">
        <v>0</v>
      </c>
      <c r="AC10" s="13">
        <v>0</v>
      </c>
      <c r="AD10" s="13">
        <f t="shared" ref="AD10:AD22" si="13">SUM(AB10:AC10)</f>
        <v>0</v>
      </c>
      <c r="AE10" s="2">
        <f t="shared" si="5"/>
        <v>0</v>
      </c>
      <c r="AF10" s="13">
        <f t="shared" ref="AF10:AF22" si="14">AD10+Z10+V10+R10+N10+J10+F10</f>
        <v>6198</v>
      </c>
      <c r="AG10" s="2">
        <f t="shared" si="6"/>
        <v>9.5090518563976684E-2</v>
      </c>
    </row>
    <row r="11" spans="1:33" x14ac:dyDescent="0.25">
      <c r="A11" s="4">
        <v>3</v>
      </c>
      <c r="B11" s="6">
        <v>2003</v>
      </c>
      <c r="C11" s="1" t="s">
        <v>103</v>
      </c>
      <c r="D11" s="13">
        <v>3915</v>
      </c>
      <c r="E11" s="13">
        <v>4013</v>
      </c>
      <c r="F11" s="13">
        <f t="shared" si="7"/>
        <v>7928</v>
      </c>
      <c r="G11" s="2">
        <f t="shared" si="0"/>
        <v>0.12312470880571517</v>
      </c>
      <c r="H11" s="13">
        <v>27</v>
      </c>
      <c r="I11" s="13">
        <v>34</v>
      </c>
      <c r="J11" s="13">
        <f t="shared" si="8"/>
        <v>61</v>
      </c>
      <c r="K11" s="2">
        <f t="shared" si="1"/>
        <v>0.14022988505747128</v>
      </c>
      <c r="L11" s="13">
        <v>22</v>
      </c>
      <c r="M11" s="13">
        <v>26</v>
      </c>
      <c r="N11" s="13">
        <f t="shared" si="9"/>
        <v>48</v>
      </c>
      <c r="O11" s="2">
        <f t="shared" si="2"/>
        <v>0.14243323442136499</v>
      </c>
      <c r="P11" s="13">
        <v>1</v>
      </c>
      <c r="Q11" s="13">
        <v>0</v>
      </c>
      <c r="R11" s="13">
        <f t="shared" si="10"/>
        <v>1</v>
      </c>
      <c r="S11" s="2">
        <f t="shared" si="3"/>
        <v>0.5</v>
      </c>
      <c r="T11" s="13">
        <v>0</v>
      </c>
      <c r="U11" s="13">
        <v>0</v>
      </c>
      <c r="V11" s="13">
        <f t="shared" si="11"/>
        <v>0</v>
      </c>
      <c r="W11" s="2">
        <f t="shared" si="4"/>
        <v>0</v>
      </c>
      <c r="X11" s="13">
        <v>0</v>
      </c>
      <c r="Y11" s="13">
        <v>0</v>
      </c>
      <c r="Z11" s="13">
        <f t="shared" si="12"/>
        <v>0</v>
      </c>
      <c r="AA11" s="2">
        <v>0</v>
      </c>
      <c r="AB11" s="13">
        <v>0</v>
      </c>
      <c r="AC11" s="13">
        <v>0</v>
      </c>
      <c r="AD11" s="13">
        <f t="shared" si="13"/>
        <v>0</v>
      </c>
      <c r="AE11" s="2">
        <f t="shared" si="5"/>
        <v>0</v>
      </c>
      <c r="AF11" s="13">
        <f t="shared" si="14"/>
        <v>8038</v>
      </c>
      <c r="AG11" s="2">
        <f t="shared" si="6"/>
        <v>0.12332003682111077</v>
      </c>
    </row>
    <row r="12" spans="1:33" x14ac:dyDescent="0.25">
      <c r="A12" s="4">
        <v>4</v>
      </c>
      <c r="B12" s="6">
        <v>2004</v>
      </c>
      <c r="C12" s="1" t="s">
        <v>104</v>
      </c>
      <c r="D12" s="13">
        <v>1145</v>
      </c>
      <c r="E12" s="13">
        <v>1145</v>
      </c>
      <c r="F12" s="13">
        <f t="shared" si="7"/>
        <v>2290</v>
      </c>
      <c r="G12" s="2">
        <f t="shared" si="0"/>
        <v>3.5564528653517627E-2</v>
      </c>
      <c r="H12" s="13">
        <v>0</v>
      </c>
      <c r="I12" s="13">
        <v>0</v>
      </c>
      <c r="J12" s="13">
        <f t="shared" si="8"/>
        <v>0</v>
      </c>
      <c r="K12" s="2">
        <f t="shared" si="1"/>
        <v>0</v>
      </c>
      <c r="L12" s="13">
        <v>0</v>
      </c>
      <c r="M12" s="13">
        <v>0</v>
      </c>
      <c r="N12" s="13">
        <f t="shared" si="9"/>
        <v>0</v>
      </c>
      <c r="O12" s="2">
        <f t="shared" si="2"/>
        <v>0</v>
      </c>
      <c r="P12" s="13">
        <v>0</v>
      </c>
      <c r="Q12" s="13">
        <v>0</v>
      </c>
      <c r="R12" s="13">
        <f t="shared" si="10"/>
        <v>0</v>
      </c>
      <c r="S12" s="2">
        <f t="shared" si="3"/>
        <v>0</v>
      </c>
      <c r="T12" s="13">
        <v>0</v>
      </c>
      <c r="U12" s="13">
        <v>0</v>
      </c>
      <c r="V12" s="13">
        <f t="shared" si="11"/>
        <v>0</v>
      </c>
      <c r="W12" s="2">
        <f t="shared" si="4"/>
        <v>0</v>
      </c>
      <c r="X12" s="13">
        <v>0</v>
      </c>
      <c r="Y12" s="13">
        <v>0</v>
      </c>
      <c r="Z12" s="13">
        <f t="shared" si="12"/>
        <v>0</v>
      </c>
      <c r="AA12" s="2">
        <v>0</v>
      </c>
      <c r="AB12" s="13">
        <v>0</v>
      </c>
      <c r="AC12" s="13">
        <v>0</v>
      </c>
      <c r="AD12" s="13">
        <f t="shared" si="13"/>
        <v>0</v>
      </c>
      <c r="AE12" s="2">
        <f t="shared" si="5"/>
        <v>0</v>
      </c>
      <c r="AF12" s="13">
        <f t="shared" si="14"/>
        <v>2290</v>
      </c>
      <c r="AG12" s="2">
        <f t="shared" si="6"/>
        <v>3.5133476526541883E-2</v>
      </c>
    </row>
    <row r="13" spans="1:33" x14ac:dyDescent="0.25">
      <c r="A13" s="4">
        <v>5</v>
      </c>
      <c r="B13" s="6">
        <v>2005</v>
      </c>
      <c r="C13" s="1" t="s">
        <v>105</v>
      </c>
      <c r="D13" s="13">
        <v>1636</v>
      </c>
      <c r="E13" s="13">
        <v>1556</v>
      </c>
      <c r="F13" s="13">
        <f t="shared" si="7"/>
        <v>3192</v>
      </c>
      <c r="G13" s="2">
        <f t="shared" si="0"/>
        <v>4.957291504892064E-2</v>
      </c>
      <c r="H13" s="13">
        <v>4</v>
      </c>
      <c r="I13" s="13">
        <v>8</v>
      </c>
      <c r="J13" s="13">
        <f t="shared" si="8"/>
        <v>12</v>
      </c>
      <c r="K13" s="2">
        <f t="shared" si="1"/>
        <v>2.7586206896551724E-2</v>
      </c>
      <c r="L13" s="13">
        <v>0</v>
      </c>
      <c r="M13" s="13">
        <v>0</v>
      </c>
      <c r="N13" s="13">
        <f t="shared" si="9"/>
        <v>0</v>
      </c>
      <c r="O13" s="2">
        <f t="shared" si="2"/>
        <v>0</v>
      </c>
      <c r="P13" s="13">
        <v>0</v>
      </c>
      <c r="Q13" s="13">
        <v>0</v>
      </c>
      <c r="R13" s="13">
        <f t="shared" si="10"/>
        <v>0</v>
      </c>
      <c r="S13" s="2">
        <f t="shared" si="3"/>
        <v>0</v>
      </c>
      <c r="T13" s="13">
        <v>0</v>
      </c>
      <c r="U13" s="13">
        <v>0</v>
      </c>
      <c r="V13" s="13">
        <f t="shared" si="11"/>
        <v>0</v>
      </c>
      <c r="W13" s="2">
        <f t="shared" si="4"/>
        <v>0</v>
      </c>
      <c r="X13" s="13">
        <v>0</v>
      </c>
      <c r="Y13" s="13">
        <v>0</v>
      </c>
      <c r="Z13" s="13">
        <f t="shared" si="12"/>
        <v>0</v>
      </c>
      <c r="AA13" s="2">
        <v>0</v>
      </c>
      <c r="AB13" s="13">
        <v>0</v>
      </c>
      <c r="AC13" s="13">
        <v>0</v>
      </c>
      <c r="AD13" s="13">
        <f t="shared" si="13"/>
        <v>0</v>
      </c>
      <c r="AE13" s="2">
        <f t="shared" si="5"/>
        <v>0</v>
      </c>
      <c r="AF13" s="13">
        <f t="shared" si="14"/>
        <v>3204</v>
      </c>
      <c r="AG13" s="2">
        <f t="shared" si="6"/>
        <v>4.9156182878183491E-2</v>
      </c>
    </row>
    <row r="14" spans="1:33" x14ac:dyDescent="0.25">
      <c r="A14" s="4">
        <v>6</v>
      </c>
      <c r="B14" s="6">
        <v>2006</v>
      </c>
      <c r="C14" s="1" t="s">
        <v>106</v>
      </c>
      <c r="D14" s="13">
        <v>1246</v>
      </c>
      <c r="E14" s="13">
        <v>1246</v>
      </c>
      <c r="F14" s="13">
        <f t="shared" si="7"/>
        <v>2492</v>
      </c>
      <c r="G14" s="2">
        <f t="shared" si="0"/>
        <v>3.8701661748718745E-2</v>
      </c>
      <c r="H14" s="13">
        <v>0</v>
      </c>
      <c r="I14" s="13">
        <v>0</v>
      </c>
      <c r="J14" s="13">
        <f t="shared" si="8"/>
        <v>0</v>
      </c>
      <c r="K14" s="2">
        <f t="shared" si="1"/>
        <v>0</v>
      </c>
      <c r="L14" s="13">
        <v>2</v>
      </c>
      <c r="M14" s="13">
        <v>1</v>
      </c>
      <c r="N14" s="13">
        <f t="shared" si="9"/>
        <v>3</v>
      </c>
      <c r="O14" s="2">
        <f t="shared" si="2"/>
        <v>8.9020771513353119E-3</v>
      </c>
      <c r="P14" s="13">
        <v>0</v>
      </c>
      <c r="Q14" s="13">
        <v>0</v>
      </c>
      <c r="R14" s="13">
        <f t="shared" si="10"/>
        <v>0</v>
      </c>
      <c r="S14" s="2">
        <f t="shared" si="3"/>
        <v>0</v>
      </c>
      <c r="T14" s="13">
        <v>0</v>
      </c>
      <c r="U14" s="13">
        <v>0</v>
      </c>
      <c r="V14" s="13">
        <f t="shared" si="11"/>
        <v>0</v>
      </c>
      <c r="W14" s="2">
        <f t="shared" si="4"/>
        <v>0</v>
      </c>
      <c r="X14" s="13">
        <v>0</v>
      </c>
      <c r="Y14" s="13">
        <v>0</v>
      </c>
      <c r="Z14" s="13">
        <f t="shared" si="12"/>
        <v>0</v>
      </c>
      <c r="AA14" s="2">
        <v>0</v>
      </c>
      <c r="AB14" s="13">
        <v>0</v>
      </c>
      <c r="AC14" s="13">
        <v>0</v>
      </c>
      <c r="AD14" s="13">
        <f t="shared" si="13"/>
        <v>0</v>
      </c>
      <c r="AE14" s="2">
        <f t="shared" si="5"/>
        <v>0</v>
      </c>
      <c r="AF14" s="13">
        <f t="shared" si="14"/>
        <v>2495</v>
      </c>
      <c r="AG14" s="2">
        <f t="shared" si="6"/>
        <v>3.827861307149432E-2</v>
      </c>
    </row>
    <row r="15" spans="1:33" x14ac:dyDescent="0.25">
      <c r="A15" s="4">
        <v>7</v>
      </c>
      <c r="B15" s="6">
        <v>2007</v>
      </c>
      <c r="C15" s="1" t="s">
        <v>107</v>
      </c>
      <c r="D15" s="13">
        <v>1320</v>
      </c>
      <c r="E15" s="13">
        <v>1318</v>
      </c>
      <c r="F15" s="13">
        <f t="shared" si="7"/>
        <v>2638</v>
      </c>
      <c r="G15" s="2">
        <f t="shared" si="0"/>
        <v>4.0969094579903713E-2</v>
      </c>
      <c r="H15" s="13">
        <v>0</v>
      </c>
      <c r="I15" s="13">
        <v>0</v>
      </c>
      <c r="J15" s="13">
        <f t="shared" si="8"/>
        <v>0</v>
      </c>
      <c r="K15" s="2">
        <f t="shared" si="1"/>
        <v>0</v>
      </c>
      <c r="L15" s="13">
        <v>0</v>
      </c>
      <c r="M15" s="13">
        <v>0</v>
      </c>
      <c r="N15" s="13">
        <f t="shared" si="9"/>
        <v>0</v>
      </c>
      <c r="O15" s="2">
        <f t="shared" si="2"/>
        <v>0</v>
      </c>
      <c r="P15" s="13">
        <v>0</v>
      </c>
      <c r="Q15" s="13">
        <v>0</v>
      </c>
      <c r="R15" s="13">
        <f t="shared" si="10"/>
        <v>0</v>
      </c>
      <c r="S15" s="2">
        <f t="shared" si="3"/>
        <v>0</v>
      </c>
      <c r="T15" s="13">
        <v>3</v>
      </c>
      <c r="U15" s="13">
        <v>2</v>
      </c>
      <c r="V15" s="13">
        <f t="shared" si="11"/>
        <v>5</v>
      </c>
      <c r="W15" s="2">
        <f t="shared" si="4"/>
        <v>1</v>
      </c>
      <c r="X15" s="13">
        <v>0</v>
      </c>
      <c r="Y15" s="13">
        <v>0</v>
      </c>
      <c r="Z15" s="13">
        <f t="shared" si="12"/>
        <v>0</v>
      </c>
      <c r="AA15" s="2">
        <v>0</v>
      </c>
      <c r="AB15" s="13">
        <v>0</v>
      </c>
      <c r="AC15" s="13">
        <v>0</v>
      </c>
      <c r="AD15" s="13">
        <f t="shared" si="13"/>
        <v>0</v>
      </c>
      <c r="AE15" s="2">
        <f t="shared" si="5"/>
        <v>0</v>
      </c>
      <c r="AF15" s="13">
        <f t="shared" si="14"/>
        <v>2643</v>
      </c>
      <c r="AG15" s="2">
        <f t="shared" si="6"/>
        <v>4.054924823565511E-2</v>
      </c>
    </row>
    <row r="16" spans="1:33" x14ac:dyDescent="0.25">
      <c r="A16" s="4">
        <v>8</v>
      </c>
      <c r="B16" s="6">
        <v>2008</v>
      </c>
      <c r="C16" s="1" t="s">
        <v>108</v>
      </c>
      <c r="D16" s="13">
        <v>1162</v>
      </c>
      <c r="E16" s="13">
        <v>1148</v>
      </c>
      <c r="F16" s="13">
        <f t="shared" si="7"/>
        <v>2310</v>
      </c>
      <c r="G16" s="2">
        <f t="shared" si="0"/>
        <v>3.5875135890666252E-2</v>
      </c>
      <c r="H16" s="13">
        <v>0</v>
      </c>
      <c r="I16" s="13">
        <v>0</v>
      </c>
      <c r="J16" s="13">
        <f t="shared" si="8"/>
        <v>0</v>
      </c>
      <c r="K16" s="2">
        <f t="shared" si="1"/>
        <v>0</v>
      </c>
      <c r="L16" s="13">
        <v>0</v>
      </c>
      <c r="M16" s="13">
        <v>0</v>
      </c>
      <c r="N16" s="13">
        <f t="shared" si="9"/>
        <v>0</v>
      </c>
      <c r="O16" s="2">
        <f t="shared" si="2"/>
        <v>0</v>
      </c>
      <c r="P16" s="13">
        <v>0</v>
      </c>
      <c r="Q16" s="13">
        <v>0</v>
      </c>
      <c r="R16" s="13">
        <f t="shared" si="10"/>
        <v>0</v>
      </c>
      <c r="S16" s="2">
        <f t="shared" si="3"/>
        <v>0</v>
      </c>
      <c r="T16" s="13">
        <v>0</v>
      </c>
      <c r="U16" s="13">
        <v>0</v>
      </c>
      <c r="V16" s="13">
        <f t="shared" si="11"/>
        <v>0</v>
      </c>
      <c r="W16" s="2">
        <f t="shared" si="4"/>
        <v>0</v>
      </c>
      <c r="X16" s="13">
        <v>0</v>
      </c>
      <c r="Y16" s="13">
        <v>0</v>
      </c>
      <c r="Z16" s="13">
        <f t="shared" si="12"/>
        <v>0</v>
      </c>
      <c r="AA16" s="2">
        <v>0</v>
      </c>
      <c r="AB16" s="13">
        <v>0</v>
      </c>
      <c r="AC16" s="13">
        <v>0</v>
      </c>
      <c r="AD16" s="13">
        <f t="shared" si="13"/>
        <v>0</v>
      </c>
      <c r="AE16" s="2">
        <f t="shared" si="5"/>
        <v>0</v>
      </c>
      <c r="AF16" s="13">
        <f t="shared" si="14"/>
        <v>2310</v>
      </c>
      <c r="AG16" s="2">
        <f t="shared" si="6"/>
        <v>3.5440319116293341E-2</v>
      </c>
    </row>
    <row r="17" spans="1:33" x14ac:dyDescent="0.25">
      <c r="A17" s="4">
        <v>9</v>
      </c>
      <c r="B17" s="6">
        <v>2009</v>
      </c>
      <c r="C17" s="1" t="s">
        <v>29</v>
      </c>
      <c r="D17" s="13">
        <v>1125</v>
      </c>
      <c r="E17" s="13">
        <v>1162</v>
      </c>
      <c r="F17" s="13">
        <f t="shared" si="7"/>
        <v>2287</v>
      </c>
      <c r="G17" s="2">
        <f t="shared" si="0"/>
        <v>3.5517937567945336E-2</v>
      </c>
      <c r="H17" s="13">
        <v>1</v>
      </c>
      <c r="I17" s="13">
        <v>0</v>
      </c>
      <c r="J17" s="13">
        <f t="shared" si="8"/>
        <v>1</v>
      </c>
      <c r="K17" s="2">
        <f t="shared" si="1"/>
        <v>2.2988505747126436E-3</v>
      </c>
      <c r="L17" s="13">
        <v>0</v>
      </c>
      <c r="M17" s="13">
        <v>0</v>
      </c>
      <c r="N17" s="13">
        <f t="shared" si="9"/>
        <v>0</v>
      </c>
      <c r="O17" s="2">
        <f t="shared" si="2"/>
        <v>0</v>
      </c>
      <c r="P17" s="13">
        <v>0</v>
      </c>
      <c r="Q17" s="13">
        <v>0</v>
      </c>
      <c r="R17" s="13">
        <f t="shared" si="10"/>
        <v>0</v>
      </c>
      <c r="S17" s="2">
        <f t="shared" si="3"/>
        <v>0</v>
      </c>
      <c r="T17" s="13">
        <v>0</v>
      </c>
      <c r="U17" s="13">
        <v>0</v>
      </c>
      <c r="V17" s="13">
        <f t="shared" si="11"/>
        <v>0</v>
      </c>
      <c r="W17" s="2">
        <f t="shared" si="4"/>
        <v>0</v>
      </c>
      <c r="X17" s="13">
        <v>0</v>
      </c>
      <c r="Y17" s="13">
        <v>0</v>
      </c>
      <c r="Z17" s="13">
        <f t="shared" si="12"/>
        <v>0</v>
      </c>
      <c r="AA17" s="2">
        <v>0</v>
      </c>
      <c r="AB17" s="13">
        <v>0</v>
      </c>
      <c r="AC17" s="13">
        <v>0</v>
      </c>
      <c r="AD17" s="13">
        <f t="shared" si="13"/>
        <v>0</v>
      </c>
      <c r="AE17" s="2">
        <f t="shared" si="5"/>
        <v>0</v>
      </c>
      <c r="AF17" s="13">
        <f t="shared" si="14"/>
        <v>2288</v>
      </c>
      <c r="AG17" s="2">
        <f t="shared" si="6"/>
        <v>3.510279226756674E-2</v>
      </c>
    </row>
    <row r="18" spans="1:33" x14ac:dyDescent="0.25">
      <c r="A18" s="4">
        <v>10</v>
      </c>
      <c r="B18" s="6">
        <v>2010</v>
      </c>
      <c r="C18" s="1" t="s">
        <v>109</v>
      </c>
      <c r="D18" s="13">
        <v>1059</v>
      </c>
      <c r="E18" s="13">
        <v>1058</v>
      </c>
      <c r="F18" s="13">
        <f t="shared" si="7"/>
        <v>2117</v>
      </c>
      <c r="G18" s="2">
        <f t="shared" si="0"/>
        <v>3.2877776052182013E-2</v>
      </c>
      <c r="H18" s="13">
        <v>3</v>
      </c>
      <c r="I18" s="13">
        <v>2</v>
      </c>
      <c r="J18" s="13">
        <f t="shared" si="8"/>
        <v>5</v>
      </c>
      <c r="K18" s="2">
        <f t="shared" si="1"/>
        <v>1.1494252873563218E-2</v>
      </c>
      <c r="L18" s="13">
        <v>0</v>
      </c>
      <c r="M18" s="13">
        <v>1</v>
      </c>
      <c r="N18" s="13">
        <f t="shared" si="9"/>
        <v>1</v>
      </c>
      <c r="O18" s="2">
        <f t="shared" si="2"/>
        <v>2.967359050445104E-3</v>
      </c>
      <c r="P18" s="13">
        <v>0</v>
      </c>
      <c r="Q18" s="13">
        <v>0</v>
      </c>
      <c r="R18" s="13">
        <f t="shared" si="10"/>
        <v>0</v>
      </c>
      <c r="S18" s="2">
        <f t="shared" si="3"/>
        <v>0</v>
      </c>
      <c r="T18" s="13">
        <v>0</v>
      </c>
      <c r="U18" s="13">
        <v>0</v>
      </c>
      <c r="V18" s="13">
        <f t="shared" si="11"/>
        <v>0</v>
      </c>
      <c r="W18" s="2">
        <f t="shared" si="4"/>
        <v>0</v>
      </c>
      <c r="X18" s="13">
        <v>0</v>
      </c>
      <c r="Y18" s="13">
        <v>0</v>
      </c>
      <c r="Z18" s="13">
        <f t="shared" si="12"/>
        <v>0</v>
      </c>
      <c r="AA18" s="2">
        <v>0</v>
      </c>
      <c r="AB18" s="13">
        <v>0</v>
      </c>
      <c r="AC18" s="13">
        <v>0</v>
      </c>
      <c r="AD18" s="13">
        <f t="shared" si="13"/>
        <v>0</v>
      </c>
      <c r="AE18" s="2">
        <f t="shared" si="5"/>
        <v>0</v>
      </c>
      <c r="AF18" s="13">
        <f t="shared" si="14"/>
        <v>2123</v>
      </c>
      <c r="AG18" s="2">
        <f t="shared" si="6"/>
        <v>3.2571340902117212E-2</v>
      </c>
    </row>
    <row r="19" spans="1:33" x14ac:dyDescent="0.25">
      <c r="A19" s="4">
        <v>11</v>
      </c>
      <c r="B19" s="6">
        <v>2011</v>
      </c>
      <c r="C19" s="1" t="s">
        <v>110</v>
      </c>
      <c r="D19" s="13">
        <v>3725</v>
      </c>
      <c r="E19" s="13">
        <v>3685</v>
      </c>
      <c r="F19" s="13">
        <f t="shared" si="7"/>
        <v>7410</v>
      </c>
      <c r="G19" s="2">
        <f t="shared" si="0"/>
        <v>0.11507998136356577</v>
      </c>
      <c r="H19" s="13">
        <v>15</v>
      </c>
      <c r="I19" s="13">
        <v>24</v>
      </c>
      <c r="J19" s="13">
        <f t="shared" si="8"/>
        <v>39</v>
      </c>
      <c r="K19" s="2">
        <f t="shared" si="1"/>
        <v>8.9655172413793102E-2</v>
      </c>
      <c r="L19" s="13">
        <v>13</v>
      </c>
      <c r="M19" s="13">
        <v>15</v>
      </c>
      <c r="N19" s="13">
        <f t="shared" si="9"/>
        <v>28</v>
      </c>
      <c r="O19" s="2">
        <f t="shared" si="2"/>
        <v>8.3086053412462904E-2</v>
      </c>
      <c r="P19" s="13">
        <v>0</v>
      </c>
      <c r="Q19" s="13">
        <v>0</v>
      </c>
      <c r="R19" s="13">
        <f t="shared" si="10"/>
        <v>0</v>
      </c>
      <c r="S19" s="2">
        <f t="shared" si="3"/>
        <v>0</v>
      </c>
      <c r="T19" s="13">
        <v>0</v>
      </c>
      <c r="U19" s="13">
        <v>0</v>
      </c>
      <c r="V19" s="13">
        <f t="shared" si="11"/>
        <v>0</v>
      </c>
      <c r="W19" s="2">
        <f t="shared" si="4"/>
        <v>0</v>
      </c>
      <c r="X19" s="13">
        <v>0</v>
      </c>
      <c r="Y19" s="13">
        <v>0</v>
      </c>
      <c r="Z19" s="13">
        <f t="shared" si="12"/>
        <v>0</v>
      </c>
      <c r="AA19" s="2">
        <v>0</v>
      </c>
      <c r="AB19" s="13">
        <v>0</v>
      </c>
      <c r="AC19" s="13">
        <v>0</v>
      </c>
      <c r="AD19" s="13">
        <f t="shared" si="13"/>
        <v>0</v>
      </c>
      <c r="AE19" s="2">
        <f t="shared" si="5"/>
        <v>0</v>
      </c>
      <c r="AF19" s="13">
        <f t="shared" si="14"/>
        <v>7477</v>
      </c>
      <c r="AG19" s="2">
        <f t="shared" si="6"/>
        <v>0.11471310217858238</v>
      </c>
    </row>
    <row r="20" spans="1:33" x14ac:dyDescent="0.25">
      <c r="A20" s="4">
        <v>12</v>
      </c>
      <c r="B20" s="6">
        <v>2012</v>
      </c>
      <c r="C20" s="1" t="s">
        <v>111</v>
      </c>
      <c r="D20" s="13">
        <v>2263</v>
      </c>
      <c r="E20" s="13">
        <v>2233</v>
      </c>
      <c r="F20" s="13">
        <f t="shared" si="7"/>
        <v>4496</v>
      </c>
      <c r="G20" s="2">
        <f t="shared" si="0"/>
        <v>6.9824506911011025E-2</v>
      </c>
      <c r="H20" s="13">
        <v>7</v>
      </c>
      <c r="I20" s="13">
        <v>5</v>
      </c>
      <c r="J20" s="13">
        <f t="shared" si="8"/>
        <v>12</v>
      </c>
      <c r="K20" s="2">
        <f t="shared" si="1"/>
        <v>2.7586206896551724E-2</v>
      </c>
      <c r="L20" s="13">
        <v>3</v>
      </c>
      <c r="M20" s="13">
        <v>2</v>
      </c>
      <c r="N20" s="13">
        <f t="shared" si="9"/>
        <v>5</v>
      </c>
      <c r="O20" s="2">
        <f t="shared" si="2"/>
        <v>1.483679525222552E-2</v>
      </c>
      <c r="P20" s="13">
        <v>0</v>
      </c>
      <c r="Q20" s="13">
        <v>0</v>
      </c>
      <c r="R20" s="13">
        <f t="shared" si="10"/>
        <v>0</v>
      </c>
      <c r="S20" s="2">
        <f t="shared" si="3"/>
        <v>0</v>
      </c>
      <c r="T20" s="13">
        <v>0</v>
      </c>
      <c r="U20" s="13">
        <v>0</v>
      </c>
      <c r="V20" s="13">
        <f t="shared" si="11"/>
        <v>0</v>
      </c>
      <c r="W20" s="2">
        <f t="shared" si="4"/>
        <v>0</v>
      </c>
      <c r="X20" s="13">
        <v>0</v>
      </c>
      <c r="Y20" s="13">
        <v>0</v>
      </c>
      <c r="Z20" s="13">
        <f t="shared" si="12"/>
        <v>0</v>
      </c>
      <c r="AA20" s="2">
        <v>0</v>
      </c>
      <c r="AB20" s="13">
        <v>0</v>
      </c>
      <c r="AC20" s="13">
        <v>0</v>
      </c>
      <c r="AD20" s="13">
        <f t="shared" si="13"/>
        <v>0</v>
      </c>
      <c r="AE20" s="2">
        <f t="shared" si="5"/>
        <v>0</v>
      </c>
      <c r="AF20" s="13">
        <f t="shared" si="14"/>
        <v>4513</v>
      </c>
      <c r="AG20" s="2">
        <f t="shared" si="6"/>
        <v>6.9239030377416383E-2</v>
      </c>
    </row>
    <row r="21" spans="1:33" x14ac:dyDescent="0.25">
      <c r="A21" s="4">
        <v>13</v>
      </c>
      <c r="B21" s="6">
        <v>2013</v>
      </c>
      <c r="C21" s="1" t="s">
        <v>112</v>
      </c>
      <c r="D21" s="13">
        <v>2637</v>
      </c>
      <c r="E21" s="13">
        <v>2689</v>
      </c>
      <c r="F21" s="13">
        <f t="shared" si="7"/>
        <v>5326</v>
      </c>
      <c r="G21" s="2">
        <f t="shared" si="0"/>
        <v>8.2714707252678987E-2</v>
      </c>
      <c r="H21" s="13">
        <v>12</v>
      </c>
      <c r="I21" s="13">
        <v>9</v>
      </c>
      <c r="J21" s="13">
        <f t="shared" si="8"/>
        <v>21</v>
      </c>
      <c r="K21" s="2">
        <f t="shared" si="1"/>
        <v>4.8275862068965517E-2</v>
      </c>
      <c r="L21" s="13">
        <v>16</v>
      </c>
      <c r="M21" s="13">
        <v>17</v>
      </c>
      <c r="N21" s="13">
        <f t="shared" si="9"/>
        <v>33</v>
      </c>
      <c r="O21" s="2">
        <f t="shared" si="2"/>
        <v>9.7922848664688422E-2</v>
      </c>
      <c r="P21" s="13">
        <v>0</v>
      </c>
      <c r="Q21" s="13">
        <v>0</v>
      </c>
      <c r="R21" s="13">
        <f t="shared" si="10"/>
        <v>0</v>
      </c>
      <c r="S21" s="2">
        <f t="shared" si="3"/>
        <v>0</v>
      </c>
      <c r="T21" s="13">
        <v>0</v>
      </c>
      <c r="U21" s="13">
        <v>0</v>
      </c>
      <c r="V21" s="13">
        <f t="shared" si="11"/>
        <v>0</v>
      </c>
      <c r="W21" s="2">
        <f t="shared" si="4"/>
        <v>0</v>
      </c>
      <c r="X21" s="13">
        <v>0</v>
      </c>
      <c r="Y21" s="13">
        <v>0</v>
      </c>
      <c r="Z21" s="13">
        <f t="shared" si="12"/>
        <v>0</v>
      </c>
      <c r="AA21" s="2">
        <v>0</v>
      </c>
      <c r="AB21" s="13">
        <v>0</v>
      </c>
      <c r="AC21" s="13">
        <v>0</v>
      </c>
      <c r="AD21" s="13">
        <f t="shared" si="13"/>
        <v>0</v>
      </c>
      <c r="AE21" s="2">
        <f t="shared" si="5"/>
        <v>0</v>
      </c>
      <c r="AF21" s="13">
        <f t="shared" si="14"/>
        <v>5380</v>
      </c>
      <c r="AG21" s="2">
        <f t="shared" si="6"/>
        <v>8.2540656643142071E-2</v>
      </c>
    </row>
    <row r="22" spans="1:33" x14ac:dyDescent="0.25">
      <c r="A22" s="4">
        <v>14</v>
      </c>
      <c r="B22" s="6">
        <v>2014</v>
      </c>
      <c r="C22" s="1" t="s">
        <v>42</v>
      </c>
      <c r="D22" s="13">
        <v>3385</v>
      </c>
      <c r="E22" s="13">
        <v>3438</v>
      </c>
      <c r="F22" s="13">
        <f t="shared" si="7"/>
        <v>6823</v>
      </c>
      <c r="G22" s="2">
        <f t="shared" si="0"/>
        <v>0.10596365895325362</v>
      </c>
      <c r="H22" s="13">
        <v>12</v>
      </c>
      <c r="I22" s="13">
        <v>13</v>
      </c>
      <c r="J22" s="13">
        <f t="shared" si="8"/>
        <v>25</v>
      </c>
      <c r="K22" s="2">
        <f t="shared" si="1"/>
        <v>5.7471264367816091E-2</v>
      </c>
      <c r="L22" s="13">
        <v>2</v>
      </c>
      <c r="M22" s="13">
        <v>4</v>
      </c>
      <c r="N22" s="13">
        <f t="shared" si="9"/>
        <v>6</v>
      </c>
      <c r="O22" s="2">
        <f t="shared" si="2"/>
        <v>1.7804154302670624E-2</v>
      </c>
      <c r="P22" s="13">
        <v>0</v>
      </c>
      <c r="Q22" s="13">
        <v>0</v>
      </c>
      <c r="R22" s="13">
        <f t="shared" si="10"/>
        <v>0</v>
      </c>
      <c r="S22" s="2">
        <f t="shared" si="3"/>
        <v>0</v>
      </c>
      <c r="T22" s="13">
        <v>0</v>
      </c>
      <c r="U22" s="13">
        <v>0</v>
      </c>
      <c r="V22" s="13">
        <f t="shared" si="11"/>
        <v>0</v>
      </c>
      <c r="W22" s="2">
        <f t="shared" si="4"/>
        <v>0</v>
      </c>
      <c r="X22" s="13">
        <v>0</v>
      </c>
      <c r="Y22" s="13">
        <v>0</v>
      </c>
      <c r="Z22" s="13">
        <f t="shared" si="12"/>
        <v>0</v>
      </c>
      <c r="AA22" s="2">
        <v>0</v>
      </c>
      <c r="AB22" s="13">
        <v>0</v>
      </c>
      <c r="AC22" s="13">
        <v>0</v>
      </c>
      <c r="AD22" s="13">
        <f t="shared" si="13"/>
        <v>0</v>
      </c>
      <c r="AE22" s="2">
        <f t="shared" si="5"/>
        <v>0</v>
      </c>
      <c r="AF22" s="13">
        <f t="shared" si="14"/>
        <v>6854</v>
      </c>
      <c r="AG22" s="2">
        <f t="shared" si="6"/>
        <v>0.10515495550782449</v>
      </c>
    </row>
    <row r="23" spans="1:33" x14ac:dyDescent="0.25">
      <c r="A23" s="20" t="s">
        <v>37</v>
      </c>
      <c r="B23" s="20"/>
      <c r="C23" s="20"/>
      <c r="D23" s="23">
        <f>SUM(D9:D22)</f>
        <v>32223</v>
      </c>
      <c r="E23" s="23">
        <f>SUM(E9:E22)</f>
        <v>32167</v>
      </c>
      <c r="F23" s="23">
        <f>SUM(F9:F22)</f>
        <v>64390</v>
      </c>
      <c r="G23" s="22">
        <f>'KAB SUKOHARJO'!G14</f>
        <v>7.3448138587591957E-2</v>
      </c>
      <c r="H23" s="23">
        <f>SUM(H9:H22)</f>
        <v>216</v>
      </c>
      <c r="I23" s="23">
        <f>SUM(I9:I22)</f>
        <v>219</v>
      </c>
      <c r="J23" s="23">
        <f>SUM(J9:J22)</f>
        <v>435</v>
      </c>
      <c r="K23" s="22">
        <f>'KAB SUKOHARJO'!K14</f>
        <v>1.6220448952196286E-2</v>
      </c>
      <c r="L23" s="23">
        <f>SUM(L9:L22)</f>
        <v>166</v>
      </c>
      <c r="M23" s="23">
        <f>SUM(M9:M22)</f>
        <v>171</v>
      </c>
      <c r="N23" s="23">
        <f>SUM(N9:N22)</f>
        <v>337</v>
      </c>
      <c r="O23" s="22">
        <f>'KAB SUKOHARJO'!O14</f>
        <v>2.8295549958018473E-2</v>
      </c>
      <c r="P23" s="23">
        <f>SUM(P9:P22)</f>
        <v>1</v>
      </c>
      <c r="Q23" s="23">
        <f>SUM(Q9:Q22)</f>
        <v>1</v>
      </c>
      <c r="R23" s="23">
        <f>SUM(R9:R22)</f>
        <v>2</v>
      </c>
      <c r="S23" s="22">
        <f>'KAB SUKOHARJO'!S14</f>
        <v>5.5096418732782371E-3</v>
      </c>
      <c r="T23" s="23">
        <f>SUM(T9:T22)</f>
        <v>3</v>
      </c>
      <c r="U23" s="23">
        <f>SUM(U9:U22)</f>
        <v>2</v>
      </c>
      <c r="V23" s="23">
        <f>SUM(V9:V22)</f>
        <v>5</v>
      </c>
      <c r="W23" s="22">
        <f>'KAB SUKOHARJO'!W14</f>
        <v>8.1699346405228763E-3</v>
      </c>
      <c r="X23" s="23">
        <f>SUM(X9:X22)</f>
        <v>0</v>
      </c>
      <c r="Y23" s="23">
        <f>SUM(Y9:Y22)</f>
        <v>0</v>
      </c>
      <c r="Z23" s="23">
        <f>SUM(Z9:Z22)</f>
        <v>0</v>
      </c>
      <c r="AA23" s="22">
        <f>'KAB SUKOHARJO'!AA14</f>
        <v>0</v>
      </c>
      <c r="AB23" s="23">
        <f>SUM(AB9:AB22)</f>
        <v>7</v>
      </c>
      <c r="AC23" s="23">
        <f>SUM(AC9:AC22)</f>
        <v>4</v>
      </c>
      <c r="AD23" s="23">
        <f>SUM(AD9:AD22)</f>
        <v>11</v>
      </c>
      <c r="AE23" s="22">
        <f>'KAB SUKOHARJO'!AE14</f>
        <v>0.15714285714285714</v>
      </c>
      <c r="AF23" s="15">
        <f>SUM(AF9:AF22)</f>
        <v>65180</v>
      </c>
      <c r="AG23" s="22">
        <f>'KAB SUKOHARJO'!AG14</f>
        <v>7.1120557965764372E-2</v>
      </c>
    </row>
    <row r="24" spans="1:33" x14ac:dyDescent="0.25"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3:C23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922D-7D3F-4256-89FC-9B56384C41E1}">
  <dimension ref="A1:AG27"/>
  <sheetViews>
    <sheetView topLeftCell="L1" workbookViewId="0">
      <selection activeCell="AB9" sqref="AB9:AC25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113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114</v>
      </c>
      <c r="D9" s="13">
        <v>1795</v>
      </c>
      <c r="E9" s="13">
        <v>1765</v>
      </c>
      <c r="F9" s="13">
        <f>SUM(D9:E9)</f>
        <v>3560</v>
      </c>
      <c r="G9" s="2">
        <f>F9/$F$26</f>
        <v>4.0321667232982215E-2</v>
      </c>
      <c r="H9" s="13">
        <v>12</v>
      </c>
      <c r="I9" s="13">
        <v>10</v>
      </c>
      <c r="J9" s="13">
        <f>SUM(H9:I9)</f>
        <v>22</v>
      </c>
      <c r="K9" s="2">
        <f>J9/$J$26</f>
        <v>8.9068825910931168E-2</v>
      </c>
      <c r="L9" s="13">
        <v>4</v>
      </c>
      <c r="M9" s="13">
        <v>1</v>
      </c>
      <c r="N9" s="13">
        <f>SUM(L9:M9)</f>
        <v>5</v>
      </c>
      <c r="O9" s="2">
        <f>N9/$N$26</f>
        <v>3.3783783783783786E-2</v>
      </c>
      <c r="P9" s="13">
        <v>0</v>
      </c>
      <c r="Q9" s="13">
        <v>0</v>
      </c>
      <c r="R9" s="13">
        <f>SUM(P9:Q9)</f>
        <v>0</v>
      </c>
      <c r="S9" s="2">
        <f>R9/$R$26</f>
        <v>0</v>
      </c>
      <c r="T9" s="13">
        <v>0</v>
      </c>
      <c r="U9" s="13">
        <v>0</v>
      </c>
      <c r="V9" s="13">
        <f>SUM(T9:U9)</f>
        <v>0</v>
      </c>
      <c r="W9" s="2">
        <f>V9/$V$26</f>
        <v>0</v>
      </c>
      <c r="X9" s="13">
        <v>0</v>
      </c>
      <c r="Y9" s="13">
        <v>0</v>
      </c>
      <c r="Z9" s="13">
        <f>SUM(X9:Y9)</f>
        <v>0</v>
      </c>
      <c r="AA9" s="2">
        <v>0</v>
      </c>
      <c r="AB9" s="13">
        <v>0</v>
      </c>
      <c r="AC9" s="13">
        <v>0</v>
      </c>
      <c r="AD9" s="13">
        <f>SUM(AB9:AC9)</f>
        <v>0</v>
      </c>
      <c r="AE9" s="2">
        <f>AD9/$AD$26</f>
        <v>0</v>
      </c>
      <c r="AF9" s="13">
        <f>AD9+Z9+V9+R9+N9+J9+F9</f>
        <v>3587</v>
      </c>
      <c r="AG9" s="2">
        <f>AF9/$AF$26</f>
        <v>4.0436037335978718E-2</v>
      </c>
    </row>
    <row r="10" spans="1:33" x14ac:dyDescent="0.25">
      <c r="A10" s="4">
        <v>2</v>
      </c>
      <c r="B10" s="6">
        <v>2002</v>
      </c>
      <c r="C10" s="1" t="s">
        <v>15</v>
      </c>
      <c r="D10" s="13">
        <v>1735</v>
      </c>
      <c r="E10" s="13">
        <v>1762</v>
      </c>
      <c r="F10" s="13">
        <f t="shared" ref="F10:F25" si="0">SUM(D10:E10)</f>
        <v>3497</v>
      </c>
      <c r="G10" s="2">
        <f t="shared" ref="G10:G25" si="1">F10/$F$26</f>
        <v>3.9608109638690679E-2</v>
      </c>
      <c r="H10" s="13">
        <v>2</v>
      </c>
      <c r="I10" s="13">
        <v>2</v>
      </c>
      <c r="J10" s="13">
        <f t="shared" ref="J10:J25" si="2">SUM(H10:I10)</f>
        <v>4</v>
      </c>
      <c r="K10" s="2">
        <f t="shared" ref="K10:K25" si="3">J10/$J$26</f>
        <v>1.6194331983805668E-2</v>
      </c>
      <c r="L10" s="13">
        <v>0</v>
      </c>
      <c r="M10" s="13">
        <v>0</v>
      </c>
      <c r="N10" s="13">
        <f t="shared" ref="N10:N25" si="4">SUM(L10:M10)</f>
        <v>0</v>
      </c>
      <c r="O10" s="2">
        <f t="shared" ref="O10:O25" si="5">N10/$N$26</f>
        <v>0</v>
      </c>
      <c r="P10" s="13">
        <v>0</v>
      </c>
      <c r="Q10" s="13">
        <v>0</v>
      </c>
      <c r="R10" s="13">
        <f t="shared" ref="R10:R25" si="6">SUM(P10:Q10)</f>
        <v>0</v>
      </c>
      <c r="S10" s="2">
        <f t="shared" ref="S10:S25" si="7">R10/$R$26</f>
        <v>0</v>
      </c>
      <c r="T10" s="13">
        <v>0</v>
      </c>
      <c r="U10" s="13">
        <v>0</v>
      </c>
      <c r="V10" s="13">
        <f t="shared" ref="V10:V25" si="8">SUM(T10:U10)</f>
        <v>0</v>
      </c>
      <c r="W10" s="2">
        <f t="shared" ref="W10:W25" si="9">V10/$V$26</f>
        <v>0</v>
      </c>
      <c r="X10" s="13">
        <v>0</v>
      </c>
      <c r="Y10" s="13">
        <v>0</v>
      </c>
      <c r="Z10" s="13">
        <f t="shared" ref="Z10:Z25" si="10">SUM(X10:Y10)</f>
        <v>0</v>
      </c>
      <c r="AA10" s="2">
        <v>0</v>
      </c>
      <c r="AB10" s="13">
        <v>0</v>
      </c>
      <c r="AC10" s="13">
        <v>0</v>
      </c>
      <c r="AD10" s="13">
        <f t="shared" ref="AD10:AD25" si="11">SUM(AB10:AC10)</f>
        <v>0</v>
      </c>
      <c r="AE10" s="2">
        <f t="shared" ref="AE10:AE25" si="12">AD10/$AD$26</f>
        <v>0</v>
      </c>
      <c r="AF10" s="13">
        <f t="shared" ref="AF10:AF25" si="13">AD10+Z10+V10+R10+N10+J10+F10</f>
        <v>3501</v>
      </c>
      <c r="AG10" s="2">
        <f t="shared" ref="AG10:AG25" si="14">AF10/$AF$26</f>
        <v>3.94665644586734E-2</v>
      </c>
    </row>
    <row r="11" spans="1:33" x14ac:dyDescent="0.25">
      <c r="A11" s="4">
        <v>3</v>
      </c>
      <c r="B11" s="6">
        <v>2003</v>
      </c>
      <c r="C11" s="1" t="s">
        <v>115</v>
      </c>
      <c r="D11" s="13">
        <v>1958</v>
      </c>
      <c r="E11" s="13">
        <v>1912</v>
      </c>
      <c r="F11" s="13">
        <f t="shared" si="0"/>
        <v>3870</v>
      </c>
      <c r="G11" s="2">
        <f t="shared" si="1"/>
        <v>4.383282364933741E-2</v>
      </c>
      <c r="H11" s="13">
        <v>22</v>
      </c>
      <c r="I11" s="13">
        <v>27</v>
      </c>
      <c r="J11" s="13">
        <f t="shared" si="2"/>
        <v>49</v>
      </c>
      <c r="K11" s="2">
        <f t="shared" si="3"/>
        <v>0.19838056680161945</v>
      </c>
      <c r="L11" s="13">
        <v>2</v>
      </c>
      <c r="M11" s="13">
        <v>3</v>
      </c>
      <c r="N11" s="13">
        <f t="shared" si="4"/>
        <v>5</v>
      </c>
      <c r="O11" s="2">
        <f t="shared" si="5"/>
        <v>3.3783783783783786E-2</v>
      </c>
      <c r="P11" s="13">
        <v>0</v>
      </c>
      <c r="Q11" s="13">
        <v>0</v>
      </c>
      <c r="R11" s="13">
        <f t="shared" si="6"/>
        <v>0</v>
      </c>
      <c r="S11" s="2">
        <f t="shared" si="7"/>
        <v>0</v>
      </c>
      <c r="T11" s="13">
        <v>0</v>
      </c>
      <c r="U11" s="13">
        <v>0</v>
      </c>
      <c r="V11" s="13">
        <f t="shared" si="8"/>
        <v>0</v>
      </c>
      <c r="W11" s="2">
        <f t="shared" si="9"/>
        <v>0</v>
      </c>
      <c r="X11" s="13">
        <v>0</v>
      </c>
      <c r="Y11" s="13">
        <v>0</v>
      </c>
      <c r="Z11" s="13">
        <f t="shared" si="10"/>
        <v>0</v>
      </c>
      <c r="AA11" s="2">
        <v>0</v>
      </c>
      <c r="AB11" s="13">
        <v>0</v>
      </c>
      <c r="AC11" s="13">
        <v>0</v>
      </c>
      <c r="AD11" s="13">
        <f t="shared" si="11"/>
        <v>0</v>
      </c>
      <c r="AE11" s="2">
        <f t="shared" si="12"/>
        <v>0</v>
      </c>
      <c r="AF11" s="13">
        <f t="shared" si="13"/>
        <v>3924</v>
      </c>
      <c r="AG11" s="2">
        <f t="shared" si="14"/>
        <v>4.42350182621635E-2</v>
      </c>
    </row>
    <row r="12" spans="1:33" x14ac:dyDescent="0.25">
      <c r="A12" s="4">
        <v>4</v>
      </c>
      <c r="B12" s="6">
        <v>2004</v>
      </c>
      <c r="C12" s="1" t="s">
        <v>116</v>
      </c>
      <c r="D12" s="13">
        <v>2142</v>
      </c>
      <c r="E12" s="13">
        <v>2110</v>
      </c>
      <c r="F12" s="13">
        <f t="shared" si="0"/>
        <v>4252</v>
      </c>
      <c r="G12" s="2">
        <f t="shared" si="1"/>
        <v>4.8159474459168648E-2</v>
      </c>
      <c r="H12" s="13">
        <v>8</v>
      </c>
      <c r="I12" s="13">
        <v>8</v>
      </c>
      <c r="J12" s="13">
        <f t="shared" si="2"/>
        <v>16</v>
      </c>
      <c r="K12" s="2">
        <f t="shared" si="3"/>
        <v>6.4777327935222673E-2</v>
      </c>
      <c r="L12" s="13">
        <v>0</v>
      </c>
      <c r="M12" s="13">
        <v>0</v>
      </c>
      <c r="N12" s="13">
        <f t="shared" si="4"/>
        <v>0</v>
      </c>
      <c r="O12" s="2">
        <f t="shared" si="5"/>
        <v>0</v>
      </c>
      <c r="P12" s="13">
        <v>0</v>
      </c>
      <c r="Q12" s="13">
        <v>0</v>
      </c>
      <c r="R12" s="13">
        <f t="shared" si="6"/>
        <v>0</v>
      </c>
      <c r="S12" s="2">
        <f t="shared" si="7"/>
        <v>0</v>
      </c>
      <c r="T12" s="13">
        <v>0</v>
      </c>
      <c r="U12" s="13">
        <v>1</v>
      </c>
      <c r="V12" s="13">
        <f t="shared" si="8"/>
        <v>1</v>
      </c>
      <c r="W12" s="2">
        <f t="shared" si="9"/>
        <v>7.6923076923076927E-2</v>
      </c>
      <c r="X12" s="13">
        <v>0</v>
      </c>
      <c r="Y12" s="13">
        <v>0</v>
      </c>
      <c r="Z12" s="13">
        <f t="shared" si="10"/>
        <v>0</v>
      </c>
      <c r="AA12" s="2">
        <v>0</v>
      </c>
      <c r="AB12" s="13">
        <v>0</v>
      </c>
      <c r="AC12" s="13">
        <v>0</v>
      </c>
      <c r="AD12" s="13">
        <f t="shared" si="11"/>
        <v>0</v>
      </c>
      <c r="AE12" s="2">
        <f t="shared" si="12"/>
        <v>0</v>
      </c>
      <c r="AF12" s="13">
        <f t="shared" si="13"/>
        <v>4269</v>
      </c>
      <c r="AG12" s="2">
        <f t="shared" si="14"/>
        <v>4.812418271181855E-2</v>
      </c>
    </row>
    <row r="13" spans="1:33" x14ac:dyDescent="0.25">
      <c r="A13" s="4">
        <v>5</v>
      </c>
      <c r="B13" s="6">
        <v>2005</v>
      </c>
      <c r="C13" s="1" t="s">
        <v>117</v>
      </c>
      <c r="D13" s="13">
        <v>3059</v>
      </c>
      <c r="E13" s="13">
        <v>3104</v>
      </c>
      <c r="F13" s="13">
        <f t="shared" si="0"/>
        <v>6163</v>
      </c>
      <c r="G13" s="2">
        <f t="shared" si="1"/>
        <v>6.9804054819345346E-2</v>
      </c>
      <c r="H13" s="13">
        <v>0</v>
      </c>
      <c r="I13" s="13">
        <v>0</v>
      </c>
      <c r="J13" s="13">
        <f t="shared" si="2"/>
        <v>0</v>
      </c>
      <c r="K13" s="2">
        <f t="shared" si="3"/>
        <v>0</v>
      </c>
      <c r="L13" s="13">
        <v>0</v>
      </c>
      <c r="M13" s="13">
        <v>2</v>
      </c>
      <c r="N13" s="13">
        <f t="shared" si="4"/>
        <v>2</v>
      </c>
      <c r="O13" s="2">
        <f t="shared" si="5"/>
        <v>1.3513513513513514E-2</v>
      </c>
      <c r="P13" s="13">
        <v>0</v>
      </c>
      <c r="Q13" s="13">
        <v>0</v>
      </c>
      <c r="R13" s="13">
        <f t="shared" si="6"/>
        <v>0</v>
      </c>
      <c r="S13" s="2">
        <f t="shared" si="7"/>
        <v>0</v>
      </c>
      <c r="T13" s="13">
        <v>0</v>
      </c>
      <c r="U13" s="13">
        <v>0</v>
      </c>
      <c r="V13" s="13">
        <f t="shared" si="8"/>
        <v>0</v>
      </c>
      <c r="W13" s="2">
        <f t="shared" si="9"/>
        <v>0</v>
      </c>
      <c r="X13" s="13">
        <v>0</v>
      </c>
      <c r="Y13" s="13">
        <v>0</v>
      </c>
      <c r="Z13" s="13">
        <f t="shared" si="10"/>
        <v>0</v>
      </c>
      <c r="AA13" s="2">
        <v>0</v>
      </c>
      <c r="AB13" s="13">
        <v>0</v>
      </c>
      <c r="AC13" s="13">
        <v>0</v>
      </c>
      <c r="AD13" s="13">
        <f t="shared" si="11"/>
        <v>0</v>
      </c>
      <c r="AE13" s="2">
        <f t="shared" si="12"/>
        <v>0</v>
      </c>
      <c r="AF13" s="13">
        <f t="shared" si="13"/>
        <v>6165</v>
      </c>
      <c r="AG13" s="2">
        <f t="shared" si="14"/>
        <v>6.9497677774270641E-2</v>
      </c>
    </row>
    <row r="14" spans="1:33" x14ac:dyDescent="0.25">
      <c r="A14" s="4">
        <v>6</v>
      </c>
      <c r="B14" s="6">
        <v>2006</v>
      </c>
      <c r="C14" s="1" t="s">
        <v>118</v>
      </c>
      <c r="D14" s="13">
        <v>2599</v>
      </c>
      <c r="E14" s="13">
        <v>2613</v>
      </c>
      <c r="F14" s="13">
        <f t="shared" si="0"/>
        <v>5212</v>
      </c>
      <c r="G14" s="2">
        <f t="shared" si="1"/>
        <v>5.9032733038849247E-2</v>
      </c>
      <c r="H14" s="13">
        <v>2</v>
      </c>
      <c r="I14" s="13">
        <v>2</v>
      </c>
      <c r="J14" s="13">
        <f t="shared" si="2"/>
        <v>4</v>
      </c>
      <c r="K14" s="2">
        <f t="shared" si="3"/>
        <v>1.6194331983805668E-2</v>
      </c>
      <c r="L14" s="13">
        <v>0</v>
      </c>
      <c r="M14" s="13">
        <v>0</v>
      </c>
      <c r="N14" s="13">
        <f t="shared" si="4"/>
        <v>0</v>
      </c>
      <c r="O14" s="2">
        <f t="shared" si="5"/>
        <v>0</v>
      </c>
      <c r="P14" s="13">
        <v>0</v>
      </c>
      <c r="Q14" s="13">
        <v>0</v>
      </c>
      <c r="R14" s="13">
        <f t="shared" si="6"/>
        <v>0</v>
      </c>
      <c r="S14" s="2">
        <f t="shared" si="7"/>
        <v>0</v>
      </c>
      <c r="T14" s="13">
        <v>0</v>
      </c>
      <c r="U14" s="13">
        <v>0</v>
      </c>
      <c r="V14" s="13">
        <f t="shared" si="8"/>
        <v>0</v>
      </c>
      <c r="W14" s="2">
        <f t="shared" si="9"/>
        <v>0</v>
      </c>
      <c r="X14" s="13">
        <v>0</v>
      </c>
      <c r="Y14" s="13">
        <v>0</v>
      </c>
      <c r="Z14" s="13">
        <f t="shared" si="10"/>
        <v>0</v>
      </c>
      <c r="AA14" s="2">
        <v>0</v>
      </c>
      <c r="AB14" s="13">
        <v>0</v>
      </c>
      <c r="AC14" s="13">
        <v>0</v>
      </c>
      <c r="AD14" s="13">
        <f t="shared" si="11"/>
        <v>0</v>
      </c>
      <c r="AE14" s="2">
        <f t="shared" si="12"/>
        <v>0</v>
      </c>
      <c r="AF14" s="13">
        <f t="shared" si="13"/>
        <v>5216</v>
      </c>
      <c r="AG14" s="2">
        <f t="shared" si="14"/>
        <v>5.879965730261081E-2</v>
      </c>
    </row>
    <row r="15" spans="1:33" x14ac:dyDescent="0.25">
      <c r="A15" s="4">
        <v>7</v>
      </c>
      <c r="B15" s="6">
        <v>2007</v>
      </c>
      <c r="C15" s="1" t="s">
        <v>119</v>
      </c>
      <c r="D15" s="13">
        <v>2656</v>
      </c>
      <c r="E15" s="13">
        <v>2636</v>
      </c>
      <c r="F15" s="13">
        <f t="shared" si="0"/>
        <v>5292</v>
      </c>
      <c r="G15" s="2">
        <f t="shared" si="1"/>
        <v>5.9938837920489298E-2</v>
      </c>
      <c r="H15" s="13">
        <v>1</v>
      </c>
      <c r="I15" s="13">
        <v>0</v>
      </c>
      <c r="J15" s="13">
        <f t="shared" si="2"/>
        <v>1</v>
      </c>
      <c r="K15" s="2">
        <f t="shared" si="3"/>
        <v>4.048582995951417E-3</v>
      </c>
      <c r="L15" s="13">
        <v>3</v>
      </c>
      <c r="M15" s="13">
        <v>6</v>
      </c>
      <c r="N15" s="13">
        <f t="shared" si="4"/>
        <v>9</v>
      </c>
      <c r="O15" s="2">
        <f t="shared" si="5"/>
        <v>6.0810810810810814E-2</v>
      </c>
      <c r="P15" s="13">
        <v>0</v>
      </c>
      <c r="Q15" s="13">
        <v>0</v>
      </c>
      <c r="R15" s="13">
        <f t="shared" si="6"/>
        <v>0</v>
      </c>
      <c r="S15" s="2">
        <f t="shared" si="7"/>
        <v>0</v>
      </c>
      <c r="T15" s="13">
        <v>0</v>
      </c>
      <c r="U15" s="13">
        <v>0</v>
      </c>
      <c r="V15" s="13">
        <f t="shared" si="8"/>
        <v>0</v>
      </c>
      <c r="W15" s="2">
        <f t="shared" si="9"/>
        <v>0</v>
      </c>
      <c r="X15" s="13">
        <v>0</v>
      </c>
      <c r="Y15" s="13">
        <v>0</v>
      </c>
      <c r="Z15" s="13">
        <f t="shared" si="10"/>
        <v>0</v>
      </c>
      <c r="AA15" s="2">
        <v>0</v>
      </c>
      <c r="AB15" s="13">
        <v>0</v>
      </c>
      <c r="AC15" s="13">
        <v>0</v>
      </c>
      <c r="AD15" s="13">
        <f t="shared" si="11"/>
        <v>0</v>
      </c>
      <c r="AE15" s="2">
        <f t="shared" si="12"/>
        <v>0</v>
      </c>
      <c r="AF15" s="13">
        <f t="shared" si="13"/>
        <v>5302</v>
      </c>
      <c r="AG15" s="2">
        <f t="shared" si="14"/>
        <v>5.9769130179916127E-2</v>
      </c>
    </row>
    <row r="16" spans="1:33" x14ac:dyDescent="0.25">
      <c r="A16" s="4">
        <v>8</v>
      </c>
      <c r="B16" s="6">
        <v>2008</v>
      </c>
      <c r="C16" s="1" t="s">
        <v>120</v>
      </c>
      <c r="D16" s="13">
        <v>2442</v>
      </c>
      <c r="E16" s="13">
        <v>2439</v>
      </c>
      <c r="F16" s="13">
        <f t="shared" si="0"/>
        <v>4881</v>
      </c>
      <c r="G16" s="2">
        <f t="shared" si="1"/>
        <v>5.5283724091063538E-2</v>
      </c>
      <c r="H16" s="13">
        <v>2</v>
      </c>
      <c r="I16" s="13">
        <v>3</v>
      </c>
      <c r="J16" s="13">
        <f t="shared" si="2"/>
        <v>5</v>
      </c>
      <c r="K16" s="2">
        <f t="shared" si="3"/>
        <v>2.0242914979757085E-2</v>
      </c>
      <c r="L16" s="13">
        <v>3</v>
      </c>
      <c r="M16" s="13">
        <v>2</v>
      </c>
      <c r="N16" s="13">
        <f t="shared" si="4"/>
        <v>5</v>
      </c>
      <c r="O16" s="2">
        <f t="shared" si="5"/>
        <v>3.3783783783783786E-2</v>
      </c>
      <c r="P16" s="13">
        <v>0</v>
      </c>
      <c r="Q16" s="13">
        <v>0</v>
      </c>
      <c r="R16" s="13">
        <f t="shared" si="6"/>
        <v>0</v>
      </c>
      <c r="S16" s="2">
        <f t="shared" si="7"/>
        <v>0</v>
      </c>
      <c r="T16" s="13">
        <v>0</v>
      </c>
      <c r="U16" s="13">
        <v>0</v>
      </c>
      <c r="V16" s="13">
        <f t="shared" si="8"/>
        <v>0</v>
      </c>
      <c r="W16" s="2">
        <f t="shared" si="9"/>
        <v>0</v>
      </c>
      <c r="X16" s="13">
        <v>0</v>
      </c>
      <c r="Y16" s="13">
        <v>0</v>
      </c>
      <c r="Z16" s="13">
        <f t="shared" si="10"/>
        <v>0</v>
      </c>
      <c r="AA16" s="2">
        <v>0</v>
      </c>
      <c r="AB16" s="13">
        <v>0</v>
      </c>
      <c r="AC16" s="13">
        <v>0</v>
      </c>
      <c r="AD16" s="13">
        <f t="shared" si="11"/>
        <v>0</v>
      </c>
      <c r="AE16" s="2">
        <f t="shared" si="12"/>
        <v>0</v>
      </c>
      <c r="AF16" s="13">
        <f t="shared" si="13"/>
        <v>4891</v>
      </c>
      <c r="AG16" s="2">
        <f t="shared" si="14"/>
        <v>5.5135951661631419E-2</v>
      </c>
    </row>
    <row r="17" spans="1:33" x14ac:dyDescent="0.25">
      <c r="A17" s="4">
        <v>9</v>
      </c>
      <c r="B17" s="6">
        <v>2009</v>
      </c>
      <c r="C17" s="1" t="s">
        <v>121</v>
      </c>
      <c r="D17" s="13">
        <v>1575</v>
      </c>
      <c r="E17" s="13">
        <v>1561</v>
      </c>
      <c r="F17" s="13">
        <f t="shared" si="0"/>
        <v>3136</v>
      </c>
      <c r="G17" s="2">
        <f t="shared" si="1"/>
        <v>3.5519311360289955E-2</v>
      </c>
      <c r="H17" s="13">
        <v>6</v>
      </c>
      <c r="I17" s="13">
        <v>1</v>
      </c>
      <c r="J17" s="13">
        <f t="shared" si="2"/>
        <v>7</v>
      </c>
      <c r="K17" s="2">
        <f t="shared" si="3"/>
        <v>2.8340080971659919E-2</v>
      </c>
      <c r="L17" s="13">
        <v>1</v>
      </c>
      <c r="M17" s="13">
        <v>0</v>
      </c>
      <c r="N17" s="13">
        <f t="shared" si="4"/>
        <v>1</v>
      </c>
      <c r="O17" s="2">
        <f t="shared" si="5"/>
        <v>6.7567567567567571E-3</v>
      </c>
      <c r="P17" s="13">
        <v>1</v>
      </c>
      <c r="Q17" s="13">
        <v>0</v>
      </c>
      <c r="R17" s="13">
        <f t="shared" si="6"/>
        <v>1</v>
      </c>
      <c r="S17" s="2">
        <f t="shared" si="7"/>
        <v>0.2</v>
      </c>
      <c r="T17" s="13">
        <v>0</v>
      </c>
      <c r="U17" s="13">
        <v>0</v>
      </c>
      <c r="V17" s="13">
        <f t="shared" si="8"/>
        <v>0</v>
      </c>
      <c r="W17" s="2">
        <f t="shared" si="9"/>
        <v>0</v>
      </c>
      <c r="X17" s="13">
        <v>0</v>
      </c>
      <c r="Y17" s="13">
        <v>0</v>
      </c>
      <c r="Z17" s="13">
        <f t="shared" si="10"/>
        <v>0</v>
      </c>
      <c r="AA17" s="2">
        <v>0</v>
      </c>
      <c r="AB17" s="13">
        <v>0</v>
      </c>
      <c r="AC17" s="13">
        <v>0</v>
      </c>
      <c r="AD17" s="13">
        <f t="shared" si="11"/>
        <v>0</v>
      </c>
      <c r="AE17" s="2">
        <f t="shared" si="12"/>
        <v>0</v>
      </c>
      <c r="AF17" s="13">
        <f t="shared" si="13"/>
        <v>3145</v>
      </c>
      <c r="AG17" s="2">
        <f t="shared" si="14"/>
        <v>3.5453397664246745E-2</v>
      </c>
    </row>
    <row r="18" spans="1:33" x14ac:dyDescent="0.25">
      <c r="A18" s="4">
        <v>10</v>
      </c>
      <c r="B18" s="6">
        <v>2010</v>
      </c>
      <c r="C18" s="1" t="s">
        <v>25</v>
      </c>
      <c r="D18" s="13">
        <v>1779</v>
      </c>
      <c r="E18" s="13">
        <v>1882</v>
      </c>
      <c r="F18" s="13">
        <f t="shared" si="0"/>
        <v>3661</v>
      </c>
      <c r="G18" s="2">
        <f t="shared" si="1"/>
        <v>4.146562464605278E-2</v>
      </c>
      <c r="H18" s="13">
        <v>0</v>
      </c>
      <c r="I18" s="13">
        <v>1</v>
      </c>
      <c r="J18" s="13">
        <f t="shared" si="2"/>
        <v>1</v>
      </c>
      <c r="K18" s="2">
        <f t="shared" si="3"/>
        <v>4.048582995951417E-3</v>
      </c>
      <c r="L18" s="13">
        <v>1</v>
      </c>
      <c r="M18" s="13">
        <v>0</v>
      </c>
      <c r="N18" s="13">
        <f t="shared" si="4"/>
        <v>1</v>
      </c>
      <c r="O18" s="2">
        <f t="shared" si="5"/>
        <v>6.7567567567567571E-3</v>
      </c>
      <c r="P18" s="13">
        <v>0</v>
      </c>
      <c r="Q18" s="13">
        <v>0</v>
      </c>
      <c r="R18" s="13">
        <f t="shared" si="6"/>
        <v>0</v>
      </c>
      <c r="S18" s="2">
        <f t="shared" si="7"/>
        <v>0</v>
      </c>
      <c r="T18" s="13">
        <v>0</v>
      </c>
      <c r="U18" s="13">
        <v>0</v>
      </c>
      <c r="V18" s="13">
        <f t="shared" si="8"/>
        <v>0</v>
      </c>
      <c r="W18" s="2">
        <f t="shared" si="9"/>
        <v>0</v>
      </c>
      <c r="X18" s="13">
        <v>0</v>
      </c>
      <c r="Y18" s="13">
        <v>0</v>
      </c>
      <c r="Z18" s="13">
        <f t="shared" si="10"/>
        <v>0</v>
      </c>
      <c r="AA18" s="2">
        <v>0</v>
      </c>
      <c r="AB18" s="13">
        <v>0</v>
      </c>
      <c r="AC18" s="13">
        <v>0</v>
      </c>
      <c r="AD18" s="13">
        <f t="shared" si="11"/>
        <v>0</v>
      </c>
      <c r="AE18" s="2">
        <f t="shared" si="12"/>
        <v>0</v>
      </c>
      <c r="AF18" s="13">
        <f t="shared" si="13"/>
        <v>3663</v>
      </c>
      <c r="AG18" s="2">
        <f t="shared" si="14"/>
        <v>4.1292780808946203E-2</v>
      </c>
    </row>
    <row r="19" spans="1:33" x14ac:dyDescent="0.25">
      <c r="A19" s="4">
        <v>11</v>
      </c>
      <c r="B19" s="6">
        <v>2011</v>
      </c>
      <c r="C19" s="1" t="s">
        <v>122</v>
      </c>
      <c r="D19" s="13">
        <v>2032</v>
      </c>
      <c r="E19" s="13">
        <v>1996</v>
      </c>
      <c r="F19" s="13">
        <f t="shared" si="0"/>
        <v>4028</v>
      </c>
      <c r="G19" s="2">
        <f t="shared" si="1"/>
        <v>4.5622380790576511E-2</v>
      </c>
      <c r="H19" s="13">
        <v>3</v>
      </c>
      <c r="I19" s="13">
        <v>0</v>
      </c>
      <c r="J19" s="13">
        <f t="shared" si="2"/>
        <v>3</v>
      </c>
      <c r="K19" s="2">
        <f t="shared" si="3"/>
        <v>1.2145748987854251E-2</v>
      </c>
      <c r="L19" s="13">
        <v>30</v>
      </c>
      <c r="M19" s="13">
        <v>38</v>
      </c>
      <c r="N19" s="13">
        <f t="shared" si="4"/>
        <v>68</v>
      </c>
      <c r="O19" s="2">
        <f t="shared" si="5"/>
        <v>0.45945945945945948</v>
      </c>
      <c r="P19" s="13">
        <v>0</v>
      </c>
      <c r="Q19" s="13">
        <v>0</v>
      </c>
      <c r="R19" s="13">
        <f t="shared" si="6"/>
        <v>0</v>
      </c>
      <c r="S19" s="2">
        <f t="shared" si="7"/>
        <v>0</v>
      </c>
      <c r="T19" s="13">
        <v>0</v>
      </c>
      <c r="U19" s="13">
        <v>0</v>
      </c>
      <c r="V19" s="13">
        <f t="shared" si="8"/>
        <v>0</v>
      </c>
      <c r="W19" s="2">
        <f t="shared" si="9"/>
        <v>0</v>
      </c>
      <c r="X19" s="13">
        <v>0</v>
      </c>
      <c r="Y19" s="13">
        <v>0</v>
      </c>
      <c r="Z19" s="13">
        <f t="shared" si="10"/>
        <v>0</v>
      </c>
      <c r="AA19" s="2">
        <v>0</v>
      </c>
      <c r="AB19" s="13">
        <v>1</v>
      </c>
      <c r="AC19" s="13">
        <v>4</v>
      </c>
      <c r="AD19" s="13">
        <f t="shared" si="11"/>
        <v>5</v>
      </c>
      <c r="AE19" s="2">
        <f t="shared" si="12"/>
        <v>1</v>
      </c>
      <c r="AF19" s="13">
        <f t="shared" si="13"/>
        <v>4104</v>
      </c>
      <c r="AG19" s="2">
        <f t="shared" si="14"/>
        <v>4.6264147540244396E-2</v>
      </c>
    </row>
    <row r="20" spans="1:33" x14ac:dyDescent="0.25">
      <c r="A20" s="4">
        <v>12</v>
      </c>
      <c r="B20" s="6">
        <v>2012</v>
      </c>
      <c r="C20" s="1" t="s">
        <v>30</v>
      </c>
      <c r="D20" s="13">
        <v>4221</v>
      </c>
      <c r="E20" s="13">
        <v>4129</v>
      </c>
      <c r="F20" s="13">
        <f t="shared" si="0"/>
        <v>8350</v>
      </c>
      <c r="G20" s="2">
        <f t="shared" si="1"/>
        <v>9.4574697021180196E-2</v>
      </c>
      <c r="H20" s="13">
        <v>44</v>
      </c>
      <c r="I20" s="13">
        <v>36</v>
      </c>
      <c r="J20" s="13">
        <f t="shared" si="2"/>
        <v>80</v>
      </c>
      <c r="K20" s="2">
        <f t="shared" si="3"/>
        <v>0.32388663967611336</v>
      </c>
      <c r="L20" s="13">
        <v>2</v>
      </c>
      <c r="M20" s="13">
        <v>3</v>
      </c>
      <c r="N20" s="13">
        <f t="shared" si="4"/>
        <v>5</v>
      </c>
      <c r="O20" s="2">
        <f t="shared" si="5"/>
        <v>3.3783783783783786E-2</v>
      </c>
      <c r="P20" s="13">
        <v>0</v>
      </c>
      <c r="Q20" s="13">
        <v>0</v>
      </c>
      <c r="R20" s="13">
        <f t="shared" si="6"/>
        <v>0</v>
      </c>
      <c r="S20" s="2">
        <f t="shared" si="7"/>
        <v>0</v>
      </c>
      <c r="T20" s="13">
        <v>5</v>
      </c>
      <c r="U20" s="13">
        <v>5</v>
      </c>
      <c r="V20" s="13">
        <f t="shared" si="8"/>
        <v>10</v>
      </c>
      <c r="W20" s="2">
        <f t="shared" si="9"/>
        <v>0.76923076923076927</v>
      </c>
      <c r="X20" s="13">
        <v>0</v>
      </c>
      <c r="Y20" s="13">
        <v>0</v>
      </c>
      <c r="Z20" s="13">
        <f t="shared" si="10"/>
        <v>0</v>
      </c>
      <c r="AA20" s="2">
        <v>0</v>
      </c>
      <c r="AB20" s="13">
        <v>0</v>
      </c>
      <c r="AC20" s="13">
        <v>0</v>
      </c>
      <c r="AD20" s="13">
        <f t="shared" si="11"/>
        <v>0</v>
      </c>
      <c r="AE20" s="2">
        <f t="shared" si="12"/>
        <v>0</v>
      </c>
      <c r="AF20" s="13">
        <f t="shared" si="13"/>
        <v>8445</v>
      </c>
      <c r="AG20" s="2">
        <f t="shared" si="14"/>
        <v>9.5199981963295308E-2</v>
      </c>
    </row>
    <row r="21" spans="1:33" x14ac:dyDescent="0.25">
      <c r="A21" s="4">
        <v>13</v>
      </c>
      <c r="B21" s="6">
        <v>2013</v>
      </c>
      <c r="C21" s="1" t="s">
        <v>123</v>
      </c>
      <c r="D21" s="13">
        <v>5682</v>
      </c>
      <c r="E21" s="13">
        <v>5567</v>
      </c>
      <c r="F21" s="13">
        <f t="shared" si="0"/>
        <v>11249</v>
      </c>
      <c r="G21" s="2">
        <f t="shared" si="1"/>
        <v>0.12740967266961151</v>
      </c>
      <c r="H21" s="13">
        <v>11</v>
      </c>
      <c r="I21" s="13">
        <v>9</v>
      </c>
      <c r="J21" s="13">
        <f t="shared" si="2"/>
        <v>20</v>
      </c>
      <c r="K21" s="2">
        <f t="shared" si="3"/>
        <v>8.0971659919028341E-2</v>
      </c>
      <c r="L21" s="13">
        <v>10</v>
      </c>
      <c r="M21" s="13">
        <v>13</v>
      </c>
      <c r="N21" s="13">
        <f t="shared" si="4"/>
        <v>23</v>
      </c>
      <c r="O21" s="2">
        <f t="shared" si="5"/>
        <v>0.1554054054054054</v>
      </c>
      <c r="P21" s="13">
        <v>0</v>
      </c>
      <c r="Q21" s="13">
        <v>0</v>
      </c>
      <c r="R21" s="13">
        <f t="shared" si="6"/>
        <v>0</v>
      </c>
      <c r="S21" s="2">
        <f t="shared" si="7"/>
        <v>0</v>
      </c>
      <c r="T21" s="13">
        <v>1</v>
      </c>
      <c r="U21" s="13">
        <v>0</v>
      </c>
      <c r="V21" s="13">
        <f t="shared" si="8"/>
        <v>1</v>
      </c>
      <c r="W21" s="2">
        <f t="shared" si="9"/>
        <v>7.6923076923076927E-2</v>
      </c>
      <c r="X21" s="13">
        <v>0</v>
      </c>
      <c r="Y21" s="13">
        <v>0</v>
      </c>
      <c r="Z21" s="13">
        <f t="shared" si="10"/>
        <v>0</v>
      </c>
      <c r="AA21" s="2">
        <v>0</v>
      </c>
      <c r="AB21" s="13">
        <v>0</v>
      </c>
      <c r="AC21" s="13">
        <v>0</v>
      </c>
      <c r="AD21" s="13">
        <f t="shared" si="11"/>
        <v>0</v>
      </c>
      <c r="AE21" s="2">
        <f t="shared" si="12"/>
        <v>0</v>
      </c>
      <c r="AF21" s="13">
        <f t="shared" si="13"/>
        <v>11293</v>
      </c>
      <c r="AG21" s="2">
        <f t="shared" si="14"/>
        <v>0.12730531631870856</v>
      </c>
    </row>
    <row r="22" spans="1:33" x14ac:dyDescent="0.25">
      <c r="A22" s="4">
        <v>14</v>
      </c>
      <c r="B22" s="6">
        <v>2014</v>
      </c>
      <c r="C22" s="1" t="s">
        <v>124</v>
      </c>
      <c r="D22" s="13">
        <v>3329</v>
      </c>
      <c r="E22" s="13">
        <v>3276</v>
      </c>
      <c r="F22" s="13">
        <f t="shared" si="0"/>
        <v>6605</v>
      </c>
      <c r="G22" s="2">
        <f t="shared" si="1"/>
        <v>7.481028429040662E-2</v>
      </c>
      <c r="H22" s="13">
        <v>2</v>
      </c>
      <c r="I22" s="13">
        <v>1</v>
      </c>
      <c r="J22" s="13">
        <f t="shared" si="2"/>
        <v>3</v>
      </c>
      <c r="K22" s="2">
        <f t="shared" si="3"/>
        <v>1.2145748987854251E-2</v>
      </c>
      <c r="L22" s="13">
        <v>2</v>
      </c>
      <c r="M22" s="13">
        <v>1</v>
      </c>
      <c r="N22" s="13">
        <f t="shared" si="4"/>
        <v>3</v>
      </c>
      <c r="O22" s="2">
        <f t="shared" si="5"/>
        <v>2.0270270270270271E-2</v>
      </c>
      <c r="P22" s="13">
        <v>0</v>
      </c>
      <c r="Q22" s="13">
        <v>0</v>
      </c>
      <c r="R22" s="13">
        <f t="shared" si="6"/>
        <v>0</v>
      </c>
      <c r="S22" s="2">
        <f t="shared" si="7"/>
        <v>0</v>
      </c>
      <c r="T22" s="13">
        <v>0</v>
      </c>
      <c r="U22" s="13">
        <v>0</v>
      </c>
      <c r="V22" s="13">
        <f t="shared" si="8"/>
        <v>0</v>
      </c>
      <c r="W22" s="2">
        <f t="shared" si="9"/>
        <v>0</v>
      </c>
      <c r="X22" s="13">
        <v>0</v>
      </c>
      <c r="Y22" s="13">
        <v>0</v>
      </c>
      <c r="Z22" s="13">
        <f t="shared" si="10"/>
        <v>0</v>
      </c>
      <c r="AA22" s="2">
        <v>0</v>
      </c>
      <c r="AB22" s="13">
        <v>0</v>
      </c>
      <c r="AC22" s="13">
        <v>0</v>
      </c>
      <c r="AD22" s="13">
        <f t="shared" si="11"/>
        <v>0</v>
      </c>
      <c r="AE22" s="2">
        <f t="shared" si="12"/>
        <v>0</v>
      </c>
      <c r="AF22" s="13">
        <f t="shared" si="13"/>
        <v>6611</v>
      </c>
      <c r="AG22" s="2">
        <f t="shared" si="14"/>
        <v>7.4525409207737744E-2</v>
      </c>
    </row>
    <row r="23" spans="1:33" x14ac:dyDescent="0.25">
      <c r="A23" s="4">
        <v>15</v>
      </c>
      <c r="B23" s="6">
        <v>2015</v>
      </c>
      <c r="C23" s="1" t="s">
        <v>125</v>
      </c>
      <c r="D23" s="13">
        <v>2603</v>
      </c>
      <c r="E23" s="13">
        <v>2617</v>
      </c>
      <c r="F23" s="13">
        <f t="shared" si="0"/>
        <v>5220</v>
      </c>
      <c r="G23" s="2">
        <f t="shared" si="1"/>
        <v>5.9123343527013254E-2</v>
      </c>
      <c r="H23" s="13">
        <v>6</v>
      </c>
      <c r="I23" s="13">
        <v>4</v>
      </c>
      <c r="J23" s="13">
        <f t="shared" si="2"/>
        <v>10</v>
      </c>
      <c r="K23" s="2">
        <f t="shared" si="3"/>
        <v>4.048582995951417E-2</v>
      </c>
      <c r="L23" s="13">
        <v>5</v>
      </c>
      <c r="M23" s="13">
        <v>4</v>
      </c>
      <c r="N23" s="13">
        <f t="shared" si="4"/>
        <v>9</v>
      </c>
      <c r="O23" s="2">
        <f t="shared" si="5"/>
        <v>6.0810810810810814E-2</v>
      </c>
      <c r="P23" s="13">
        <v>0</v>
      </c>
      <c r="Q23" s="13">
        <v>0</v>
      </c>
      <c r="R23" s="13">
        <f t="shared" si="6"/>
        <v>0</v>
      </c>
      <c r="S23" s="2">
        <f t="shared" si="7"/>
        <v>0</v>
      </c>
      <c r="T23" s="13">
        <v>0</v>
      </c>
      <c r="U23" s="13">
        <v>0</v>
      </c>
      <c r="V23" s="13">
        <f t="shared" si="8"/>
        <v>0</v>
      </c>
      <c r="W23" s="2">
        <f t="shared" si="9"/>
        <v>0</v>
      </c>
      <c r="X23" s="13">
        <v>0</v>
      </c>
      <c r="Y23" s="13">
        <v>0</v>
      </c>
      <c r="Z23" s="13">
        <f t="shared" si="10"/>
        <v>0</v>
      </c>
      <c r="AA23" s="2">
        <v>0</v>
      </c>
      <c r="AB23" s="13">
        <v>0</v>
      </c>
      <c r="AC23" s="13">
        <v>0</v>
      </c>
      <c r="AD23" s="13">
        <f t="shared" si="11"/>
        <v>0</v>
      </c>
      <c r="AE23" s="2">
        <f t="shared" si="12"/>
        <v>0</v>
      </c>
      <c r="AF23" s="13">
        <f t="shared" si="13"/>
        <v>5239</v>
      </c>
      <c r="AG23" s="2">
        <f t="shared" si="14"/>
        <v>5.9058934932587813E-2</v>
      </c>
    </row>
    <row r="24" spans="1:33" x14ac:dyDescent="0.25">
      <c r="A24" s="4">
        <v>16</v>
      </c>
      <c r="B24" s="6">
        <v>2016</v>
      </c>
      <c r="C24" s="1" t="s">
        <v>126</v>
      </c>
      <c r="D24" s="13">
        <v>2094</v>
      </c>
      <c r="E24" s="13">
        <v>2141</v>
      </c>
      <c r="F24" s="13">
        <f t="shared" si="0"/>
        <v>4235</v>
      </c>
      <c r="G24" s="2">
        <f t="shared" si="1"/>
        <v>4.7966927171820141E-2</v>
      </c>
      <c r="H24" s="13">
        <v>8</v>
      </c>
      <c r="I24" s="13">
        <v>4</v>
      </c>
      <c r="J24" s="13">
        <f t="shared" si="2"/>
        <v>12</v>
      </c>
      <c r="K24" s="2">
        <f t="shared" si="3"/>
        <v>4.8582995951417005E-2</v>
      </c>
      <c r="L24" s="13">
        <v>1</v>
      </c>
      <c r="M24" s="13">
        <v>3</v>
      </c>
      <c r="N24" s="13">
        <f t="shared" si="4"/>
        <v>4</v>
      </c>
      <c r="O24" s="2">
        <f t="shared" si="5"/>
        <v>2.7027027027027029E-2</v>
      </c>
      <c r="P24" s="13">
        <v>3</v>
      </c>
      <c r="Q24" s="13">
        <v>1</v>
      </c>
      <c r="R24" s="13">
        <f t="shared" si="6"/>
        <v>4</v>
      </c>
      <c r="S24" s="2">
        <f t="shared" si="7"/>
        <v>0.8</v>
      </c>
      <c r="T24" s="13">
        <v>0</v>
      </c>
      <c r="U24" s="13">
        <v>0</v>
      </c>
      <c r="V24" s="13">
        <f t="shared" si="8"/>
        <v>0</v>
      </c>
      <c r="W24" s="2">
        <f t="shared" si="9"/>
        <v>0</v>
      </c>
      <c r="X24" s="13">
        <v>0</v>
      </c>
      <c r="Y24" s="13">
        <v>0</v>
      </c>
      <c r="Z24" s="13">
        <f t="shared" si="10"/>
        <v>0</v>
      </c>
      <c r="AA24" s="2">
        <v>0</v>
      </c>
      <c r="AB24" s="13">
        <v>0</v>
      </c>
      <c r="AC24" s="13">
        <v>0</v>
      </c>
      <c r="AD24" s="13">
        <f t="shared" si="11"/>
        <v>0</v>
      </c>
      <c r="AE24" s="2">
        <f t="shared" si="12"/>
        <v>0</v>
      </c>
      <c r="AF24" s="13">
        <f t="shared" si="13"/>
        <v>4255</v>
      </c>
      <c r="AG24" s="2">
        <f t="shared" si="14"/>
        <v>4.7966361545745594E-2</v>
      </c>
    </row>
    <row r="25" spans="1:33" x14ac:dyDescent="0.25">
      <c r="A25" s="4">
        <v>17</v>
      </c>
      <c r="B25" s="6">
        <v>2017</v>
      </c>
      <c r="C25" s="1" t="s">
        <v>127</v>
      </c>
      <c r="D25" s="13">
        <v>2523</v>
      </c>
      <c r="E25" s="13">
        <v>2556</v>
      </c>
      <c r="F25" s="13">
        <f t="shared" si="0"/>
        <v>5079</v>
      </c>
      <c r="G25" s="2">
        <f t="shared" si="1"/>
        <v>5.7526333673122661E-2</v>
      </c>
      <c r="H25" s="13">
        <v>5</v>
      </c>
      <c r="I25" s="13">
        <v>5</v>
      </c>
      <c r="J25" s="13">
        <f t="shared" si="2"/>
        <v>10</v>
      </c>
      <c r="K25" s="2">
        <f t="shared" si="3"/>
        <v>4.048582995951417E-2</v>
      </c>
      <c r="L25" s="13">
        <v>2</v>
      </c>
      <c r="M25" s="13">
        <v>6</v>
      </c>
      <c r="N25" s="13">
        <f t="shared" si="4"/>
        <v>8</v>
      </c>
      <c r="O25" s="2">
        <f t="shared" si="5"/>
        <v>5.4054054054054057E-2</v>
      </c>
      <c r="P25" s="13">
        <v>0</v>
      </c>
      <c r="Q25" s="13">
        <v>0</v>
      </c>
      <c r="R25" s="13">
        <f t="shared" si="6"/>
        <v>0</v>
      </c>
      <c r="S25" s="2">
        <f t="shared" si="7"/>
        <v>0</v>
      </c>
      <c r="T25" s="13">
        <v>0</v>
      </c>
      <c r="U25" s="13">
        <v>1</v>
      </c>
      <c r="V25" s="13">
        <f t="shared" si="8"/>
        <v>1</v>
      </c>
      <c r="W25" s="2">
        <f t="shared" si="9"/>
        <v>7.6923076923076927E-2</v>
      </c>
      <c r="X25" s="13">
        <v>0</v>
      </c>
      <c r="Y25" s="13">
        <v>0</v>
      </c>
      <c r="Z25" s="13">
        <f t="shared" si="10"/>
        <v>0</v>
      </c>
      <c r="AA25" s="2">
        <v>0</v>
      </c>
      <c r="AB25" s="13">
        <v>0</v>
      </c>
      <c r="AC25" s="13">
        <v>0</v>
      </c>
      <c r="AD25" s="13">
        <f t="shared" si="11"/>
        <v>0</v>
      </c>
      <c r="AE25" s="2">
        <f t="shared" si="12"/>
        <v>0</v>
      </c>
      <c r="AF25" s="13">
        <f t="shared" si="13"/>
        <v>5098</v>
      </c>
      <c r="AG25" s="2">
        <f t="shared" si="14"/>
        <v>5.7469450331424449E-2</v>
      </c>
    </row>
    <row r="26" spans="1:33" x14ac:dyDescent="0.25">
      <c r="A26" s="20" t="s">
        <v>37</v>
      </c>
      <c r="B26" s="20"/>
      <c r="C26" s="20"/>
      <c r="D26" s="23">
        <f>SUM(D9:D25)</f>
        <v>44224</v>
      </c>
      <c r="E26" s="23">
        <f>SUM(E9:E25)</f>
        <v>44066</v>
      </c>
      <c r="F26" s="23">
        <f>SUM(F9:F25)</f>
        <v>88290</v>
      </c>
      <c r="G26" s="22">
        <f>'KAB SUKOHARJO'!G15</f>
        <v>0.1007102990510715</v>
      </c>
      <c r="H26" s="23">
        <f>SUM(H9:H25)</f>
        <v>134</v>
      </c>
      <c r="I26" s="23">
        <f>SUM(I9:I25)</f>
        <v>113</v>
      </c>
      <c r="J26" s="23">
        <f>SUM(J9:J25)</f>
        <v>247</v>
      </c>
      <c r="K26" s="22">
        <f>'KAB SUKOHARJO'!K15</f>
        <v>9.2102319337758216E-3</v>
      </c>
      <c r="L26" s="23">
        <f>SUM(L9:L25)</f>
        <v>66</v>
      </c>
      <c r="M26" s="23">
        <f>SUM(M9:M25)</f>
        <v>82</v>
      </c>
      <c r="N26" s="23">
        <f>SUM(N9:N25)</f>
        <v>148</v>
      </c>
      <c r="O26" s="22">
        <f>'KAB SUKOHARJO'!O15</f>
        <v>1.2426532325776658E-2</v>
      </c>
      <c r="P26" s="23">
        <f>SUM(P9:P25)</f>
        <v>4</v>
      </c>
      <c r="Q26" s="23">
        <f>SUM(Q9:Q25)</f>
        <v>1</v>
      </c>
      <c r="R26" s="23">
        <f>SUM(R9:R25)</f>
        <v>5</v>
      </c>
      <c r="S26" s="22">
        <f>'KAB SUKOHARJO'!S15</f>
        <v>1.3774104683195593E-2</v>
      </c>
      <c r="T26" s="23">
        <f>SUM(T9:T25)</f>
        <v>6</v>
      </c>
      <c r="U26" s="23">
        <f>SUM(U9:U25)</f>
        <v>7</v>
      </c>
      <c r="V26" s="23">
        <f>SUM(V9:V25)</f>
        <v>13</v>
      </c>
      <c r="W26" s="22">
        <f>'KAB SUKOHARJO'!W15</f>
        <v>2.1241830065359478E-2</v>
      </c>
      <c r="X26" s="23">
        <f>SUM(X9:X25)</f>
        <v>0</v>
      </c>
      <c r="Y26" s="23">
        <f>SUM(Y9:Y25)</f>
        <v>0</v>
      </c>
      <c r="Z26" s="23">
        <f>SUM(Z9:Z25)</f>
        <v>0</v>
      </c>
      <c r="AA26" s="22">
        <f>'KAB SUKOHARJO'!AA15</f>
        <v>0</v>
      </c>
      <c r="AB26" s="23">
        <f>SUM(AB9:AB25)</f>
        <v>1</v>
      </c>
      <c r="AC26" s="23">
        <f>SUM(AC9:AC25)</f>
        <v>4</v>
      </c>
      <c r="AD26" s="23">
        <f>SUM(AD9:AD25)</f>
        <v>5</v>
      </c>
      <c r="AE26" s="22">
        <f>'KAB SUKOHARJO'!AE15</f>
        <v>7.1428571428571425E-2</v>
      </c>
      <c r="AF26" s="15">
        <f>SUM(AF9:AF25)</f>
        <v>88708</v>
      </c>
      <c r="AG26" s="22">
        <f>'KAB SUKOHARJO'!AG15</f>
        <v>9.6792918932602418E-2</v>
      </c>
    </row>
    <row r="27" spans="1:33" x14ac:dyDescent="0.25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</sheetData>
  <mergeCells count="14">
    <mergeCell ref="A1:M2"/>
    <mergeCell ref="A5:D5"/>
    <mergeCell ref="A6:D6"/>
    <mergeCell ref="A7:A8"/>
    <mergeCell ref="B7:C7"/>
    <mergeCell ref="D7:G7"/>
    <mergeCell ref="H7:K7"/>
    <mergeCell ref="L7:O7"/>
    <mergeCell ref="AF7:AG7"/>
    <mergeCell ref="A26:C26"/>
    <mergeCell ref="P7:S7"/>
    <mergeCell ref="T7:W7"/>
    <mergeCell ref="X7:AA7"/>
    <mergeCell ref="AB7:AE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0CF4-AC99-4700-B951-6837AFB11139}">
  <dimension ref="A1:AG25"/>
  <sheetViews>
    <sheetView topLeftCell="L1" workbookViewId="0">
      <selection activeCell="AB9" sqref="AB9:AC23"/>
    </sheetView>
  </sheetViews>
  <sheetFormatPr defaultRowHeight="15" x14ac:dyDescent="0.25"/>
  <cols>
    <col min="1" max="1" width="4.28515625" style="7" customWidth="1"/>
    <col min="3" max="3" width="17.140625" customWidth="1"/>
    <col min="4" max="6" width="10.140625" bestFit="1" customWidth="1"/>
    <col min="8" max="10" width="10.140625" bestFit="1" customWidth="1"/>
    <col min="12" max="14" width="10.140625" bestFit="1" customWidth="1"/>
    <col min="16" max="18" width="10.140625" bestFit="1" customWidth="1"/>
    <col min="20" max="22" width="10.140625" bestFit="1" customWidth="1"/>
    <col min="24" max="26" width="10.140625" bestFit="1" customWidth="1"/>
    <col min="28" max="30" width="10.140625" bestFit="1" customWidth="1"/>
    <col min="32" max="32" width="11.140625" bestFit="1" customWidth="1"/>
  </cols>
  <sheetData>
    <row r="1" spans="1:33" ht="14.45" customHeight="1" x14ac:dyDescent="0.25">
      <c r="A1" s="18" t="s">
        <v>201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3" ht="14.4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3" ht="14.4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5" spans="1:33" x14ac:dyDescent="0.25">
      <c r="A5" s="16" t="s">
        <v>55</v>
      </c>
      <c r="B5" s="16"/>
      <c r="C5" s="16"/>
      <c r="D5" s="16"/>
    </row>
    <row r="6" spans="1:33" x14ac:dyDescent="0.25">
      <c r="A6" s="17" t="s">
        <v>141</v>
      </c>
      <c r="B6" s="17"/>
      <c r="C6" s="17"/>
      <c r="D6" s="17"/>
    </row>
    <row r="7" spans="1:33" s="8" customFormat="1" x14ac:dyDescent="0.25">
      <c r="A7" s="19" t="s">
        <v>53</v>
      </c>
      <c r="B7" s="20" t="s">
        <v>39</v>
      </c>
      <c r="C7" s="20"/>
      <c r="D7" s="20" t="s">
        <v>194</v>
      </c>
      <c r="E7" s="20"/>
      <c r="F7" s="20"/>
      <c r="G7" s="20"/>
      <c r="H7" s="20" t="s">
        <v>195</v>
      </c>
      <c r="I7" s="20"/>
      <c r="J7" s="20"/>
      <c r="K7" s="20"/>
      <c r="L7" s="20" t="s">
        <v>196</v>
      </c>
      <c r="M7" s="20"/>
      <c r="N7" s="20"/>
      <c r="O7" s="20"/>
      <c r="P7" s="20" t="s">
        <v>197</v>
      </c>
      <c r="Q7" s="20"/>
      <c r="R7" s="20"/>
      <c r="S7" s="20"/>
      <c r="T7" s="20" t="s">
        <v>198</v>
      </c>
      <c r="U7" s="20"/>
      <c r="V7" s="20"/>
      <c r="W7" s="20"/>
      <c r="X7" s="20" t="s">
        <v>199</v>
      </c>
      <c r="Y7" s="20"/>
      <c r="Z7" s="20"/>
      <c r="AA7" s="20"/>
      <c r="AB7" s="20" t="s">
        <v>200</v>
      </c>
      <c r="AC7" s="20"/>
      <c r="AD7" s="20"/>
      <c r="AE7" s="20"/>
      <c r="AF7" s="20" t="s">
        <v>37</v>
      </c>
      <c r="AG7" s="20"/>
    </row>
    <row r="8" spans="1:33" s="8" customFormat="1" x14ac:dyDescent="0.25">
      <c r="A8" s="19"/>
      <c r="B8" s="21" t="s">
        <v>51</v>
      </c>
      <c r="C8" s="21" t="s">
        <v>52</v>
      </c>
      <c r="D8" s="21" t="s">
        <v>35</v>
      </c>
      <c r="E8" s="21" t="s">
        <v>36</v>
      </c>
      <c r="F8" s="21" t="s">
        <v>37</v>
      </c>
      <c r="G8" s="21" t="s">
        <v>38</v>
      </c>
      <c r="H8" s="21" t="s">
        <v>35</v>
      </c>
      <c r="I8" s="21" t="s">
        <v>36</v>
      </c>
      <c r="J8" s="21" t="s">
        <v>37</v>
      </c>
      <c r="K8" s="21" t="s">
        <v>38</v>
      </c>
      <c r="L8" s="21" t="s">
        <v>35</v>
      </c>
      <c r="M8" s="21" t="s">
        <v>36</v>
      </c>
      <c r="N8" s="21" t="s">
        <v>37</v>
      </c>
      <c r="O8" s="21" t="s">
        <v>38</v>
      </c>
      <c r="P8" s="21" t="s">
        <v>35</v>
      </c>
      <c r="Q8" s="21" t="s">
        <v>36</v>
      </c>
      <c r="R8" s="21" t="s">
        <v>37</v>
      </c>
      <c r="S8" s="21" t="s">
        <v>38</v>
      </c>
      <c r="T8" s="21" t="s">
        <v>35</v>
      </c>
      <c r="U8" s="21" t="s">
        <v>36</v>
      </c>
      <c r="V8" s="21" t="s">
        <v>37</v>
      </c>
      <c r="W8" s="21" t="s">
        <v>38</v>
      </c>
      <c r="X8" s="21" t="s">
        <v>35</v>
      </c>
      <c r="Y8" s="21" t="s">
        <v>36</v>
      </c>
      <c r="Z8" s="21" t="s">
        <v>37</v>
      </c>
      <c r="AA8" s="21" t="s">
        <v>38</v>
      </c>
      <c r="AB8" s="21" t="s">
        <v>35</v>
      </c>
      <c r="AC8" s="21" t="s">
        <v>36</v>
      </c>
      <c r="AD8" s="21" t="s">
        <v>37</v>
      </c>
      <c r="AE8" s="21" t="s">
        <v>38</v>
      </c>
      <c r="AF8" s="21" t="s">
        <v>39</v>
      </c>
      <c r="AG8" s="21" t="s">
        <v>38</v>
      </c>
    </row>
    <row r="9" spans="1:33" x14ac:dyDescent="0.25">
      <c r="A9" s="4">
        <v>1</v>
      </c>
      <c r="B9" s="6">
        <v>2001</v>
      </c>
      <c r="C9" s="1" t="s">
        <v>128</v>
      </c>
      <c r="D9" s="13">
        <v>2611</v>
      </c>
      <c r="E9" s="13">
        <v>2569</v>
      </c>
      <c r="F9" s="13">
        <f>SUM(D9:E9)</f>
        <v>5180</v>
      </c>
      <c r="G9" s="2">
        <f t="shared" ref="G9:G23" si="0">F9/$F$24</f>
        <v>5.7826052981167463E-2</v>
      </c>
      <c r="H9" s="13">
        <v>114</v>
      </c>
      <c r="I9" s="13">
        <v>117</v>
      </c>
      <c r="J9" s="13">
        <f>SUM(H9:I9)</f>
        <v>231</v>
      </c>
      <c r="K9" s="2">
        <f t="shared" ref="K9:K23" si="1">J9/$J$24</f>
        <v>0.10891089108910891</v>
      </c>
      <c r="L9" s="13">
        <v>12</v>
      </c>
      <c r="M9" s="13">
        <v>18</v>
      </c>
      <c r="N9" s="13">
        <f>SUM(L9:M9)</f>
        <v>30</v>
      </c>
      <c r="O9" s="2">
        <f t="shared" ref="O9:O23" si="2">N9/$N$24</f>
        <v>2.1111893033075299E-2</v>
      </c>
      <c r="P9" s="13">
        <v>0</v>
      </c>
      <c r="Q9" s="13">
        <v>0</v>
      </c>
      <c r="R9" s="13">
        <f>SUM(P9:Q9)</f>
        <v>0</v>
      </c>
      <c r="S9" s="2">
        <f t="shared" ref="S9:S23" si="3">R9/$R$24</f>
        <v>0</v>
      </c>
      <c r="T9" s="13">
        <v>0</v>
      </c>
      <c r="U9" s="13">
        <v>0</v>
      </c>
      <c r="V9" s="13">
        <f>SUM(T9:U9)</f>
        <v>0</v>
      </c>
      <c r="W9" s="2">
        <f t="shared" ref="W9:W23" si="4">V9/$V$24</f>
        <v>0</v>
      </c>
      <c r="X9" s="13">
        <v>0</v>
      </c>
      <c r="Y9" s="13">
        <v>0</v>
      </c>
      <c r="Z9" s="13">
        <f>SUM(X9:Y9)</f>
        <v>0</v>
      </c>
      <c r="AA9" s="2">
        <f t="shared" ref="AA9:AA23" si="5">Z9/$Z$24</f>
        <v>0</v>
      </c>
      <c r="AB9" s="13">
        <v>1</v>
      </c>
      <c r="AC9" s="13">
        <v>1</v>
      </c>
      <c r="AD9" s="13">
        <f>SUM(AB9:AC9)</f>
        <v>2</v>
      </c>
      <c r="AE9" s="2">
        <f t="shared" ref="AE9:AE23" si="6">AD9/$AD$24</f>
        <v>0.33333333333333331</v>
      </c>
      <c r="AF9" s="13">
        <f>AD9+Z9+V9+R9+N9+J9+F9</f>
        <v>5443</v>
      </c>
      <c r="AG9" s="2">
        <f t="shared" ref="AG9:AG23" si="7">AF9/$AF$24</f>
        <v>5.8374981231633816E-2</v>
      </c>
    </row>
    <row r="10" spans="1:33" x14ac:dyDescent="0.25">
      <c r="A10" s="4">
        <v>2</v>
      </c>
      <c r="B10" s="6">
        <v>2002</v>
      </c>
      <c r="C10" s="1" t="s">
        <v>129</v>
      </c>
      <c r="D10" s="13">
        <v>1097</v>
      </c>
      <c r="E10" s="13">
        <v>1049</v>
      </c>
      <c r="F10" s="13">
        <f t="shared" ref="F10:F23" si="8">SUM(D10:E10)</f>
        <v>2146</v>
      </c>
      <c r="G10" s="2">
        <f t="shared" si="0"/>
        <v>2.395650766362652E-2</v>
      </c>
      <c r="H10" s="13">
        <v>33</v>
      </c>
      <c r="I10" s="13">
        <v>33</v>
      </c>
      <c r="J10" s="13">
        <f t="shared" ref="J10:J23" si="9">SUM(H10:I10)</f>
        <v>66</v>
      </c>
      <c r="K10" s="2">
        <f t="shared" si="1"/>
        <v>3.1117397454031116E-2</v>
      </c>
      <c r="L10" s="13">
        <v>2</v>
      </c>
      <c r="M10" s="13">
        <v>7</v>
      </c>
      <c r="N10" s="13">
        <f t="shared" ref="N10:N23" si="10">SUM(L10:M10)</f>
        <v>9</v>
      </c>
      <c r="O10" s="2">
        <f t="shared" si="2"/>
        <v>6.3335679099225895E-3</v>
      </c>
      <c r="P10" s="13">
        <v>0</v>
      </c>
      <c r="Q10" s="13">
        <v>0</v>
      </c>
      <c r="R10" s="13">
        <f t="shared" ref="R10:R23" si="11">SUM(P10:Q10)</f>
        <v>0</v>
      </c>
      <c r="S10" s="2">
        <f t="shared" si="3"/>
        <v>0</v>
      </c>
      <c r="T10" s="13">
        <v>0</v>
      </c>
      <c r="U10" s="13">
        <v>0</v>
      </c>
      <c r="V10" s="13">
        <f t="shared" ref="V10:V23" si="12">SUM(T10:U10)</f>
        <v>0</v>
      </c>
      <c r="W10" s="2">
        <f t="shared" si="4"/>
        <v>0</v>
      </c>
      <c r="X10" s="13">
        <v>0</v>
      </c>
      <c r="Y10" s="13">
        <v>0</v>
      </c>
      <c r="Z10" s="13">
        <f t="shared" ref="Z10:Z23" si="13">SUM(X10:Y10)</f>
        <v>0</v>
      </c>
      <c r="AA10" s="2">
        <f t="shared" si="5"/>
        <v>0</v>
      </c>
      <c r="AB10" s="13">
        <v>0</v>
      </c>
      <c r="AC10" s="13">
        <v>0</v>
      </c>
      <c r="AD10" s="13">
        <f t="shared" ref="AD10:AD23" si="14">SUM(AB10:AC10)</f>
        <v>0</v>
      </c>
      <c r="AE10" s="2">
        <f t="shared" si="6"/>
        <v>0</v>
      </c>
      <c r="AF10" s="13">
        <f t="shared" ref="AF10:AF23" si="15">AD10+Z10+V10+R10+N10+J10+F10</f>
        <v>2221</v>
      </c>
      <c r="AG10" s="2">
        <f t="shared" si="7"/>
        <v>2.3819737886360225E-2</v>
      </c>
    </row>
    <row r="11" spans="1:33" x14ac:dyDescent="0.25">
      <c r="A11" s="4">
        <v>3</v>
      </c>
      <c r="B11" s="6">
        <v>2003</v>
      </c>
      <c r="C11" s="1" t="s">
        <v>130</v>
      </c>
      <c r="D11" s="13">
        <v>3830</v>
      </c>
      <c r="E11" s="13">
        <v>3801</v>
      </c>
      <c r="F11" s="13">
        <f t="shared" si="8"/>
        <v>7631</v>
      </c>
      <c r="G11" s="2">
        <f t="shared" si="0"/>
        <v>8.5187376505654222E-2</v>
      </c>
      <c r="H11" s="13">
        <v>66</v>
      </c>
      <c r="I11" s="13">
        <v>71</v>
      </c>
      <c r="J11" s="13">
        <f t="shared" si="9"/>
        <v>137</v>
      </c>
      <c r="K11" s="2">
        <f t="shared" si="1"/>
        <v>6.4592173503064593E-2</v>
      </c>
      <c r="L11" s="13">
        <v>55</v>
      </c>
      <c r="M11" s="13">
        <v>69</v>
      </c>
      <c r="N11" s="13">
        <f t="shared" si="10"/>
        <v>124</v>
      </c>
      <c r="O11" s="2">
        <f t="shared" si="2"/>
        <v>8.7262491203377909E-2</v>
      </c>
      <c r="P11" s="13">
        <v>2</v>
      </c>
      <c r="Q11" s="13">
        <v>9</v>
      </c>
      <c r="R11" s="13">
        <f t="shared" si="11"/>
        <v>11</v>
      </c>
      <c r="S11" s="2">
        <f t="shared" si="3"/>
        <v>0.21568627450980393</v>
      </c>
      <c r="T11" s="13">
        <v>0</v>
      </c>
      <c r="U11" s="13">
        <v>1</v>
      </c>
      <c r="V11" s="13">
        <f t="shared" si="12"/>
        <v>1</v>
      </c>
      <c r="W11" s="2">
        <f t="shared" si="4"/>
        <v>1.6393442622950821E-2</v>
      </c>
      <c r="X11" s="13">
        <v>0</v>
      </c>
      <c r="Y11" s="13">
        <v>0</v>
      </c>
      <c r="Z11" s="13">
        <f t="shared" si="13"/>
        <v>0</v>
      </c>
      <c r="AA11" s="2">
        <f t="shared" si="5"/>
        <v>0</v>
      </c>
      <c r="AB11" s="13">
        <v>0</v>
      </c>
      <c r="AC11" s="13">
        <v>0</v>
      </c>
      <c r="AD11" s="13">
        <f t="shared" si="14"/>
        <v>0</v>
      </c>
      <c r="AE11" s="2">
        <f t="shared" si="6"/>
        <v>0</v>
      </c>
      <c r="AF11" s="13">
        <f t="shared" si="15"/>
        <v>7904</v>
      </c>
      <c r="AG11" s="2">
        <f t="shared" si="7"/>
        <v>8.4768666480770472E-2</v>
      </c>
    </row>
    <row r="12" spans="1:33" x14ac:dyDescent="0.25">
      <c r="A12" s="4">
        <v>4</v>
      </c>
      <c r="B12" s="6">
        <v>2004</v>
      </c>
      <c r="C12" s="1" t="s">
        <v>131</v>
      </c>
      <c r="D12" s="13">
        <v>2906</v>
      </c>
      <c r="E12" s="13">
        <v>2966</v>
      </c>
      <c r="F12" s="13">
        <f t="shared" si="8"/>
        <v>5872</v>
      </c>
      <c r="G12" s="2">
        <f t="shared" si="0"/>
        <v>6.5551077819578252E-2</v>
      </c>
      <c r="H12" s="13">
        <v>11</v>
      </c>
      <c r="I12" s="13">
        <v>16</v>
      </c>
      <c r="J12" s="13">
        <f t="shared" si="9"/>
        <v>27</v>
      </c>
      <c r="K12" s="2">
        <f t="shared" si="1"/>
        <v>1.272984441301273E-2</v>
      </c>
      <c r="L12" s="13">
        <v>14</v>
      </c>
      <c r="M12" s="13">
        <v>24</v>
      </c>
      <c r="N12" s="13">
        <f t="shared" si="10"/>
        <v>38</v>
      </c>
      <c r="O12" s="2">
        <f t="shared" si="2"/>
        <v>2.6741731175228711E-2</v>
      </c>
      <c r="P12" s="13">
        <v>0</v>
      </c>
      <c r="Q12" s="13">
        <v>0</v>
      </c>
      <c r="R12" s="13">
        <f t="shared" si="11"/>
        <v>0</v>
      </c>
      <c r="S12" s="2">
        <f t="shared" si="3"/>
        <v>0</v>
      </c>
      <c r="T12" s="13">
        <v>0</v>
      </c>
      <c r="U12" s="13">
        <v>0</v>
      </c>
      <c r="V12" s="13">
        <f t="shared" si="12"/>
        <v>0</v>
      </c>
      <c r="W12" s="2">
        <f t="shared" si="4"/>
        <v>0</v>
      </c>
      <c r="X12" s="13">
        <v>0</v>
      </c>
      <c r="Y12" s="13">
        <v>0</v>
      </c>
      <c r="Z12" s="13">
        <f t="shared" si="13"/>
        <v>0</v>
      </c>
      <c r="AA12" s="2">
        <f t="shared" si="5"/>
        <v>0</v>
      </c>
      <c r="AB12" s="13">
        <v>0</v>
      </c>
      <c r="AC12" s="13">
        <v>0</v>
      </c>
      <c r="AD12" s="13">
        <f t="shared" si="14"/>
        <v>0</v>
      </c>
      <c r="AE12" s="2">
        <f t="shared" si="6"/>
        <v>0</v>
      </c>
      <c r="AF12" s="13">
        <f t="shared" si="15"/>
        <v>5937</v>
      </c>
      <c r="AG12" s="2">
        <f t="shared" si="7"/>
        <v>6.3673022886681974E-2</v>
      </c>
    </row>
    <row r="13" spans="1:33" x14ac:dyDescent="0.25">
      <c r="A13" s="4">
        <v>5</v>
      </c>
      <c r="B13" s="6">
        <v>2005</v>
      </c>
      <c r="C13" s="1" t="s">
        <v>132</v>
      </c>
      <c r="D13" s="13">
        <v>2968</v>
      </c>
      <c r="E13" s="13">
        <v>3023</v>
      </c>
      <c r="F13" s="13">
        <f t="shared" si="8"/>
        <v>5991</v>
      </c>
      <c r="G13" s="2">
        <f t="shared" si="0"/>
        <v>6.6879514171848314E-2</v>
      </c>
      <c r="H13" s="13">
        <v>25</v>
      </c>
      <c r="I13" s="13">
        <v>25</v>
      </c>
      <c r="J13" s="13">
        <f t="shared" si="9"/>
        <v>50</v>
      </c>
      <c r="K13" s="2">
        <f t="shared" si="1"/>
        <v>2.3573785950023574E-2</v>
      </c>
      <c r="L13" s="13">
        <v>9</v>
      </c>
      <c r="M13" s="13">
        <v>11</v>
      </c>
      <c r="N13" s="13">
        <f t="shared" si="10"/>
        <v>20</v>
      </c>
      <c r="O13" s="2">
        <f t="shared" si="2"/>
        <v>1.4074595355383532E-2</v>
      </c>
      <c r="P13" s="13">
        <v>1</v>
      </c>
      <c r="Q13" s="13">
        <v>2</v>
      </c>
      <c r="R13" s="13">
        <f t="shared" si="11"/>
        <v>3</v>
      </c>
      <c r="S13" s="2">
        <f t="shared" si="3"/>
        <v>5.8823529411764705E-2</v>
      </c>
      <c r="T13" s="13">
        <v>0</v>
      </c>
      <c r="U13" s="13">
        <v>0</v>
      </c>
      <c r="V13" s="13">
        <f t="shared" si="12"/>
        <v>0</v>
      </c>
      <c r="W13" s="2">
        <f t="shared" si="4"/>
        <v>0</v>
      </c>
      <c r="X13" s="13">
        <v>0</v>
      </c>
      <c r="Y13" s="13">
        <v>0</v>
      </c>
      <c r="Z13" s="13">
        <f t="shared" si="13"/>
        <v>0</v>
      </c>
      <c r="AA13" s="2">
        <f t="shared" si="5"/>
        <v>0</v>
      </c>
      <c r="AB13" s="13">
        <v>0</v>
      </c>
      <c r="AC13" s="13">
        <v>0</v>
      </c>
      <c r="AD13" s="13">
        <f t="shared" si="14"/>
        <v>0</v>
      </c>
      <c r="AE13" s="2">
        <f t="shared" si="6"/>
        <v>0</v>
      </c>
      <c r="AF13" s="13">
        <f t="shared" si="15"/>
        <v>6064</v>
      </c>
      <c r="AG13" s="2">
        <f t="shared" si="7"/>
        <v>6.5035070032817832E-2</v>
      </c>
    </row>
    <row r="14" spans="1:33" x14ac:dyDescent="0.25">
      <c r="A14" s="4">
        <v>6</v>
      </c>
      <c r="B14" s="6">
        <v>2006</v>
      </c>
      <c r="C14" s="1" t="s">
        <v>133</v>
      </c>
      <c r="D14" s="13">
        <v>2667</v>
      </c>
      <c r="E14" s="13">
        <v>2744</v>
      </c>
      <c r="F14" s="13">
        <f t="shared" si="8"/>
        <v>5411</v>
      </c>
      <c r="G14" s="2">
        <f t="shared" si="0"/>
        <v>6.0404782370868174E-2</v>
      </c>
      <c r="H14" s="13">
        <v>15</v>
      </c>
      <c r="I14" s="13">
        <v>11</v>
      </c>
      <c r="J14" s="13">
        <f t="shared" si="9"/>
        <v>26</v>
      </c>
      <c r="K14" s="2">
        <f t="shared" si="1"/>
        <v>1.2258368694012258E-2</v>
      </c>
      <c r="L14" s="13">
        <v>16</v>
      </c>
      <c r="M14" s="13">
        <v>15</v>
      </c>
      <c r="N14" s="13">
        <f t="shared" si="10"/>
        <v>31</v>
      </c>
      <c r="O14" s="2">
        <f t="shared" si="2"/>
        <v>2.1815622800844477E-2</v>
      </c>
      <c r="P14" s="13">
        <v>0</v>
      </c>
      <c r="Q14" s="13">
        <v>2</v>
      </c>
      <c r="R14" s="13">
        <f t="shared" si="11"/>
        <v>2</v>
      </c>
      <c r="S14" s="2">
        <f t="shared" si="3"/>
        <v>3.9215686274509803E-2</v>
      </c>
      <c r="T14" s="13">
        <v>0</v>
      </c>
      <c r="U14" s="13">
        <v>0</v>
      </c>
      <c r="V14" s="13">
        <f t="shared" si="12"/>
        <v>0</v>
      </c>
      <c r="W14" s="2">
        <f t="shared" si="4"/>
        <v>0</v>
      </c>
      <c r="X14" s="13">
        <v>0</v>
      </c>
      <c r="Y14" s="13">
        <v>0</v>
      </c>
      <c r="Z14" s="13">
        <f t="shared" si="13"/>
        <v>0</v>
      </c>
      <c r="AA14" s="2">
        <f t="shared" si="5"/>
        <v>0</v>
      </c>
      <c r="AB14" s="13">
        <v>0</v>
      </c>
      <c r="AC14" s="13">
        <v>0</v>
      </c>
      <c r="AD14" s="13">
        <f t="shared" si="14"/>
        <v>0</v>
      </c>
      <c r="AE14" s="2">
        <f t="shared" si="6"/>
        <v>0</v>
      </c>
      <c r="AF14" s="13">
        <f t="shared" si="15"/>
        <v>5470</v>
      </c>
      <c r="AG14" s="2">
        <f t="shared" si="7"/>
        <v>5.8664550309946162E-2</v>
      </c>
    </row>
    <row r="15" spans="1:33" x14ac:dyDescent="0.25">
      <c r="A15" s="4">
        <v>7</v>
      </c>
      <c r="B15" s="6">
        <v>2007</v>
      </c>
      <c r="C15" s="1" t="s">
        <v>134</v>
      </c>
      <c r="D15" s="13">
        <v>1786</v>
      </c>
      <c r="E15" s="13">
        <v>1891</v>
      </c>
      <c r="F15" s="13">
        <f t="shared" si="8"/>
        <v>3677</v>
      </c>
      <c r="G15" s="2">
        <f t="shared" si="0"/>
        <v>4.1047566952075822E-2</v>
      </c>
      <c r="H15" s="13">
        <v>4</v>
      </c>
      <c r="I15" s="13">
        <v>5</v>
      </c>
      <c r="J15" s="13">
        <f t="shared" si="9"/>
        <v>9</v>
      </c>
      <c r="K15" s="2">
        <f t="shared" si="1"/>
        <v>4.2432814710042432E-3</v>
      </c>
      <c r="L15" s="13">
        <v>0</v>
      </c>
      <c r="M15" s="13">
        <v>0</v>
      </c>
      <c r="N15" s="13">
        <f t="shared" si="10"/>
        <v>0</v>
      </c>
      <c r="O15" s="2">
        <f t="shared" si="2"/>
        <v>0</v>
      </c>
      <c r="P15" s="13">
        <v>0</v>
      </c>
      <c r="Q15" s="13">
        <v>0</v>
      </c>
      <c r="R15" s="13">
        <f t="shared" si="11"/>
        <v>0</v>
      </c>
      <c r="S15" s="2">
        <f t="shared" si="3"/>
        <v>0</v>
      </c>
      <c r="T15" s="13">
        <v>0</v>
      </c>
      <c r="U15" s="13">
        <v>0</v>
      </c>
      <c r="V15" s="13">
        <f t="shared" si="12"/>
        <v>0</v>
      </c>
      <c r="W15" s="2">
        <f t="shared" si="4"/>
        <v>0</v>
      </c>
      <c r="X15" s="13">
        <v>0</v>
      </c>
      <c r="Y15" s="13">
        <v>0</v>
      </c>
      <c r="Z15" s="13">
        <f t="shared" si="13"/>
        <v>0</v>
      </c>
      <c r="AA15" s="2">
        <f t="shared" si="5"/>
        <v>0</v>
      </c>
      <c r="AB15" s="13">
        <v>1</v>
      </c>
      <c r="AC15" s="13">
        <v>0</v>
      </c>
      <c r="AD15" s="13">
        <f t="shared" si="14"/>
        <v>1</v>
      </c>
      <c r="AE15" s="2">
        <f t="shared" si="6"/>
        <v>0.16666666666666666</v>
      </c>
      <c r="AF15" s="13">
        <f t="shared" si="15"/>
        <v>3687</v>
      </c>
      <c r="AG15" s="2">
        <f t="shared" si="7"/>
        <v>3.9542266360652924E-2</v>
      </c>
    </row>
    <row r="16" spans="1:33" x14ac:dyDescent="0.25">
      <c r="A16" s="4">
        <v>8</v>
      </c>
      <c r="B16" s="6">
        <v>2008</v>
      </c>
      <c r="C16" s="1" t="s">
        <v>135</v>
      </c>
      <c r="D16" s="13">
        <v>2421</v>
      </c>
      <c r="E16" s="13">
        <v>2515</v>
      </c>
      <c r="F16" s="13">
        <f t="shared" si="8"/>
        <v>4936</v>
      </c>
      <c r="G16" s="2">
        <f t="shared" si="0"/>
        <v>5.5102200292479267E-2</v>
      </c>
      <c r="H16" s="13">
        <v>38</v>
      </c>
      <c r="I16" s="13">
        <v>45</v>
      </c>
      <c r="J16" s="13">
        <f t="shared" si="9"/>
        <v>83</v>
      </c>
      <c r="K16" s="2">
        <f t="shared" si="1"/>
        <v>3.9132484677039135E-2</v>
      </c>
      <c r="L16" s="13">
        <v>50</v>
      </c>
      <c r="M16" s="13">
        <v>55</v>
      </c>
      <c r="N16" s="13">
        <f t="shared" si="10"/>
        <v>105</v>
      </c>
      <c r="O16" s="2">
        <f t="shared" si="2"/>
        <v>7.3891625615763554E-2</v>
      </c>
      <c r="P16" s="13">
        <v>0</v>
      </c>
      <c r="Q16" s="13">
        <v>0</v>
      </c>
      <c r="R16" s="13">
        <f t="shared" si="11"/>
        <v>0</v>
      </c>
      <c r="S16" s="2">
        <f t="shared" si="3"/>
        <v>0</v>
      </c>
      <c r="T16" s="13">
        <v>4</v>
      </c>
      <c r="U16" s="13">
        <v>1</v>
      </c>
      <c r="V16" s="13">
        <f t="shared" si="12"/>
        <v>5</v>
      </c>
      <c r="W16" s="2">
        <f t="shared" si="4"/>
        <v>8.1967213114754092E-2</v>
      </c>
      <c r="X16" s="13">
        <v>1</v>
      </c>
      <c r="Y16" s="13">
        <v>1</v>
      </c>
      <c r="Z16" s="13">
        <f t="shared" si="13"/>
        <v>2</v>
      </c>
      <c r="AA16" s="2">
        <f t="shared" si="5"/>
        <v>0.66666666666666663</v>
      </c>
      <c r="AB16" s="13">
        <v>0</v>
      </c>
      <c r="AC16" s="13">
        <v>0</v>
      </c>
      <c r="AD16" s="13">
        <f t="shared" si="14"/>
        <v>0</v>
      </c>
      <c r="AE16" s="2">
        <f t="shared" si="6"/>
        <v>0</v>
      </c>
      <c r="AF16" s="13">
        <f t="shared" si="15"/>
        <v>5131</v>
      </c>
      <c r="AG16" s="2">
        <f t="shared" si="7"/>
        <v>5.5028849660024449E-2</v>
      </c>
    </row>
    <row r="17" spans="1:33" x14ac:dyDescent="0.25">
      <c r="A17" s="4">
        <v>9</v>
      </c>
      <c r="B17" s="6">
        <v>2009</v>
      </c>
      <c r="C17" s="1" t="s">
        <v>75</v>
      </c>
      <c r="D17" s="13">
        <v>3827</v>
      </c>
      <c r="E17" s="13">
        <v>3885</v>
      </c>
      <c r="F17" s="13">
        <f t="shared" si="8"/>
        <v>7712</v>
      </c>
      <c r="G17" s="2">
        <f t="shared" si="0"/>
        <v>8.6091606291653175E-2</v>
      </c>
      <c r="H17" s="13">
        <v>77</v>
      </c>
      <c r="I17" s="13">
        <v>83</v>
      </c>
      <c r="J17" s="13">
        <f t="shared" si="9"/>
        <v>160</v>
      </c>
      <c r="K17" s="2">
        <f t="shared" si="1"/>
        <v>7.5436115040075441E-2</v>
      </c>
      <c r="L17" s="13">
        <v>57</v>
      </c>
      <c r="M17" s="13">
        <v>55</v>
      </c>
      <c r="N17" s="13">
        <f t="shared" si="10"/>
        <v>112</v>
      </c>
      <c r="O17" s="2">
        <f t="shared" si="2"/>
        <v>7.8817733990147784E-2</v>
      </c>
      <c r="P17" s="13">
        <v>0</v>
      </c>
      <c r="Q17" s="13">
        <v>0</v>
      </c>
      <c r="R17" s="13">
        <f t="shared" si="11"/>
        <v>0</v>
      </c>
      <c r="S17" s="2">
        <f t="shared" si="3"/>
        <v>0</v>
      </c>
      <c r="T17" s="13">
        <v>1</v>
      </c>
      <c r="U17" s="13">
        <v>1</v>
      </c>
      <c r="V17" s="13">
        <f t="shared" si="12"/>
        <v>2</v>
      </c>
      <c r="W17" s="2">
        <f t="shared" si="4"/>
        <v>3.2786885245901641E-2</v>
      </c>
      <c r="X17" s="13">
        <v>0</v>
      </c>
      <c r="Y17" s="13">
        <v>0</v>
      </c>
      <c r="Z17" s="13">
        <f t="shared" si="13"/>
        <v>0</v>
      </c>
      <c r="AA17" s="2">
        <f t="shared" si="5"/>
        <v>0</v>
      </c>
      <c r="AB17" s="13">
        <v>0</v>
      </c>
      <c r="AC17" s="13">
        <v>0</v>
      </c>
      <c r="AD17" s="13">
        <f t="shared" si="14"/>
        <v>0</v>
      </c>
      <c r="AE17" s="2">
        <f t="shared" si="6"/>
        <v>0</v>
      </c>
      <c r="AF17" s="13">
        <f t="shared" si="15"/>
        <v>7986</v>
      </c>
      <c r="AG17" s="2">
        <f t="shared" si="7"/>
        <v>8.5648098496385744E-2</v>
      </c>
    </row>
    <row r="18" spans="1:33" x14ac:dyDescent="0.25">
      <c r="A18" s="4">
        <v>10</v>
      </c>
      <c r="B18" s="6">
        <v>2010</v>
      </c>
      <c r="C18" s="1" t="s">
        <v>136</v>
      </c>
      <c r="D18" s="13">
        <v>2784</v>
      </c>
      <c r="E18" s="13">
        <v>2885</v>
      </c>
      <c r="F18" s="13">
        <f t="shared" si="8"/>
        <v>5669</v>
      </c>
      <c r="G18" s="2">
        <f t="shared" si="0"/>
        <v>6.3284921689235205E-2</v>
      </c>
      <c r="H18" s="13">
        <v>29</v>
      </c>
      <c r="I18" s="13">
        <v>29</v>
      </c>
      <c r="J18" s="13">
        <f t="shared" si="9"/>
        <v>58</v>
      </c>
      <c r="K18" s="2">
        <f t="shared" si="1"/>
        <v>2.7345591702027345E-2</v>
      </c>
      <c r="L18" s="13">
        <v>10</v>
      </c>
      <c r="M18" s="13">
        <v>20</v>
      </c>
      <c r="N18" s="13">
        <f t="shared" si="10"/>
        <v>30</v>
      </c>
      <c r="O18" s="2">
        <f t="shared" si="2"/>
        <v>2.1111893033075299E-2</v>
      </c>
      <c r="P18" s="13">
        <v>0</v>
      </c>
      <c r="Q18" s="13">
        <v>0</v>
      </c>
      <c r="R18" s="13">
        <f t="shared" si="11"/>
        <v>0</v>
      </c>
      <c r="S18" s="2">
        <f t="shared" si="3"/>
        <v>0</v>
      </c>
      <c r="T18" s="13">
        <v>14</v>
      </c>
      <c r="U18" s="13">
        <v>11</v>
      </c>
      <c r="V18" s="13">
        <f t="shared" si="12"/>
        <v>25</v>
      </c>
      <c r="W18" s="2">
        <f t="shared" si="4"/>
        <v>0.4098360655737705</v>
      </c>
      <c r="X18" s="13">
        <v>0</v>
      </c>
      <c r="Y18" s="13">
        <v>0</v>
      </c>
      <c r="Z18" s="13">
        <f t="shared" si="13"/>
        <v>0</v>
      </c>
      <c r="AA18" s="2">
        <f t="shared" si="5"/>
        <v>0</v>
      </c>
      <c r="AB18" s="13">
        <v>0</v>
      </c>
      <c r="AC18" s="13">
        <v>0</v>
      </c>
      <c r="AD18" s="13">
        <f t="shared" si="14"/>
        <v>0</v>
      </c>
      <c r="AE18" s="2">
        <f t="shared" si="6"/>
        <v>0</v>
      </c>
      <c r="AF18" s="13">
        <f t="shared" si="15"/>
        <v>5782</v>
      </c>
      <c r="AG18" s="2">
        <f t="shared" si="7"/>
        <v>6.2010681881555521E-2</v>
      </c>
    </row>
    <row r="19" spans="1:33" x14ac:dyDescent="0.25">
      <c r="A19" s="4">
        <v>11</v>
      </c>
      <c r="B19" s="6">
        <v>2011</v>
      </c>
      <c r="C19" s="1" t="s">
        <v>80</v>
      </c>
      <c r="D19" s="13">
        <v>2291</v>
      </c>
      <c r="E19" s="13">
        <v>2279</v>
      </c>
      <c r="F19" s="13">
        <f t="shared" si="8"/>
        <v>4570</v>
      </c>
      <c r="G19" s="2">
        <f t="shared" si="0"/>
        <v>5.101642125944697E-2</v>
      </c>
      <c r="H19" s="13">
        <v>17</v>
      </c>
      <c r="I19" s="13">
        <v>14</v>
      </c>
      <c r="J19" s="13">
        <f t="shared" si="9"/>
        <v>31</v>
      </c>
      <c r="K19" s="2">
        <f t="shared" si="1"/>
        <v>1.4615747289014616E-2</v>
      </c>
      <c r="L19" s="13">
        <v>8</v>
      </c>
      <c r="M19" s="13">
        <v>8</v>
      </c>
      <c r="N19" s="13">
        <f t="shared" si="10"/>
        <v>16</v>
      </c>
      <c r="O19" s="2">
        <f t="shared" si="2"/>
        <v>1.1259676284306826E-2</v>
      </c>
      <c r="P19" s="13">
        <v>0</v>
      </c>
      <c r="Q19" s="13">
        <v>0</v>
      </c>
      <c r="R19" s="13">
        <f t="shared" si="11"/>
        <v>0</v>
      </c>
      <c r="S19" s="2">
        <f t="shared" si="3"/>
        <v>0</v>
      </c>
      <c r="T19" s="13">
        <v>0</v>
      </c>
      <c r="U19" s="13">
        <v>0</v>
      </c>
      <c r="V19" s="13">
        <f t="shared" si="12"/>
        <v>0</v>
      </c>
      <c r="W19" s="2">
        <f t="shared" si="4"/>
        <v>0</v>
      </c>
      <c r="X19" s="13">
        <v>0</v>
      </c>
      <c r="Y19" s="13">
        <v>0</v>
      </c>
      <c r="Z19" s="13">
        <f t="shared" si="13"/>
        <v>0</v>
      </c>
      <c r="AA19" s="2">
        <f t="shared" si="5"/>
        <v>0</v>
      </c>
      <c r="AB19" s="13">
        <v>0</v>
      </c>
      <c r="AC19" s="13">
        <v>0</v>
      </c>
      <c r="AD19" s="13">
        <f t="shared" si="14"/>
        <v>0</v>
      </c>
      <c r="AE19" s="2">
        <f t="shared" si="6"/>
        <v>0</v>
      </c>
      <c r="AF19" s="13">
        <f t="shared" si="15"/>
        <v>4617</v>
      </c>
      <c r="AG19" s="2">
        <f t="shared" si="7"/>
        <v>4.9516312391411597E-2</v>
      </c>
    </row>
    <row r="20" spans="1:33" x14ac:dyDescent="0.25">
      <c r="A20" s="4">
        <v>12</v>
      </c>
      <c r="B20" s="6">
        <v>2012</v>
      </c>
      <c r="C20" s="1" t="s">
        <v>137</v>
      </c>
      <c r="D20" s="13">
        <v>2688</v>
      </c>
      <c r="E20" s="13">
        <v>2730</v>
      </c>
      <c r="F20" s="13">
        <f t="shared" si="8"/>
        <v>5418</v>
      </c>
      <c r="G20" s="2">
        <f t="shared" si="0"/>
        <v>6.0482925685707588E-2</v>
      </c>
      <c r="H20" s="13">
        <v>79</v>
      </c>
      <c r="I20" s="13">
        <v>75</v>
      </c>
      <c r="J20" s="13">
        <f t="shared" si="9"/>
        <v>154</v>
      </c>
      <c r="K20" s="2">
        <f t="shared" si="1"/>
        <v>7.2607260726072612E-2</v>
      </c>
      <c r="L20" s="13">
        <v>25</v>
      </c>
      <c r="M20" s="13">
        <v>32</v>
      </c>
      <c r="N20" s="13">
        <f t="shared" si="10"/>
        <v>57</v>
      </c>
      <c r="O20" s="2">
        <f t="shared" si="2"/>
        <v>4.0112596762843067E-2</v>
      </c>
      <c r="P20" s="13">
        <v>0</v>
      </c>
      <c r="Q20" s="13">
        <v>3</v>
      </c>
      <c r="R20" s="13">
        <f t="shared" si="11"/>
        <v>3</v>
      </c>
      <c r="S20" s="2">
        <f t="shared" si="3"/>
        <v>5.8823529411764705E-2</v>
      </c>
      <c r="T20" s="13">
        <v>6</v>
      </c>
      <c r="U20" s="13">
        <v>2</v>
      </c>
      <c r="V20" s="13">
        <f t="shared" si="12"/>
        <v>8</v>
      </c>
      <c r="W20" s="2">
        <f t="shared" si="4"/>
        <v>0.13114754098360656</v>
      </c>
      <c r="X20" s="13">
        <v>0</v>
      </c>
      <c r="Y20" s="13">
        <v>0</v>
      </c>
      <c r="Z20" s="13">
        <f t="shared" si="13"/>
        <v>0</v>
      </c>
      <c r="AA20" s="2">
        <f t="shared" si="5"/>
        <v>0</v>
      </c>
      <c r="AB20" s="13">
        <v>0</v>
      </c>
      <c r="AC20" s="13">
        <v>0</v>
      </c>
      <c r="AD20" s="13">
        <f t="shared" si="14"/>
        <v>0</v>
      </c>
      <c r="AE20" s="2">
        <f t="shared" si="6"/>
        <v>0</v>
      </c>
      <c r="AF20" s="13">
        <f t="shared" si="15"/>
        <v>5640</v>
      </c>
      <c r="AG20" s="2">
        <f t="shared" si="7"/>
        <v>6.0487763025246132E-2</v>
      </c>
    </row>
    <row r="21" spans="1:33" x14ac:dyDescent="0.25">
      <c r="A21" s="4">
        <v>13</v>
      </c>
      <c r="B21" s="6">
        <v>2013</v>
      </c>
      <c r="C21" s="1" t="s">
        <v>138</v>
      </c>
      <c r="D21" s="13">
        <v>3121</v>
      </c>
      <c r="E21" s="13">
        <v>3072</v>
      </c>
      <c r="F21" s="13">
        <f t="shared" si="8"/>
        <v>6193</v>
      </c>
      <c r="G21" s="2">
        <f t="shared" si="0"/>
        <v>6.9134506971500018E-2</v>
      </c>
      <c r="H21" s="13">
        <v>145</v>
      </c>
      <c r="I21" s="13">
        <v>156</v>
      </c>
      <c r="J21" s="13">
        <f t="shared" si="9"/>
        <v>301</v>
      </c>
      <c r="K21" s="2">
        <f t="shared" si="1"/>
        <v>0.14191419141914191</v>
      </c>
      <c r="L21" s="13">
        <v>102</v>
      </c>
      <c r="M21" s="13">
        <v>91</v>
      </c>
      <c r="N21" s="13">
        <f t="shared" si="10"/>
        <v>193</v>
      </c>
      <c r="O21" s="2">
        <f t="shared" si="2"/>
        <v>0.13581984517945109</v>
      </c>
      <c r="P21" s="13">
        <v>0</v>
      </c>
      <c r="Q21" s="13">
        <v>0</v>
      </c>
      <c r="R21" s="13">
        <f t="shared" si="11"/>
        <v>0</v>
      </c>
      <c r="S21" s="2">
        <f t="shared" si="3"/>
        <v>0</v>
      </c>
      <c r="T21" s="13">
        <v>0</v>
      </c>
      <c r="U21" s="13">
        <v>0</v>
      </c>
      <c r="V21" s="13">
        <f t="shared" si="12"/>
        <v>0</v>
      </c>
      <c r="W21" s="2">
        <f t="shared" si="4"/>
        <v>0</v>
      </c>
      <c r="X21" s="13">
        <v>0</v>
      </c>
      <c r="Y21" s="13">
        <v>0</v>
      </c>
      <c r="Z21" s="13">
        <f t="shared" si="13"/>
        <v>0</v>
      </c>
      <c r="AA21" s="2">
        <f t="shared" si="5"/>
        <v>0</v>
      </c>
      <c r="AB21" s="13">
        <v>0</v>
      </c>
      <c r="AC21" s="13">
        <v>0</v>
      </c>
      <c r="AD21" s="13">
        <f t="shared" si="14"/>
        <v>0</v>
      </c>
      <c r="AE21" s="2">
        <f t="shared" si="6"/>
        <v>0</v>
      </c>
      <c r="AF21" s="13">
        <f t="shared" si="15"/>
        <v>6687</v>
      </c>
      <c r="AG21" s="2">
        <f t="shared" si="7"/>
        <v>7.1716608395358317E-2</v>
      </c>
    </row>
    <row r="22" spans="1:33" x14ac:dyDescent="0.25">
      <c r="A22" s="4">
        <v>14</v>
      </c>
      <c r="B22" s="6">
        <v>2014</v>
      </c>
      <c r="C22" s="1" t="s">
        <v>139</v>
      </c>
      <c r="D22" s="13">
        <v>7242</v>
      </c>
      <c r="E22" s="13">
        <v>6880</v>
      </c>
      <c r="F22" s="13">
        <f t="shared" si="8"/>
        <v>14122</v>
      </c>
      <c r="G22" s="2">
        <f t="shared" si="0"/>
        <v>0.15764855602317507</v>
      </c>
      <c r="H22" s="13">
        <v>239</v>
      </c>
      <c r="I22" s="13">
        <v>253</v>
      </c>
      <c r="J22" s="13">
        <f t="shared" si="9"/>
        <v>492</v>
      </c>
      <c r="K22" s="2">
        <f t="shared" si="1"/>
        <v>0.23196605374823195</v>
      </c>
      <c r="L22" s="13">
        <v>133</v>
      </c>
      <c r="M22" s="13">
        <v>127</v>
      </c>
      <c r="N22" s="13">
        <f t="shared" si="10"/>
        <v>260</v>
      </c>
      <c r="O22" s="2">
        <f t="shared" si="2"/>
        <v>0.18296973961998592</v>
      </c>
      <c r="P22" s="13">
        <v>14</v>
      </c>
      <c r="Q22" s="13">
        <v>15</v>
      </c>
      <c r="R22" s="13">
        <f t="shared" si="11"/>
        <v>29</v>
      </c>
      <c r="S22" s="2">
        <f t="shared" si="3"/>
        <v>0.56862745098039214</v>
      </c>
      <c r="T22" s="13">
        <v>4</v>
      </c>
      <c r="U22" s="13">
        <v>6</v>
      </c>
      <c r="V22" s="13">
        <f t="shared" si="12"/>
        <v>10</v>
      </c>
      <c r="W22" s="2">
        <f t="shared" si="4"/>
        <v>0.16393442622950818</v>
      </c>
      <c r="X22" s="13">
        <v>0</v>
      </c>
      <c r="Y22" s="13">
        <v>0</v>
      </c>
      <c r="Z22" s="13">
        <f t="shared" si="13"/>
        <v>0</v>
      </c>
      <c r="AA22" s="2">
        <f t="shared" si="5"/>
        <v>0</v>
      </c>
      <c r="AB22" s="13">
        <v>0</v>
      </c>
      <c r="AC22" s="13">
        <v>0</v>
      </c>
      <c r="AD22" s="13">
        <f t="shared" si="14"/>
        <v>0</v>
      </c>
      <c r="AE22" s="2">
        <f t="shared" si="6"/>
        <v>0</v>
      </c>
      <c r="AF22" s="13">
        <f t="shared" si="15"/>
        <v>14913</v>
      </c>
      <c r="AG22" s="2">
        <f t="shared" si="7"/>
        <v>0.1599386542545205</v>
      </c>
    </row>
    <row r="23" spans="1:33" x14ac:dyDescent="0.25">
      <c r="A23" s="4">
        <v>15</v>
      </c>
      <c r="B23" s="6">
        <v>2015</v>
      </c>
      <c r="C23" s="1" t="s">
        <v>140</v>
      </c>
      <c r="D23" s="13">
        <v>2537</v>
      </c>
      <c r="E23" s="13">
        <v>2514</v>
      </c>
      <c r="F23" s="13">
        <f t="shared" si="8"/>
        <v>5051</v>
      </c>
      <c r="G23" s="2">
        <f t="shared" si="0"/>
        <v>5.6385983321983947E-2</v>
      </c>
      <c r="H23" s="13">
        <v>142</v>
      </c>
      <c r="I23" s="13">
        <v>154</v>
      </c>
      <c r="J23" s="13">
        <f t="shared" si="9"/>
        <v>296</v>
      </c>
      <c r="K23" s="2">
        <f t="shared" si="1"/>
        <v>0.13955681282413956</v>
      </c>
      <c r="L23" s="13">
        <v>198</v>
      </c>
      <c r="M23" s="13">
        <v>198</v>
      </c>
      <c r="N23" s="13">
        <f t="shared" si="10"/>
        <v>396</v>
      </c>
      <c r="O23" s="2">
        <f t="shared" si="2"/>
        <v>0.27867698803659396</v>
      </c>
      <c r="P23" s="13">
        <v>2</v>
      </c>
      <c r="Q23" s="13">
        <v>1</v>
      </c>
      <c r="R23" s="13">
        <f t="shared" si="11"/>
        <v>3</v>
      </c>
      <c r="S23" s="2">
        <f t="shared" si="3"/>
        <v>5.8823529411764705E-2</v>
      </c>
      <c r="T23" s="13">
        <v>6</v>
      </c>
      <c r="U23" s="13">
        <v>4</v>
      </c>
      <c r="V23" s="13">
        <f t="shared" si="12"/>
        <v>10</v>
      </c>
      <c r="W23" s="2">
        <f t="shared" si="4"/>
        <v>0.16393442622950818</v>
      </c>
      <c r="X23" s="13">
        <v>0</v>
      </c>
      <c r="Y23" s="13">
        <v>1</v>
      </c>
      <c r="Z23" s="13">
        <f t="shared" si="13"/>
        <v>1</v>
      </c>
      <c r="AA23" s="2">
        <f t="shared" si="5"/>
        <v>0.33333333333333331</v>
      </c>
      <c r="AB23" s="13">
        <v>2</v>
      </c>
      <c r="AC23" s="13">
        <v>1</v>
      </c>
      <c r="AD23" s="13">
        <f t="shared" si="14"/>
        <v>3</v>
      </c>
      <c r="AE23" s="2">
        <f t="shared" si="6"/>
        <v>0.5</v>
      </c>
      <c r="AF23" s="13">
        <f t="shared" si="15"/>
        <v>5760</v>
      </c>
      <c r="AG23" s="2">
        <f t="shared" si="7"/>
        <v>6.1774736706634352E-2</v>
      </c>
    </row>
    <row r="24" spans="1:33" x14ac:dyDescent="0.25">
      <c r="A24" s="20" t="s">
        <v>37</v>
      </c>
      <c r="B24" s="20"/>
      <c r="C24" s="20"/>
      <c r="D24" s="23">
        <f>SUM(D9:D23)</f>
        <v>44776</v>
      </c>
      <c r="E24" s="23">
        <f>SUM(E9:E23)</f>
        <v>44803</v>
      </c>
      <c r="F24" s="23">
        <f>SUM(F9:F23)</f>
        <v>89579</v>
      </c>
      <c r="G24" s="22">
        <f>'KAB SUKOHARJO'!G16</f>
        <v>0.10218063063422736</v>
      </c>
      <c r="H24" s="23">
        <f>SUM(H9:H23)</f>
        <v>1034</v>
      </c>
      <c r="I24" s="23">
        <f>SUM(I9:I23)</f>
        <v>1087</v>
      </c>
      <c r="J24" s="23">
        <f>SUM(J9:J23)</f>
        <v>2121</v>
      </c>
      <c r="K24" s="22">
        <f>'KAB SUKOHARJO'!K16</f>
        <v>7.9088671787605341E-2</v>
      </c>
      <c r="L24" s="23">
        <f>SUM(L9:L23)</f>
        <v>691</v>
      </c>
      <c r="M24" s="23">
        <f>SUM(M9:M23)</f>
        <v>730</v>
      </c>
      <c r="N24" s="23">
        <f>SUM(N9:N23)</f>
        <v>1421</v>
      </c>
      <c r="O24" s="22">
        <f>'KAB SUKOHARJO'!O16</f>
        <v>0.11931150293870697</v>
      </c>
      <c r="P24" s="23">
        <f>SUM(P9:P23)</f>
        <v>19</v>
      </c>
      <c r="Q24" s="23">
        <f>SUM(Q9:Q23)</f>
        <v>32</v>
      </c>
      <c r="R24" s="23">
        <f>SUM(R9:R23)</f>
        <v>51</v>
      </c>
      <c r="S24" s="22">
        <f>'KAB SUKOHARJO'!S16</f>
        <v>0.14049586776859505</v>
      </c>
      <c r="T24" s="23">
        <f>SUM(T9:T23)</f>
        <v>35</v>
      </c>
      <c r="U24" s="23">
        <f>SUM(U9:U23)</f>
        <v>26</v>
      </c>
      <c r="V24" s="23">
        <f>SUM(V9:V23)</f>
        <v>61</v>
      </c>
      <c r="W24" s="22">
        <f>'KAB SUKOHARJO'!W16</f>
        <v>9.9673202614379092E-2</v>
      </c>
      <c r="X24" s="23">
        <f>SUM(X9:X23)</f>
        <v>1</v>
      </c>
      <c r="Y24" s="23">
        <f>SUM(Y9:Y23)</f>
        <v>2</v>
      </c>
      <c r="Z24" s="23">
        <f>SUM(Z9:Z23)</f>
        <v>3</v>
      </c>
      <c r="AA24" s="22">
        <f>'KAB SUKOHARJO'!AA16</f>
        <v>0.11538461538461539</v>
      </c>
      <c r="AB24" s="23">
        <f>SUM(AB9:AB23)</f>
        <v>4</v>
      </c>
      <c r="AC24" s="23">
        <f>SUM(AC9:AC23)</f>
        <v>2</v>
      </c>
      <c r="AD24" s="23">
        <f>SUM(AD9:AD23)</f>
        <v>6</v>
      </c>
      <c r="AE24" s="22">
        <f>'KAB SUKOHARJO'!AE16</f>
        <v>8.5714285714285715E-2</v>
      </c>
      <c r="AF24" s="15">
        <f>SUM(AF9:AF23)</f>
        <v>93242</v>
      </c>
      <c r="AG24" s="22">
        <f>'KAB SUKOHARJO'!AG16</f>
        <v>0.1017401513630531</v>
      </c>
    </row>
    <row r="25" spans="1:33" x14ac:dyDescent="0.25"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</sheetData>
  <mergeCells count="14">
    <mergeCell ref="AF7:AG7"/>
    <mergeCell ref="A24:C24"/>
    <mergeCell ref="P7:S7"/>
    <mergeCell ref="T7:W7"/>
    <mergeCell ref="X7:AA7"/>
    <mergeCell ref="AB7:AE7"/>
    <mergeCell ref="A1:M2"/>
    <mergeCell ref="A5:D5"/>
    <mergeCell ref="A6:D6"/>
    <mergeCell ref="A7:A8"/>
    <mergeCell ref="B7:C7"/>
    <mergeCell ref="D7:G7"/>
    <mergeCell ref="H7:K7"/>
    <mergeCell ref="L7:O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Muchlas Santoso</cp:lastModifiedBy>
  <dcterms:created xsi:type="dcterms:W3CDTF">2023-07-24T03:53:36Z</dcterms:created>
  <dcterms:modified xsi:type="dcterms:W3CDTF">2025-06-10T08:13:01Z</dcterms:modified>
</cp:coreProperties>
</file>