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My Drive\Data DKB - (OPEN DATA)\DKB 2024\SEM 1\CONTOH\"/>
    </mc:Choice>
  </mc:AlternateContent>
  <xr:revisionPtr revIDLastSave="0" documentId="13_ncr:1_{D31F04CD-06A4-4BBB-A20D-25D8A9EA8D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B SUKOHARJO" sheetId="15" r:id="rId1"/>
    <sheet name="WERU" sheetId="4" r:id="rId2"/>
    <sheet name="BULU" sheetId="7" r:id="rId3"/>
    <sheet name="TAWANGSARI" sheetId="8" r:id="rId4"/>
    <sheet name="SUKOHARJO" sheetId="9" r:id="rId5"/>
    <sheet name="NGUTER" sheetId="11" r:id="rId6"/>
    <sheet name="BENDOSARI" sheetId="12" r:id="rId7"/>
    <sheet name="POLOKARTO" sheetId="13" r:id="rId8"/>
    <sheet name="MOJOLABAN" sheetId="14" r:id="rId9"/>
    <sheet name="GROGOL" sheetId="16" r:id="rId10"/>
    <sheet name="BAKI" sheetId="17" r:id="rId11"/>
    <sheet name="GATAK" sheetId="18" r:id="rId12"/>
    <sheet name="KARTASURA" sheetId="19" r:id="rId13"/>
  </sheets>
  <calcPr calcId="191029"/>
</workbook>
</file>

<file path=xl/calcChain.xml><?xml version="1.0" encoding="utf-8"?>
<calcChain xmlns="http://schemas.openxmlformats.org/spreadsheetml/2006/main">
  <c r="E21" i="19" l="1"/>
  <c r="I23" i="17"/>
  <c r="E23" i="17"/>
  <c r="R10" i="15"/>
  <c r="R11" i="15"/>
  <c r="R12" i="15"/>
  <c r="R13" i="15"/>
  <c r="R14" i="15"/>
  <c r="R15" i="15"/>
  <c r="R16" i="15"/>
  <c r="R17" i="15"/>
  <c r="R18" i="15"/>
  <c r="R19" i="15"/>
  <c r="R20" i="15"/>
  <c r="V10" i="15"/>
  <c r="V11" i="15"/>
  <c r="V12" i="15"/>
  <c r="V13" i="15"/>
  <c r="V14" i="15"/>
  <c r="V15" i="15"/>
  <c r="V16" i="15"/>
  <c r="V17" i="15"/>
  <c r="V18" i="15"/>
  <c r="V19" i="15"/>
  <c r="V20" i="15"/>
  <c r="Z13" i="15"/>
  <c r="Z14" i="15"/>
  <c r="Z15" i="15"/>
  <c r="Z16" i="15"/>
  <c r="Z17" i="15"/>
  <c r="Z18" i="15"/>
  <c r="Z19" i="15"/>
  <c r="Z20" i="15"/>
  <c r="Z9" i="15"/>
  <c r="Z10" i="15"/>
  <c r="Z11" i="15"/>
  <c r="AD9" i="15"/>
  <c r="AC21" i="8"/>
  <c r="AB21" i="8"/>
  <c r="Y21" i="8"/>
  <c r="X21" i="8"/>
  <c r="U21" i="8"/>
  <c r="T21" i="8"/>
  <c r="Q21" i="8"/>
  <c r="P21" i="8"/>
  <c r="M21" i="8"/>
  <c r="L21" i="8"/>
  <c r="I21" i="8"/>
  <c r="H21" i="8"/>
  <c r="E21" i="8"/>
  <c r="AC21" i="7"/>
  <c r="AB21" i="7"/>
  <c r="Y21" i="7"/>
  <c r="X21" i="7"/>
  <c r="U21" i="7"/>
  <c r="T21" i="7"/>
  <c r="Q21" i="7"/>
  <c r="P21" i="7"/>
  <c r="M21" i="7"/>
  <c r="L21" i="7"/>
  <c r="I21" i="7"/>
  <c r="H21" i="7"/>
  <c r="E21" i="7"/>
  <c r="D21" i="7"/>
  <c r="D21" i="8"/>
  <c r="D23" i="9"/>
  <c r="H22" i="4"/>
  <c r="AD13" i="8"/>
  <c r="R9" i="9" l="1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V9" i="9"/>
  <c r="V10" i="9"/>
  <c r="V11" i="9"/>
  <c r="V12" i="9"/>
  <c r="V13" i="9"/>
  <c r="V14" i="9"/>
  <c r="V16" i="9"/>
  <c r="V17" i="9"/>
  <c r="V18" i="9"/>
  <c r="V19" i="9"/>
  <c r="V20" i="9"/>
  <c r="V21" i="9"/>
  <c r="V22" i="9"/>
  <c r="Z9" i="9"/>
  <c r="Z10" i="9"/>
  <c r="Z11" i="9"/>
  <c r="Z12" i="9"/>
  <c r="Z13" i="9"/>
  <c r="Z14" i="9"/>
  <c r="Z15" i="9"/>
  <c r="Z16" i="9"/>
  <c r="Z17" i="9"/>
  <c r="Z18" i="9"/>
  <c r="Z19" i="9"/>
  <c r="Z21" i="9"/>
  <c r="Z22" i="9"/>
  <c r="AD9" i="9"/>
  <c r="AD10" i="9"/>
  <c r="AD11" i="9"/>
  <c r="AD12" i="9"/>
  <c r="AD13" i="9"/>
  <c r="AD14" i="9"/>
  <c r="AD15" i="9"/>
  <c r="AD16" i="9"/>
  <c r="AD17" i="9"/>
  <c r="AD19" i="9"/>
  <c r="AD20" i="9"/>
  <c r="AD21" i="9"/>
  <c r="AD22" i="9"/>
  <c r="N11" i="8"/>
  <c r="N12" i="8"/>
  <c r="N13" i="8"/>
  <c r="N14" i="8"/>
  <c r="N15" i="8"/>
  <c r="N16" i="8"/>
  <c r="N17" i="8"/>
  <c r="N18" i="8"/>
  <c r="N19" i="8"/>
  <c r="N20" i="8"/>
  <c r="N9" i="8"/>
  <c r="R12" i="8"/>
  <c r="R13" i="8"/>
  <c r="R14" i="8"/>
  <c r="R15" i="8"/>
  <c r="R16" i="8"/>
  <c r="R17" i="8"/>
  <c r="R18" i="8"/>
  <c r="R19" i="8"/>
  <c r="R20" i="8"/>
  <c r="R9" i="8"/>
  <c r="R10" i="8"/>
  <c r="V10" i="8"/>
  <c r="V11" i="8"/>
  <c r="V12" i="8"/>
  <c r="V13" i="8"/>
  <c r="V14" i="8"/>
  <c r="V15" i="8"/>
  <c r="V16" i="8"/>
  <c r="V17" i="8"/>
  <c r="V18" i="8"/>
  <c r="V19" i="8"/>
  <c r="V20" i="8"/>
  <c r="V9" i="8"/>
  <c r="Z10" i="8"/>
  <c r="Z11" i="8"/>
  <c r="Z12" i="8"/>
  <c r="Z13" i="8"/>
  <c r="Z14" i="8"/>
  <c r="Z15" i="8"/>
  <c r="Z16" i="8"/>
  <c r="Z17" i="8"/>
  <c r="Z18" i="8"/>
  <c r="Z19" i="8"/>
  <c r="Z20" i="8"/>
  <c r="Z9" i="8"/>
  <c r="AD14" i="8"/>
  <c r="AD15" i="8"/>
  <c r="AD16" i="8"/>
  <c r="AD17" i="8"/>
  <c r="AD18" i="8"/>
  <c r="AD19" i="8"/>
  <c r="AD20" i="8"/>
  <c r="AD9" i="8"/>
  <c r="AD10" i="8"/>
  <c r="AD11" i="8"/>
  <c r="AD12" i="8"/>
  <c r="AD9" i="4"/>
  <c r="AD21" i="8" l="1"/>
  <c r="Z21" i="8"/>
  <c r="V21" i="8"/>
  <c r="AD10" i="4"/>
  <c r="AD11" i="4"/>
  <c r="AD12" i="4"/>
  <c r="AD13" i="4"/>
  <c r="AD14" i="4"/>
  <c r="AD15" i="4"/>
  <c r="AD16" i="4"/>
  <c r="AD17" i="4"/>
  <c r="AD18" i="4"/>
  <c r="AD19" i="4"/>
  <c r="AD20" i="4"/>
  <c r="AD21" i="4"/>
  <c r="AB22" i="4"/>
  <c r="AC22" i="4"/>
  <c r="X22" i="4"/>
  <c r="Y22" i="4"/>
  <c r="Z10" i="4"/>
  <c r="Z11" i="4"/>
  <c r="Z12" i="4"/>
  <c r="Z13" i="4"/>
  <c r="Z14" i="4"/>
  <c r="Z15" i="4"/>
  <c r="Z16" i="4"/>
  <c r="Z17" i="4"/>
  <c r="Z18" i="4"/>
  <c r="Z19" i="4"/>
  <c r="Z20" i="4"/>
  <c r="Z21" i="4"/>
  <c r="Z9" i="4"/>
  <c r="Q22" i="4"/>
  <c r="V10" i="4"/>
  <c r="V11" i="4"/>
  <c r="V12" i="4"/>
  <c r="V13" i="4"/>
  <c r="V14" i="4"/>
  <c r="V15" i="4"/>
  <c r="V16" i="4"/>
  <c r="V17" i="4"/>
  <c r="V18" i="4"/>
  <c r="V19" i="4"/>
  <c r="V20" i="4"/>
  <c r="V21" i="4"/>
  <c r="V9" i="4"/>
  <c r="R10" i="4"/>
  <c r="R11" i="4"/>
  <c r="R12" i="4"/>
  <c r="R13" i="4"/>
  <c r="R14" i="4"/>
  <c r="R15" i="4"/>
  <c r="R16" i="4"/>
  <c r="R17" i="4"/>
  <c r="R18" i="4"/>
  <c r="R19" i="4"/>
  <c r="R20" i="4"/>
  <c r="R21" i="4"/>
  <c r="R9" i="4"/>
  <c r="AD14" i="7"/>
  <c r="AD15" i="7"/>
  <c r="AD16" i="7"/>
  <c r="AD17" i="7"/>
  <c r="AD18" i="7"/>
  <c r="AD19" i="7"/>
  <c r="AD20" i="7"/>
  <c r="AD9" i="7"/>
  <c r="AD10" i="7"/>
  <c r="AD11" i="7"/>
  <c r="AD12" i="7"/>
  <c r="AD13" i="7"/>
  <c r="Z10" i="7"/>
  <c r="Z11" i="7"/>
  <c r="Z12" i="7"/>
  <c r="Z13" i="7"/>
  <c r="Z14" i="7"/>
  <c r="Z15" i="7"/>
  <c r="Z16" i="7"/>
  <c r="Z17" i="7"/>
  <c r="Z18" i="7"/>
  <c r="Z19" i="7"/>
  <c r="Z20" i="7"/>
  <c r="Z9" i="7"/>
  <c r="V9" i="7"/>
  <c r="V12" i="7"/>
  <c r="V10" i="7"/>
  <c r="V11" i="7"/>
  <c r="V13" i="7"/>
  <c r="V14" i="7"/>
  <c r="V15" i="7"/>
  <c r="V16" i="7"/>
  <c r="V17" i="7"/>
  <c r="V18" i="7"/>
  <c r="V19" i="7"/>
  <c r="V20" i="7"/>
  <c r="J11" i="7"/>
  <c r="J12" i="7"/>
  <c r="J13" i="7"/>
  <c r="J14" i="7"/>
  <c r="J15" i="7"/>
  <c r="J16" i="7"/>
  <c r="J17" i="7"/>
  <c r="J18" i="7"/>
  <c r="J19" i="7"/>
  <c r="J20" i="7"/>
  <c r="J9" i="7"/>
  <c r="R9" i="7"/>
  <c r="R20" i="7"/>
  <c r="R19" i="7"/>
  <c r="R18" i="7"/>
  <c r="R17" i="7"/>
  <c r="R16" i="7"/>
  <c r="R15" i="7"/>
  <c r="R14" i="7"/>
  <c r="R13" i="7"/>
  <c r="R12" i="7"/>
  <c r="R11" i="7"/>
  <c r="R10" i="7"/>
  <c r="N10" i="7"/>
  <c r="N11" i="7"/>
  <c r="N12" i="7"/>
  <c r="N13" i="7"/>
  <c r="N14" i="7"/>
  <c r="N15" i="7"/>
  <c r="N16" i="7"/>
  <c r="N17" i="7"/>
  <c r="N18" i="7"/>
  <c r="N19" i="7"/>
  <c r="N20" i="7"/>
  <c r="F9" i="7"/>
  <c r="X23" i="9"/>
  <c r="U23" i="9"/>
  <c r="AD21" i="7" l="1"/>
  <c r="Z21" i="7"/>
  <c r="V21" i="7"/>
  <c r="R21" i="7"/>
  <c r="Z22" i="4"/>
  <c r="AD22" i="4"/>
  <c r="V9" i="15" l="1"/>
  <c r="R9" i="15"/>
  <c r="F9" i="15"/>
  <c r="AC21" i="19" l="1"/>
  <c r="AB21" i="19"/>
  <c r="Y21" i="19"/>
  <c r="X21" i="19"/>
  <c r="U21" i="19"/>
  <c r="T21" i="19"/>
  <c r="Q21" i="19"/>
  <c r="P21" i="19"/>
  <c r="M21" i="19"/>
  <c r="L21" i="19"/>
  <c r="I21" i="19"/>
  <c r="H21" i="19"/>
  <c r="D21" i="19"/>
  <c r="AD20" i="19"/>
  <c r="Z20" i="19"/>
  <c r="V20" i="19"/>
  <c r="R20" i="19"/>
  <c r="N20" i="19"/>
  <c r="J20" i="19"/>
  <c r="F20" i="19"/>
  <c r="AD19" i="19"/>
  <c r="Z19" i="19"/>
  <c r="V19" i="19"/>
  <c r="R19" i="19"/>
  <c r="N19" i="19"/>
  <c r="J19" i="19"/>
  <c r="F19" i="19"/>
  <c r="AD18" i="19"/>
  <c r="Z18" i="19"/>
  <c r="V18" i="19"/>
  <c r="R18" i="19"/>
  <c r="N18" i="19"/>
  <c r="J18" i="19"/>
  <c r="F18" i="19"/>
  <c r="AD17" i="19"/>
  <c r="Z17" i="19"/>
  <c r="V17" i="19"/>
  <c r="R17" i="19"/>
  <c r="N17" i="19"/>
  <c r="J17" i="19"/>
  <c r="F17" i="19"/>
  <c r="AD16" i="19"/>
  <c r="Z16" i="19"/>
  <c r="V16" i="19"/>
  <c r="R16" i="19"/>
  <c r="N16" i="19"/>
  <c r="J16" i="19"/>
  <c r="F16" i="19"/>
  <c r="AD15" i="19"/>
  <c r="Z15" i="19"/>
  <c r="V15" i="19"/>
  <c r="R15" i="19"/>
  <c r="N15" i="19"/>
  <c r="J15" i="19"/>
  <c r="F15" i="19"/>
  <c r="AD14" i="19"/>
  <c r="Z14" i="19"/>
  <c r="V14" i="19"/>
  <c r="R14" i="19"/>
  <c r="N14" i="19"/>
  <c r="J14" i="19"/>
  <c r="F14" i="19"/>
  <c r="AD13" i="19"/>
  <c r="Z13" i="19"/>
  <c r="V13" i="19"/>
  <c r="R13" i="19"/>
  <c r="N13" i="19"/>
  <c r="J13" i="19"/>
  <c r="F13" i="19"/>
  <c r="AD12" i="19"/>
  <c r="Z12" i="19"/>
  <c r="V12" i="19"/>
  <c r="R12" i="19"/>
  <c r="N12" i="19"/>
  <c r="J12" i="19"/>
  <c r="F12" i="19"/>
  <c r="AD11" i="19"/>
  <c r="Z11" i="19"/>
  <c r="V11" i="19"/>
  <c r="R11" i="19"/>
  <c r="N11" i="19"/>
  <c r="J11" i="19"/>
  <c r="F11" i="19"/>
  <c r="AD10" i="19"/>
  <c r="Z10" i="19"/>
  <c r="V10" i="19"/>
  <c r="R10" i="19"/>
  <c r="N10" i="19"/>
  <c r="J10" i="19"/>
  <c r="F10" i="19"/>
  <c r="AD9" i="19"/>
  <c r="Z9" i="19"/>
  <c r="V9" i="19"/>
  <c r="R9" i="19"/>
  <c r="N9" i="19"/>
  <c r="J9" i="19"/>
  <c r="F9" i="19"/>
  <c r="AF11" i="19" l="1"/>
  <c r="AF18" i="19"/>
  <c r="AF13" i="19"/>
  <c r="AF15" i="19"/>
  <c r="AF14" i="19"/>
  <c r="AF19" i="19"/>
  <c r="AF20" i="19"/>
  <c r="AF10" i="19"/>
  <c r="AF17" i="19"/>
  <c r="AF12" i="19"/>
  <c r="AF9" i="19"/>
  <c r="AF16" i="19"/>
  <c r="N21" i="19"/>
  <c r="O11" i="19" s="1"/>
  <c r="R21" i="19"/>
  <c r="S20" i="19" s="1"/>
  <c r="J21" i="19"/>
  <c r="K16" i="19" s="1"/>
  <c r="V21" i="19"/>
  <c r="W19" i="19" s="1"/>
  <c r="Z21" i="19"/>
  <c r="F21" i="19"/>
  <c r="G9" i="19" s="1"/>
  <c r="AD21" i="19"/>
  <c r="AE15" i="19" s="1"/>
  <c r="G20" i="19" l="1"/>
  <c r="G15" i="19"/>
  <c r="G17" i="19"/>
  <c r="G10" i="19"/>
  <c r="G13" i="19"/>
  <c r="G16" i="19"/>
  <c r="G19" i="19"/>
  <c r="G11" i="19"/>
  <c r="G12" i="19"/>
  <c r="G18" i="19"/>
  <c r="G14" i="19"/>
  <c r="S19" i="19"/>
  <c r="S13" i="19"/>
  <c r="S9" i="19"/>
  <c r="S10" i="19"/>
  <c r="S17" i="19"/>
  <c r="S12" i="19"/>
  <c r="S18" i="19"/>
  <c r="S15" i="19"/>
  <c r="S11" i="19"/>
  <c r="S16" i="19"/>
  <c r="S14" i="19"/>
  <c r="O18" i="19"/>
  <c r="O19" i="19"/>
  <c r="O12" i="19"/>
  <c r="O16" i="19"/>
  <c r="O13" i="19"/>
  <c r="O14" i="19"/>
  <c r="K13" i="19"/>
  <c r="O10" i="19"/>
  <c r="O20" i="19"/>
  <c r="O17" i="19"/>
  <c r="O15" i="19"/>
  <c r="O9" i="19"/>
  <c r="K19" i="19"/>
  <c r="AF21" i="19"/>
  <c r="AG20" i="19" s="1"/>
  <c r="AE18" i="19"/>
  <c r="AE9" i="19"/>
  <c r="AE19" i="19"/>
  <c r="AE17" i="19"/>
  <c r="AE13" i="19"/>
  <c r="W15" i="19"/>
  <c r="W10" i="19"/>
  <c r="AE12" i="19"/>
  <c r="W12" i="19"/>
  <c r="W11" i="19"/>
  <c r="K14" i="19"/>
  <c r="W16" i="19"/>
  <c r="AE11" i="19"/>
  <c r="W14" i="19"/>
  <c r="K18" i="19"/>
  <c r="AE20" i="19"/>
  <c r="AE14" i="19"/>
  <c r="AE10" i="19"/>
  <c r="W18" i="19"/>
  <c r="K11" i="19"/>
  <c r="W9" i="19"/>
  <c r="K20" i="19"/>
  <c r="K10" i="19"/>
  <c r="K12" i="19"/>
  <c r="K9" i="19"/>
  <c r="W20" i="19"/>
  <c r="AE16" i="19"/>
  <c r="W13" i="19"/>
  <c r="W17" i="19"/>
  <c r="K15" i="19"/>
  <c r="K17" i="19"/>
  <c r="AG15" i="19" l="1"/>
  <c r="AG16" i="19"/>
  <c r="AG12" i="19"/>
  <c r="AG9" i="19"/>
  <c r="AG13" i="19"/>
  <c r="AG19" i="19"/>
  <c r="AG18" i="19"/>
  <c r="AG17" i="19"/>
  <c r="AG10" i="19"/>
  <c r="AG14" i="19"/>
  <c r="AG11" i="19"/>
  <c r="AC23" i="18"/>
  <c r="AB23" i="18"/>
  <c r="Y23" i="18"/>
  <c r="X23" i="18"/>
  <c r="U23" i="18"/>
  <c r="T23" i="18"/>
  <c r="Q23" i="18"/>
  <c r="P23" i="18"/>
  <c r="M23" i="18"/>
  <c r="L23" i="18"/>
  <c r="I23" i="18"/>
  <c r="H23" i="18"/>
  <c r="E23" i="18"/>
  <c r="D23" i="18"/>
  <c r="AD22" i="18"/>
  <c r="Z22" i="18"/>
  <c r="V22" i="18"/>
  <c r="R22" i="18"/>
  <c r="N22" i="18"/>
  <c r="J22" i="18"/>
  <c r="F22" i="18"/>
  <c r="AD21" i="18"/>
  <c r="Z21" i="18"/>
  <c r="V21" i="18"/>
  <c r="R21" i="18"/>
  <c r="N21" i="18"/>
  <c r="J21" i="18"/>
  <c r="F21" i="18"/>
  <c r="AD20" i="18"/>
  <c r="Z20" i="18"/>
  <c r="V20" i="18"/>
  <c r="R20" i="18"/>
  <c r="N20" i="18"/>
  <c r="J20" i="18"/>
  <c r="F20" i="18"/>
  <c r="AD19" i="18"/>
  <c r="Z19" i="18"/>
  <c r="V19" i="18"/>
  <c r="R19" i="18"/>
  <c r="N19" i="18"/>
  <c r="J19" i="18"/>
  <c r="F19" i="18"/>
  <c r="AD18" i="18"/>
  <c r="Z18" i="18"/>
  <c r="V18" i="18"/>
  <c r="R18" i="18"/>
  <c r="N18" i="18"/>
  <c r="J18" i="18"/>
  <c r="F18" i="18"/>
  <c r="AD17" i="18"/>
  <c r="Z17" i="18"/>
  <c r="V17" i="18"/>
  <c r="R17" i="18"/>
  <c r="N17" i="18"/>
  <c r="J17" i="18"/>
  <c r="F17" i="18"/>
  <c r="AD16" i="18"/>
  <c r="Z16" i="18"/>
  <c r="V16" i="18"/>
  <c r="R16" i="18"/>
  <c r="N16" i="18"/>
  <c r="J16" i="18"/>
  <c r="F16" i="18"/>
  <c r="AD15" i="18"/>
  <c r="Z15" i="18"/>
  <c r="V15" i="18"/>
  <c r="R15" i="18"/>
  <c r="N15" i="18"/>
  <c r="J15" i="18"/>
  <c r="F15" i="18"/>
  <c r="AD14" i="18"/>
  <c r="Z14" i="18"/>
  <c r="V14" i="18"/>
  <c r="R14" i="18"/>
  <c r="N14" i="18"/>
  <c r="J14" i="18"/>
  <c r="F14" i="18"/>
  <c r="AD13" i="18"/>
  <c r="Z13" i="18"/>
  <c r="V13" i="18"/>
  <c r="R13" i="18"/>
  <c r="N13" i="18"/>
  <c r="J13" i="18"/>
  <c r="F13" i="18"/>
  <c r="AD12" i="18"/>
  <c r="Z12" i="18"/>
  <c r="V12" i="18"/>
  <c r="R12" i="18"/>
  <c r="N12" i="18"/>
  <c r="J12" i="18"/>
  <c r="F12" i="18"/>
  <c r="AD11" i="18"/>
  <c r="Z11" i="18"/>
  <c r="V11" i="18"/>
  <c r="R11" i="18"/>
  <c r="N11" i="18"/>
  <c r="J11" i="18"/>
  <c r="F11" i="18"/>
  <c r="AD10" i="18"/>
  <c r="Z10" i="18"/>
  <c r="V10" i="18"/>
  <c r="R10" i="18"/>
  <c r="N10" i="18"/>
  <c r="J10" i="18"/>
  <c r="F10" i="18"/>
  <c r="AD9" i="18"/>
  <c r="Z9" i="18"/>
  <c r="V9" i="18"/>
  <c r="R9" i="18"/>
  <c r="N9" i="18"/>
  <c r="J9" i="18"/>
  <c r="F9" i="18"/>
  <c r="AC23" i="17"/>
  <c r="AB23" i="17"/>
  <c r="Y23" i="17"/>
  <c r="X23" i="17"/>
  <c r="U23" i="17"/>
  <c r="T23" i="17"/>
  <c r="Q23" i="17"/>
  <c r="P23" i="17"/>
  <c r="M23" i="17"/>
  <c r="L23" i="17"/>
  <c r="H23" i="17"/>
  <c r="D23" i="17"/>
  <c r="AD22" i="17"/>
  <c r="Z22" i="17"/>
  <c r="V22" i="17"/>
  <c r="R22" i="17"/>
  <c r="N22" i="17"/>
  <c r="J22" i="17"/>
  <c r="F22" i="17"/>
  <c r="AD21" i="17"/>
  <c r="Z21" i="17"/>
  <c r="V21" i="17"/>
  <c r="R21" i="17"/>
  <c r="N21" i="17"/>
  <c r="J21" i="17"/>
  <c r="F21" i="17"/>
  <c r="AD20" i="17"/>
  <c r="Z20" i="17"/>
  <c r="V20" i="17"/>
  <c r="R20" i="17"/>
  <c r="N20" i="17"/>
  <c r="J20" i="17"/>
  <c r="F20" i="17"/>
  <c r="AD19" i="17"/>
  <c r="Z19" i="17"/>
  <c r="V19" i="17"/>
  <c r="R19" i="17"/>
  <c r="N19" i="17"/>
  <c r="J19" i="17"/>
  <c r="F19" i="17"/>
  <c r="AD18" i="17"/>
  <c r="Z18" i="17"/>
  <c r="V18" i="17"/>
  <c r="R18" i="17"/>
  <c r="N18" i="17"/>
  <c r="J18" i="17"/>
  <c r="F18" i="17"/>
  <c r="AD17" i="17"/>
  <c r="Z17" i="17"/>
  <c r="V17" i="17"/>
  <c r="R17" i="17"/>
  <c r="N17" i="17"/>
  <c r="J17" i="17"/>
  <c r="F17" i="17"/>
  <c r="AD16" i="17"/>
  <c r="Z16" i="17"/>
  <c r="V16" i="17"/>
  <c r="R16" i="17"/>
  <c r="N16" i="17"/>
  <c r="J16" i="17"/>
  <c r="F16" i="17"/>
  <c r="AD15" i="17"/>
  <c r="Z15" i="17"/>
  <c r="V15" i="17"/>
  <c r="R15" i="17"/>
  <c r="N15" i="17"/>
  <c r="J15" i="17"/>
  <c r="F15" i="17"/>
  <c r="AD14" i="17"/>
  <c r="Z14" i="17"/>
  <c r="V14" i="17"/>
  <c r="R14" i="17"/>
  <c r="N14" i="17"/>
  <c r="J14" i="17"/>
  <c r="F14" i="17"/>
  <c r="AD13" i="17"/>
  <c r="Z13" i="17"/>
  <c r="V13" i="17"/>
  <c r="R13" i="17"/>
  <c r="N13" i="17"/>
  <c r="J13" i="17"/>
  <c r="F13" i="17"/>
  <c r="AD12" i="17"/>
  <c r="Z12" i="17"/>
  <c r="V12" i="17"/>
  <c r="R12" i="17"/>
  <c r="N12" i="17"/>
  <c r="J12" i="17"/>
  <c r="F12" i="17"/>
  <c r="AD11" i="17"/>
  <c r="Z11" i="17"/>
  <c r="V11" i="17"/>
  <c r="R11" i="17"/>
  <c r="N11" i="17"/>
  <c r="J11" i="17"/>
  <c r="F11" i="17"/>
  <c r="AD10" i="17"/>
  <c r="Z10" i="17"/>
  <c r="V10" i="17"/>
  <c r="R10" i="17"/>
  <c r="N10" i="17"/>
  <c r="J10" i="17"/>
  <c r="F10" i="17"/>
  <c r="AD9" i="17"/>
  <c r="Z9" i="17"/>
  <c r="V9" i="17"/>
  <c r="R9" i="17"/>
  <c r="N9" i="17"/>
  <c r="J9" i="17"/>
  <c r="F9" i="17"/>
  <c r="AC23" i="16"/>
  <c r="AB23" i="16"/>
  <c r="Y23" i="16"/>
  <c r="X23" i="16"/>
  <c r="U23" i="16"/>
  <c r="T23" i="16"/>
  <c r="Q23" i="16"/>
  <c r="P23" i="16"/>
  <c r="M23" i="16"/>
  <c r="L23" i="16"/>
  <c r="I23" i="16"/>
  <c r="H23" i="16"/>
  <c r="E23" i="16"/>
  <c r="D23" i="16"/>
  <c r="AD22" i="16"/>
  <c r="Z22" i="16"/>
  <c r="V22" i="16"/>
  <c r="R22" i="16"/>
  <c r="N22" i="16"/>
  <c r="J22" i="16"/>
  <c r="F22" i="16"/>
  <c r="AD21" i="16"/>
  <c r="Z21" i="16"/>
  <c r="V21" i="16"/>
  <c r="R21" i="16"/>
  <c r="N21" i="16"/>
  <c r="J21" i="16"/>
  <c r="F21" i="16"/>
  <c r="AD20" i="16"/>
  <c r="Z20" i="16"/>
  <c r="V20" i="16"/>
  <c r="R20" i="16"/>
  <c r="N20" i="16"/>
  <c r="J20" i="16"/>
  <c r="F20" i="16"/>
  <c r="AD19" i="16"/>
  <c r="Z19" i="16"/>
  <c r="V19" i="16"/>
  <c r="R19" i="16"/>
  <c r="N19" i="16"/>
  <c r="J19" i="16"/>
  <c r="F19" i="16"/>
  <c r="AD18" i="16"/>
  <c r="Z18" i="16"/>
  <c r="V18" i="16"/>
  <c r="R18" i="16"/>
  <c r="N18" i="16"/>
  <c r="J18" i="16"/>
  <c r="F18" i="16"/>
  <c r="AD17" i="16"/>
  <c r="Z17" i="16"/>
  <c r="V17" i="16"/>
  <c r="R17" i="16"/>
  <c r="N17" i="16"/>
  <c r="J17" i="16"/>
  <c r="F17" i="16"/>
  <c r="AD16" i="16"/>
  <c r="Z16" i="16"/>
  <c r="V16" i="16"/>
  <c r="R16" i="16"/>
  <c r="N16" i="16"/>
  <c r="J16" i="16"/>
  <c r="F16" i="16"/>
  <c r="AD15" i="16"/>
  <c r="Z15" i="16"/>
  <c r="V15" i="16"/>
  <c r="R15" i="16"/>
  <c r="N15" i="16"/>
  <c r="J15" i="16"/>
  <c r="F15" i="16"/>
  <c r="AD14" i="16"/>
  <c r="Z14" i="16"/>
  <c r="V14" i="16"/>
  <c r="R14" i="16"/>
  <c r="N14" i="16"/>
  <c r="J14" i="16"/>
  <c r="F14" i="16"/>
  <c r="AD13" i="16"/>
  <c r="Z13" i="16"/>
  <c r="V13" i="16"/>
  <c r="R13" i="16"/>
  <c r="N13" i="16"/>
  <c r="J13" i="16"/>
  <c r="F13" i="16"/>
  <c r="AD12" i="16"/>
  <c r="Z12" i="16"/>
  <c r="V12" i="16"/>
  <c r="R12" i="16"/>
  <c r="N12" i="16"/>
  <c r="J12" i="16"/>
  <c r="F12" i="16"/>
  <c r="AD11" i="16"/>
  <c r="Z11" i="16"/>
  <c r="V11" i="16"/>
  <c r="R11" i="16"/>
  <c r="N11" i="16"/>
  <c r="J11" i="16"/>
  <c r="F11" i="16"/>
  <c r="AD10" i="16"/>
  <c r="Z10" i="16"/>
  <c r="V10" i="16"/>
  <c r="R10" i="16"/>
  <c r="N10" i="16"/>
  <c r="J10" i="16"/>
  <c r="F10" i="16"/>
  <c r="AD9" i="16"/>
  <c r="Z9" i="16"/>
  <c r="V9" i="16"/>
  <c r="R9" i="16"/>
  <c r="N9" i="16"/>
  <c r="J9" i="16"/>
  <c r="F9" i="16"/>
  <c r="J9" i="15"/>
  <c r="N9" i="15"/>
  <c r="F10" i="15"/>
  <c r="J10" i="15"/>
  <c r="N10" i="15"/>
  <c r="AD10" i="15"/>
  <c r="F11" i="15"/>
  <c r="J11" i="15"/>
  <c r="N11" i="15"/>
  <c r="AD11" i="15"/>
  <c r="F12" i="15"/>
  <c r="J12" i="15"/>
  <c r="N12" i="15"/>
  <c r="Z12" i="15"/>
  <c r="AD12" i="15"/>
  <c r="F13" i="15"/>
  <c r="J13" i="15"/>
  <c r="N13" i="15"/>
  <c r="AD13" i="15"/>
  <c r="F14" i="15"/>
  <c r="J14" i="15"/>
  <c r="N14" i="15"/>
  <c r="AD14" i="15"/>
  <c r="F15" i="15"/>
  <c r="J15" i="15"/>
  <c r="N15" i="15"/>
  <c r="AD15" i="15"/>
  <c r="F16" i="15"/>
  <c r="J16" i="15"/>
  <c r="N16" i="15"/>
  <c r="AD16" i="15"/>
  <c r="F17" i="15"/>
  <c r="J17" i="15"/>
  <c r="N17" i="15"/>
  <c r="AD17" i="15"/>
  <c r="F18" i="15"/>
  <c r="J18" i="15"/>
  <c r="N18" i="15"/>
  <c r="AD18" i="15"/>
  <c r="F19" i="15"/>
  <c r="J19" i="15"/>
  <c r="N19" i="15"/>
  <c r="AD19" i="15"/>
  <c r="F20" i="15"/>
  <c r="J20" i="15"/>
  <c r="N20" i="15"/>
  <c r="AD20" i="15"/>
  <c r="D21" i="15"/>
  <c r="E21" i="15"/>
  <c r="H21" i="15"/>
  <c r="I21" i="15"/>
  <c r="L21" i="15"/>
  <c r="M21" i="15"/>
  <c r="P21" i="15"/>
  <c r="Q21" i="15"/>
  <c r="T21" i="15"/>
  <c r="U21" i="15"/>
  <c r="X21" i="15"/>
  <c r="Y21" i="15"/>
  <c r="AB21" i="15"/>
  <c r="AC21" i="15"/>
  <c r="AC24" i="14"/>
  <c r="AB24" i="14"/>
  <c r="Y24" i="14"/>
  <c r="X24" i="14"/>
  <c r="U24" i="14"/>
  <c r="T24" i="14"/>
  <c r="Q24" i="14"/>
  <c r="P24" i="14"/>
  <c r="M24" i="14"/>
  <c r="L24" i="14"/>
  <c r="I24" i="14"/>
  <c r="H24" i="14"/>
  <c r="E24" i="14"/>
  <c r="D24" i="14"/>
  <c r="AD23" i="14"/>
  <c r="Z23" i="14"/>
  <c r="V23" i="14"/>
  <c r="R23" i="14"/>
  <c r="N23" i="14"/>
  <c r="J23" i="14"/>
  <c r="F23" i="14"/>
  <c r="AD22" i="14"/>
  <c r="Z22" i="14"/>
  <c r="V22" i="14"/>
  <c r="R22" i="14"/>
  <c r="N22" i="14"/>
  <c r="J22" i="14"/>
  <c r="F22" i="14"/>
  <c r="AD21" i="14"/>
  <c r="Z21" i="14"/>
  <c r="V21" i="14"/>
  <c r="R21" i="14"/>
  <c r="N21" i="14"/>
  <c r="J21" i="14"/>
  <c r="F21" i="14"/>
  <c r="AD20" i="14"/>
  <c r="Z20" i="14"/>
  <c r="V20" i="14"/>
  <c r="R20" i="14"/>
  <c r="N20" i="14"/>
  <c r="J20" i="14"/>
  <c r="F20" i="14"/>
  <c r="AD19" i="14"/>
  <c r="Z19" i="14"/>
  <c r="V19" i="14"/>
  <c r="R19" i="14"/>
  <c r="N19" i="14"/>
  <c r="J19" i="14"/>
  <c r="F19" i="14"/>
  <c r="AD18" i="14"/>
  <c r="Z18" i="14"/>
  <c r="V18" i="14"/>
  <c r="R18" i="14"/>
  <c r="N18" i="14"/>
  <c r="J18" i="14"/>
  <c r="F18" i="14"/>
  <c r="AD17" i="14"/>
  <c r="Z17" i="14"/>
  <c r="V17" i="14"/>
  <c r="R17" i="14"/>
  <c r="N17" i="14"/>
  <c r="J17" i="14"/>
  <c r="F17" i="14"/>
  <c r="AD16" i="14"/>
  <c r="Z16" i="14"/>
  <c r="V16" i="14"/>
  <c r="R16" i="14"/>
  <c r="N16" i="14"/>
  <c r="J16" i="14"/>
  <c r="F16" i="14"/>
  <c r="AD15" i="14"/>
  <c r="Z15" i="14"/>
  <c r="V15" i="14"/>
  <c r="R15" i="14"/>
  <c r="N15" i="14"/>
  <c r="J15" i="14"/>
  <c r="F15" i="14"/>
  <c r="AD14" i="14"/>
  <c r="Z14" i="14"/>
  <c r="V14" i="14"/>
  <c r="R14" i="14"/>
  <c r="N14" i="14"/>
  <c r="J14" i="14"/>
  <c r="F14" i="14"/>
  <c r="AD13" i="14"/>
  <c r="Z13" i="14"/>
  <c r="V13" i="14"/>
  <c r="R13" i="14"/>
  <c r="N13" i="14"/>
  <c r="J13" i="14"/>
  <c r="F13" i="14"/>
  <c r="AD12" i="14"/>
  <c r="Z12" i="14"/>
  <c r="V12" i="14"/>
  <c r="R12" i="14"/>
  <c r="N12" i="14"/>
  <c r="J12" i="14"/>
  <c r="F12" i="14"/>
  <c r="AD11" i="14"/>
  <c r="Z11" i="14"/>
  <c r="V11" i="14"/>
  <c r="R11" i="14"/>
  <c r="N11" i="14"/>
  <c r="J11" i="14"/>
  <c r="F11" i="14"/>
  <c r="AD10" i="14"/>
  <c r="Z10" i="14"/>
  <c r="V10" i="14"/>
  <c r="R10" i="14"/>
  <c r="N10" i="14"/>
  <c r="J10" i="14"/>
  <c r="F10" i="14"/>
  <c r="AD9" i="14"/>
  <c r="Z9" i="14"/>
  <c r="V9" i="14"/>
  <c r="R9" i="14"/>
  <c r="N9" i="14"/>
  <c r="J9" i="14"/>
  <c r="F9" i="14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C26" i="13"/>
  <c r="AB26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Y26" i="13"/>
  <c r="X26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U26" i="13"/>
  <c r="T26" i="13"/>
  <c r="Q26" i="13"/>
  <c r="P26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M26" i="13"/>
  <c r="L26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I26" i="13"/>
  <c r="H26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E26" i="13"/>
  <c r="D26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AD9" i="13"/>
  <c r="Z9" i="13"/>
  <c r="V9" i="13"/>
  <c r="R9" i="13"/>
  <c r="N9" i="13"/>
  <c r="J9" i="13"/>
  <c r="F9" i="13"/>
  <c r="AC23" i="12"/>
  <c r="AB23" i="12"/>
  <c r="Y23" i="12"/>
  <c r="X23" i="12"/>
  <c r="U23" i="12"/>
  <c r="T23" i="12"/>
  <c r="Q23" i="12"/>
  <c r="P23" i="12"/>
  <c r="M23" i="12"/>
  <c r="L23" i="12"/>
  <c r="I23" i="12"/>
  <c r="H23" i="12"/>
  <c r="E23" i="12"/>
  <c r="D23" i="12"/>
  <c r="AD22" i="12"/>
  <c r="Z22" i="12"/>
  <c r="V22" i="12"/>
  <c r="R22" i="12"/>
  <c r="N22" i="12"/>
  <c r="J22" i="12"/>
  <c r="F22" i="12"/>
  <c r="AD21" i="12"/>
  <c r="Z21" i="12"/>
  <c r="V21" i="12"/>
  <c r="R21" i="12"/>
  <c r="N21" i="12"/>
  <c r="J21" i="12"/>
  <c r="F21" i="12"/>
  <c r="AD20" i="12"/>
  <c r="Z20" i="12"/>
  <c r="V20" i="12"/>
  <c r="R20" i="12"/>
  <c r="N20" i="12"/>
  <c r="J20" i="12"/>
  <c r="F20" i="12"/>
  <c r="AD19" i="12"/>
  <c r="Z19" i="12"/>
  <c r="V19" i="12"/>
  <c r="R19" i="12"/>
  <c r="N19" i="12"/>
  <c r="J19" i="12"/>
  <c r="F19" i="12"/>
  <c r="AD18" i="12"/>
  <c r="Z18" i="12"/>
  <c r="V18" i="12"/>
  <c r="R18" i="12"/>
  <c r="N18" i="12"/>
  <c r="J18" i="12"/>
  <c r="F18" i="12"/>
  <c r="AD17" i="12"/>
  <c r="Z17" i="12"/>
  <c r="V17" i="12"/>
  <c r="R17" i="12"/>
  <c r="N17" i="12"/>
  <c r="J17" i="12"/>
  <c r="F17" i="12"/>
  <c r="AD16" i="12"/>
  <c r="Z16" i="12"/>
  <c r="V16" i="12"/>
  <c r="R16" i="12"/>
  <c r="N16" i="12"/>
  <c r="J16" i="12"/>
  <c r="F16" i="12"/>
  <c r="AD15" i="12"/>
  <c r="Z15" i="12"/>
  <c r="V15" i="12"/>
  <c r="R15" i="12"/>
  <c r="N15" i="12"/>
  <c r="J15" i="12"/>
  <c r="F15" i="12"/>
  <c r="AD14" i="12"/>
  <c r="Z14" i="12"/>
  <c r="V14" i="12"/>
  <c r="R14" i="12"/>
  <c r="N14" i="12"/>
  <c r="J14" i="12"/>
  <c r="F14" i="12"/>
  <c r="AD13" i="12"/>
  <c r="Z13" i="12"/>
  <c r="V13" i="12"/>
  <c r="R13" i="12"/>
  <c r="N13" i="12"/>
  <c r="J13" i="12"/>
  <c r="F13" i="12"/>
  <c r="AD12" i="12"/>
  <c r="Z12" i="12"/>
  <c r="V12" i="12"/>
  <c r="R12" i="12"/>
  <c r="N12" i="12"/>
  <c r="J12" i="12"/>
  <c r="F12" i="12"/>
  <c r="AD11" i="12"/>
  <c r="Z11" i="12"/>
  <c r="V11" i="12"/>
  <c r="R11" i="12"/>
  <c r="N11" i="12"/>
  <c r="J11" i="12"/>
  <c r="F11" i="12"/>
  <c r="AD10" i="12"/>
  <c r="Z10" i="12"/>
  <c r="V10" i="12"/>
  <c r="R10" i="12"/>
  <c r="N10" i="12"/>
  <c r="J10" i="12"/>
  <c r="F10" i="12"/>
  <c r="AD9" i="12"/>
  <c r="Z9" i="12"/>
  <c r="V9" i="12"/>
  <c r="R9" i="12"/>
  <c r="N9" i="12"/>
  <c r="J9" i="12"/>
  <c r="F9" i="12"/>
  <c r="AC25" i="11"/>
  <c r="AB25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Y25" i="11"/>
  <c r="X25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U25" i="11"/>
  <c r="T25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Q25" i="11"/>
  <c r="P25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M25" i="11"/>
  <c r="L25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I25" i="11"/>
  <c r="H25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E25" i="11"/>
  <c r="D25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AD9" i="11"/>
  <c r="Z9" i="11"/>
  <c r="V9" i="11"/>
  <c r="R9" i="11"/>
  <c r="N9" i="11"/>
  <c r="J9" i="11"/>
  <c r="F9" i="11"/>
  <c r="AB23" i="9"/>
  <c r="AC23" i="9"/>
  <c r="Y23" i="9"/>
  <c r="AD18" i="9"/>
  <c r="Z20" i="9"/>
  <c r="T23" i="9"/>
  <c r="V15" i="9"/>
  <c r="AF25" i="13" l="1"/>
  <c r="AF13" i="13"/>
  <c r="AF18" i="14"/>
  <c r="AF10" i="15"/>
  <c r="R21" i="15"/>
  <c r="S9" i="15" s="1"/>
  <c r="AF15" i="13"/>
  <c r="V25" i="11"/>
  <c r="W18" i="11" s="1"/>
  <c r="AF15" i="11"/>
  <c r="AF12" i="12"/>
  <c r="AF9" i="18"/>
  <c r="AF10" i="18"/>
  <c r="AF20" i="18"/>
  <c r="AF16" i="18"/>
  <c r="AF21" i="18"/>
  <c r="AF18" i="18"/>
  <c r="AF13" i="18"/>
  <c r="AF12" i="18"/>
  <c r="AF19" i="18"/>
  <c r="AF15" i="18"/>
  <c r="AF22" i="18"/>
  <c r="AF17" i="18"/>
  <c r="AF14" i="18"/>
  <c r="AF11" i="18"/>
  <c r="AF12" i="17"/>
  <c r="AF9" i="17"/>
  <c r="AF10" i="17"/>
  <c r="AF13" i="17"/>
  <c r="AF22" i="17"/>
  <c r="AF14" i="17"/>
  <c r="AF16" i="17"/>
  <c r="AF20" i="17"/>
  <c r="AF17" i="17"/>
  <c r="AF19" i="17"/>
  <c r="AF21" i="17"/>
  <c r="AF11" i="17"/>
  <c r="AF18" i="17"/>
  <c r="AF15" i="17"/>
  <c r="AF14" i="16"/>
  <c r="AF13" i="16"/>
  <c r="AF17" i="16"/>
  <c r="AF9" i="16"/>
  <c r="AF21" i="16"/>
  <c r="AF16" i="16"/>
  <c r="AF20" i="16"/>
  <c r="AF10" i="16"/>
  <c r="AF11" i="16"/>
  <c r="AF18" i="16"/>
  <c r="AF15" i="16"/>
  <c r="AF22" i="16"/>
  <c r="AF12" i="16"/>
  <c r="AF19" i="16"/>
  <c r="AF12" i="14"/>
  <c r="AF10" i="14"/>
  <c r="AF15" i="14"/>
  <c r="AF9" i="14"/>
  <c r="AF20" i="14"/>
  <c r="AF21" i="14"/>
  <c r="AF13" i="14"/>
  <c r="AF22" i="14"/>
  <c r="AF17" i="14"/>
  <c r="AF19" i="14"/>
  <c r="AF14" i="14"/>
  <c r="AF16" i="14"/>
  <c r="AF11" i="14"/>
  <c r="AF23" i="14"/>
  <c r="AF14" i="13"/>
  <c r="AF24" i="13"/>
  <c r="AF12" i="13"/>
  <c r="AF23" i="13"/>
  <c r="AF11" i="13"/>
  <c r="AF22" i="13"/>
  <c r="V26" i="13"/>
  <c r="W12" i="13" s="1"/>
  <c r="AF18" i="13"/>
  <c r="R26" i="13"/>
  <c r="S21" i="13" s="1"/>
  <c r="AF16" i="13"/>
  <c r="N26" i="13"/>
  <c r="O24" i="13" s="1"/>
  <c r="AF10" i="13"/>
  <c r="AF19" i="13"/>
  <c r="AF21" i="13"/>
  <c r="AF20" i="13"/>
  <c r="J26" i="13"/>
  <c r="K18" i="13" s="1"/>
  <c r="F26" i="13"/>
  <c r="G17" i="13" s="1"/>
  <c r="AF9" i="13"/>
  <c r="AF17" i="13"/>
  <c r="AF19" i="12"/>
  <c r="AF14" i="12"/>
  <c r="AF11" i="12"/>
  <c r="AF16" i="12"/>
  <c r="AF20" i="12"/>
  <c r="AF10" i="12"/>
  <c r="AF9" i="12"/>
  <c r="AF13" i="12"/>
  <c r="AF21" i="12"/>
  <c r="AF18" i="12"/>
  <c r="AF15" i="12"/>
  <c r="AF22" i="12"/>
  <c r="AF17" i="12"/>
  <c r="AD25" i="11"/>
  <c r="AE19" i="11" s="1"/>
  <c r="Z25" i="11"/>
  <c r="AF14" i="11"/>
  <c r="AF21" i="11"/>
  <c r="R25" i="11"/>
  <c r="AF23" i="11"/>
  <c r="AF11" i="11"/>
  <c r="AF13" i="11"/>
  <c r="N25" i="11"/>
  <c r="O23" i="11" s="1"/>
  <c r="AF16" i="11"/>
  <c r="AF22" i="11"/>
  <c r="AF19" i="11"/>
  <c r="AF17" i="11"/>
  <c r="AF12" i="11"/>
  <c r="AF24" i="11"/>
  <c r="AF10" i="11"/>
  <c r="J25" i="11"/>
  <c r="K14" i="11" s="1"/>
  <c r="AF20" i="11"/>
  <c r="F25" i="11"/>
  <c r="G19" i="11" s="1"/>
  <c r="AF9" i="11"/>
  <c r="AF18" i="11"/>
  <c r="AD26" i="13"/>
  <c r="AE23" i="13" s="1"/>
  <c r="Z26" i="13"/>
  <c r="F23" i="12"/>
  <c r="G9" i="12" s="1"/>
  <c r="W15" i="11"/>
  <c r="AF18" i="15"/>
  <c r="AF9" i="15"/>
  <c r="AF12" i="15"/>
  <c r="AF15" i="15"/>
  <c r="AF20" i="15"/>
  <c r="AF13" i="15"/>
  <c r="AF11" i="15"/>
  <c r="AF16" i="15"/>
  <c r="AF14" i="15"/>
  <c r="AF19" i="15"/>
  <c r="AF17" i="15"/>
  <c r="AD23" i="18"/>
  <c r="AE10" i="18" s="1"/>
  <c r="R23" i="18"/>
  <c r="S16" i="18" s="1"/>
  <c r="N23" i="18"/>
  <c r="O14" i="18" s="1"/>
  <c r="F23" i="18"/>
  <c r="G16" i="18" s="1"/>
  <c r="J23" i="18"/>
  <c r="K18" i="18" s="1"/>
  <c r="V23" i="18"/>
  <c r="W21" i="18" s="1"/>
  <c r="Z23" i="18"/>
  <c r="Z23" i="17"/>
  <c r="AA13" i="17" s="1"/>
  <c r="R23" i="17"/>
  <c r="S14" i="17" s="1"/>
  <c r="N23" i="17"/>
  <c r="O15" i="17" s="1"/>
  <c r="J23" i="17"/>
  <c r="K13" i="17" s="1"/>
  <c r="V23" i="17"/>
  <c r="W11" i="17" s="1"/>
  <c r="F23" i="17"/>
  <c r="G15" i="17" s="1"/>
  <c r="AD23" i="17"/>
  <c r="AE10" i="17" s="1"/>
  <c r="F23" i="16"/>
  <c r="G15" i="16" s="1"/>
  <c r="R23" i="16"/>
  <c r="S11" i="16" s="1"/>
  <c r="AD23" i="16"/>
  <c r="AE17" i="16" s="1"/>
  <c r="V23" i="16"/>
  <c r="W10" i="16" s="1"/>
  <c r="N23" i="16"/>
  <c r="O15" i="16" s="1"/>
  <c r="Z23" i="16"/>
  <c r="AA20" i="16" s="1"/>
  <c r="J23" i="16"/>
  <c r="Z21" i="15"/>
  <c r="N21" i="15"/>
  <c r="O11" i="15" s="1"/>
  <c r="O21" i="8" s="1"/>
  <c r="V21" i="15"/>
  <c r="W19" i="15" s="1"/>
  <c r="W23" i="18" s="1"/>
  <c r="J21" i="15"/>
  <c r="K16" i="15" s="1"/>
  <c r="K24" i="14" s="1"/>
  <c r="AD21" i="15"/>
  <c r="F21" i="15"/>
  <c r="G9" i="15" s="1"/>
  <c r="G22" i="4" s="1"/>
  <c r="V24" i="14"/>
  <c r="W16" i="14" s="1"/>
  <c r="Z24" i="14"/>
  <c r="AA13" i="14" s="1"/>
  <c r="AD24" i="14"/>
  <c r="AE16" i="14" s="1"/>
  <c r="N24" i="14"/>
  <c r="O17" i="14" s="1"/>
  <c r="F24" i="14"/>
  <c r="G19" i="14" s="1"/>
  <c r="J24" i="14"/>
  <c r="K15" i="14" s="1"/>
  <c r="R24" i="14"/>
  <c r="S10" i="14" s="1"/>
  <c r="S16" i="13"/>
  <c r="S14" i="13"/>
  <c r="S25" i="13"/>
  <c r="S13" i="13"/>
  <c r="S23" i="13"/>
  <c r="S22" i="13"/>
  <c r="O14" i="13"/>
  <c r="V23" i="12"/>
  <c r="W12" i="12" s="1"/>
  <c r="Z23" i="12"/>
  <c r="J23" i="12"/>
  <c r="K20" i="12" s="1"/>
  <c r="N23" i="12"/>
  <c r="O13" i="12" s="1"/>
  <c r="AD23" i="12"/>
  <c r="AE13" i="12" s="1"/>
  <c r="R23" i="12"/>
  <c r="S20" i="12" s="1"/>
  <c r="W23" i="11"/>
  <c r="W11" i="11"/>
  <c r="AE15" i="15" l="1"/>
  <c r="AE26" i="13" s="1"/>
  <c r="AE9" i="15"/>
  <c r="S21" i="18"/>
  <c r="S18" i="18"/>
  <c r="G10" i="16"/>
  <c r="O12" i="14"/>
  <c r="K11" i="13"/>
  <c r="K23" i="13"/>
  <c r="G18" i="12"/>
  <c r="W21" i="13"/>
  <c r="S11" i="13"/>
  <c r="S19" i="13"/>
  <c r="S12" i="13"/>
  <c r="S24" i="13"/>
  <c r="O20" i="13"/>
  <c r="O10" i="13"/>
  <c r="K22" i="13"/>
  <c r="K13" i="13"/>
  <c r="K25" i="13"/>
  <c r="K10" i="13"/>
  <c r="K20" i="13"/>
  <c r="K16" i="13"/>
  <c r="K12" i="13"/>
  <c r="K19" i="13"/>
  <c r="W22" i="11"/>
  <c r="W20" i="11"/>
  <c r="W16" i="11"/>
  <c r="W24" i="11"/>
  <c r="W14" i="11"/>
  <c r="W12" i="11"/>
  <c r="W21" i="11"/>
  <c r="W13" i="11"/>
  <c r="W10" i="11"/>
  <c r="W19" i="11"/>
  <c r="W17" i="11"/>
  <c r="O13" i="11"/>
  <c r="O14" i="11"/>
  <c r="K10" i="11"/>
  <c r="K21" i="11"/>
  <c r="K22" i="11"/>
  <c r="G10" i="11"/>
  <c r="G13" i="11"/>
  <c r="G17" i="11"/>
  <c r="G22" i="11"/>
  <c r="G11" i="11"/>
  <c r="G24" i="11"/>
  <c r="O15" i="11"/>
  <c r="G23" i="11"/>
  <c r="O16" i="11"/>
  <c r="S13" i="18"/>
  <c r="S12" i="18"/>
  <c r="O18" i="13"/>
  <c r="K21" i="13"/>
  <c r="O25" i="13"/>
  <c r="O12" i="17"/>
  <c r="O11" i="13"/>
  <c r="O15" i="13"/>
  <c r="O20" i="11"/>
  <c r="O12" i="13"/>
  <c r="AA14" i="15"/>
  <c r="AA23" i="12" s="1"/>
  <c r="AA9" i="15"/>
  <c r="O12" i="11"/>
  <c r="G21" i="11"/>
  <c r="O24" i="11"/>
  <c r="O21" i="11"/>
  <c r="S10" i="13"/>
  <c r="S18" i="13"/>
  <c r="G12" i="11"/>
  <c r="G14" i="11"/>
  <c r="G15" i="11"/>
  <c r="G16" i="11"/>
  <c r="G18" i="11"/>
  <c r="O18" i="11"/>
  <c r="S16" i="12"/>
  <c r="K15" i="17"/>
  <c r="O14" i="17"/>
  <c r="S12" i="17"/>
  <c r="O19" i="14"/>
  <c r="AA17" i="14"/>
  <c r="AA23" i="14"/>
  <c r="AE16" i="13"/>
  <c r="AE18" i="13"/>
  <c r="AE9" i="13"/>
  <c r="AE19" i="13"/>
  <c r="AE22" i="13"/>
  <c r="W22" i="13"/>
  <c r="W22" i="18"/>
  <c r="O11" i="18"/>
  <c r="O17" i="18"/>
  <c r="O9" i="18"/>
  <c r="O19" i="18"/>
  <c r="AA21" i="17"/>
  <c r="S18" i="17"/>
  <c r="S16" i="17"/>
  <c r="S19" i="17"/>
  <c r="O11" i="17"/>
  <c r="O19" i="17"/>
  <c r="O16" i="17"/>
  <c r="O10" i="17"/>
  <c r="S17" i="16"/>
  <c r="S10" i="16"/>
  <c r="S16" i="16"/>
  <c r="S20" i="16"/>
  <c r="S22" i="16"/>
  <c r="S21" i="16"/>
  <c r="S9" i="16"/>
  <c r="G20" i="16"/>
  <c r="G22" i="16"/>
  <c r="G19" i="16"/>
  <c r="G9" i="16"/>
  <c r="G12" i="16"/>
  <c r="G18" i="16"/>
  <c r="G11" i="16"/>
  <c r="G21" i="16"/>
  <c r="G17" i="16"/>
  <c r="G14" i="16"/>
  <c r="G13" i="16"/>
  <c r="AA14" i="14"/>
  <c r="AA18" i="14"/>
  <c r="AA12" i="14"/>
  <c r="AA20" i="14"/>
  <c r="AA10" i="14"/>
  <c r="AA22" i="14"/>
  <c r="AA21" i="14"/>
  <c r="AA16" i="14"/>
  <c r="AA15" i="14"/>
  <c r="AA11" i="14"/>
  <c r="W22" i="14"/>
  <c r="AE10" i="13"/>
  <c r="AE12" i="13"/>
  <c r="W10" i="13"/>
  <c r="W11" i="13"/>
  <c r="W23" i="13"/>
  <c r="W24" i="13"/>
  <c r="W16" i="13"/>
  <c r="W13" i="13"/>
  <c r="W18" i="13"/>
  <c r="W14" i="13"/>
  <c r="W19" i="13"/>
  <c r="W15" i="13"/>
  <c r="W17" i="13"/>
  <c r="W20" i="13"/>
  <c r="W25" i="13"/>
  <c r="S15" i="13"/>
  <c r="S20" i="13"/>
  <c r="S17" i="13"/>
  <c r="O19" i="13"/>
  <c r="O13" i="13"/>
  <c r="O21" i="13"/>
  <c r="O22" i="13"/>
  <c r="O16" i="13"/>
  <c r="O23" i="13"/>
  <c r="O17" i="13"/>
  <c r="AF26" i="13"/>
  <c r="AG10" i="13" s="1"/>
  <c r="K14" i="13"/>
  <c r="K15" i="13"/>
  <c r="K24" i="13"/>
  <c r="K17" i="13"/>
  <c r="G21" i="13"/>
  <c r="G19" i="13"/>
  <c r="G13" i="13"/>
  <c r="G11" i="13"/>
  <c r="G23" i="13"/>
  <c r="G10" i="13"/>
  <c r="G22" i="13"/>
  <c r="G24" i="13"/>
  <c r="G12" i="13"/>
  <c r="G15" i="13"/>
  <c r="G25" i="13"/>
  <c r="G20" i="13"/>
  <c r="G14" i="13"/>
  <c r="G16" i="13"/>
  <c r="G18" i="13"/>
  <c r="AE17" i="12"/>
  <c r="AE12" i="12"/>
  <c r="AF23" i="12"/>
  <c r="AG20" i="12" s="1"/>
  <c r="AE22" i="11"/>
  <c r="AE16" i="11"/>
  <c r="AE17" i="11"/>
  <c r="AE21" i="11"/>
  <c r="AE10" i="11"/>
  <c r="AE12" i="11"/>
  <c r="AE24" i="11"/>
  <c r="AE11" i="11"/>
  <c r="AE13" i="11"/>
  <c r="AE14" i="11"/>
  <c r="AE18" i="11"/>
  <c r="AE15" i="11"/>
  <c r="AE20" i="11"/>
  <c r="AE23" i="11"/>
  <c r="O17" i="11"/>
  <c r="O10" i="11"/>
  <c r="O22" i="11"/>
  <c r="O19" i="11"/>
  <c r="O11" i="11"/>
  <c r="K18" i="11"/>
  <c r="K23" i="11"/>
  <c r="K24" i="11"/>
  <c r="K11" i="11"/>
  <c r="K13" i="11"/>
  <c r="K12" i="11"/>
  <c r="K16" i="11"/>
  <c r="K19" i="11"/>
  <c r="K15" i="11"/>
  <c r="K17" i="11"/>
  <c r="K20" i="11"/>
  <c r="AF25" i="11"/>
  <c r="AG10" i="11" s="1"/>
  <c r="G20" i="11"/>
  <c r="O20" i="17"/>
  <c r="O9" i="17"/>
  <c r="O13" i="17"/>
  <c r="O17" i="17"/>
  <c r="AA9" i="17"/>
  <c r="W13" i="17"/>
  <c r="O21" i="17"/>
  <c r="AE21" i="17"/>
  <c r="O18" i="17"/>
  <c r="O22" i="17"/>
  <c r="G16" i="16"/>
  <c r="O16" i="14"/>
  <c r="AE24" i="13"/>
  <c r="AE14" i="13"/>
  <c r="AE17" i="13"/>
  <c r="AE11" i="13"/>
  <c r="AE20" i="13"/>
  <c r="AE21" i="13"/>
  <c r="AE13" i="13"/>
  <c r="AE25" i="13"/>
  <c r="AE15" i="13"/>
  <c r="AE11" i="12"/>
  <c r="AE20" i="15"/>
  <c r="AE21" i="19" s="1"/>
  <c r="S12" i="15"/>
  <c r="K10" i="15"/>
  <c r="AE18" i="18"/>
  <c r="AE20" i="18"/>
  <c r="AE17" i="18"/>
  <c r="AE14" i="18"/>
  <c r="AE22" i="18"/>
  <c r="AE19" i="18"/>
  <c r="AE9" i="18"/>
  <c r="AE16" i="18"/>
  <c r="AE12" i="18"/>
  <c r="AE15" i="18"/>
  <c r="AE13" i="18"/>
  <c r="AE11" i="18"/>
  <c r="AE21" i="18"/>
  <c r="W18" i="18"/>
  <c r="W17" i="18"/>
  <c r="W16" i="18"/>
  <c r="W11" i="18"/>
  <c r="W15" i="18"/>
  <c r="W10" i="18"/>
  <c r="S20" i="18"/>
  <c r="S17" i="18"/>
  <c r="S14" i="18"/>
  <c r="S11" i="18"/>
  <c r="S19" i="18"/>
  <c r="S10" i="18"/>
  <c r="S15" i="18"/>
  <c r="S22" i="18"/>
  <c r="S9" i="18"/>
  <c r="O13" i="18"/>
  <c r="O18" i="18"/>
  <c r="O21" i="18"/>
  <c r="O15" i="18"/>
  <c r="O22" i="18"/>
  <c r="O10" i="18"/>
  <c r="O12" i="18"/>
  <c r="O20" i="18"/>
  <c r="O16" i="18"/>
  <c r="K21" i="18"/>
  <c r="K15" i="18"/>
  <c r="K17" i="18"/>
  <c r="K14" i="18"/>
  <c r="K12" i="18"/>
  <c r="K19" i="18"/>
  <c r="K11" i="18"/>
  <c r="K9" i="18"/>
  <c r="K13" i="18"/>
  <c r="G22" i="18"/>
  <c r="G15" i="18"/>
  <c r="G21" i="18"/>
  <c r="G11" i="18"/>
  <c r="G20" i="18"/>
  <c r="G9" i="18"/>
  <c r="G10" i="18"/>
  <c r="G18" i="18"/>
  <c r="G17" i="18"/>
  <c r="G12" i="18"/>
  <c r="G13" i="18"/>
  <c r="G14" i="18"/>
  <c r="G19" i="18"/>
  <c r="W20" i="18"/>
  <c r="W19" i="18"/>
  <c r="W13" i="18"/>
  <c r="W12" i="18"/>
  <c r="W14" i="18"/>
  <c r="AF23" i="18"/>
  <c r="AG18" i="18" s="1"/>
  <c r="K22" i="18"/>
  <c r="K16" i="18"/>
  <c r="K10" i="18"/>
  <c r="W9" i="18"/>
  <c r="K20" i="18"/>
  <c r="AE14" i="17"/>
  <c r="AE16" i="17"/>
  <c r="AE15" i="17"/>
  <c r="AE12" i="17"/>
  <c r="AA15" i="17"/>
  <c r="AA20" i="17"/>
  <c r="AA18" i="17"/>
  <c r="AA17" i="17"/>
  <c r="AA16" i="17"/>
  <c r="AA22" i="17"/>
  <c r="AA19" i="17"/>
  <c r="AA14" i="17"/>
  <c r="AA10" i="17"/>
  <c r="AA11" i="17"/>
  <c r="AA12" i="17"/>
  <c r="W10" i="17"/>
  <c r="W22" i="17"/>
  <c r="W20" i="17"/>
  <c r="W19" i="17"/>
  <c r="W18" i="17"/>
  <c r="W15" i="17"/>
  <c r="S13" i="17"/>
  <c r="S9" i="17"/>
  <c r="S10" i="17"/>
  <c r="S21" i="17"/>
  <c r="S22" i="17"/>
  <c r="S20" i="17"/>
  <c r="S17" i="17"/>
  <c r="S11" i="17"/>
  <c r="S15" i="17"/>
  <c r="K10" i="17"/>
  <c r="K19" i="17"/>
  <c r="K20" i="17"/>
  <c r="AF23" i="17"/>
  <c r="AG9" i="17" s="1"/>
  <c r="G16" i="17"/>
  <c r="K17" i="17"/>
  <c r="G20" i="17"/>
  <c r="G11" i="17"/>
  <c r="G21" i="17"/>
  <c r="AE20" i="17"/>
  <c r="AE11" i="17"/>
  <c r="AE22" i="17"/>
  <c r="AE13" i="17"/>
  <c r="G13" i="17"/>
  <c r="K21" i="17"/>
  <c r="K12" i="17"/>
  <c r="G14" i="17"/>
  <c r="G9" i="17"/>
  <c r="K16" i="17"/>
  <c r="W12" i="17"/>
  <c r="K14" i="17"/>
  <c r="G19" i="17"/>
  <c r="G22" i="17"/>
  <c r="G18" i="17"/>
  <c r="G17" i="17"/>
  <c r="AE18" i="17"/>
  <c r="AE9" i="17"/>
  <c r="W21" i="17"/>
  <c r="G10" i="17"/>
  <c r="AE17" i="17"/>
  <c r="W14" i="17"/>
  <c r="K9" i="17"/>
  <c r="AE19" i="17"/>
  <c r="G12" i="17"/>
  <c r="W16" i="17"/>
  <c r="W9" i="17"/>
  <c r="K18" i="17"/>
  <c r="W17" i="17"/>
  <c r="K11" i="17"/>
  <c r="K22" i="17"/>
  <c r="AE13" i="16"/>
  <c r="AE10" i="16"/>
  <c r="AE21" i="16"/>
  <c r="AE18" i="16"/>
  <c r="AE22" i="16"/>
  <c r="AE9" i="16"/>
  <c r="AE19" i="16"/>
  <c r="AE20" i="16"/>
  <c r="AA18" i="16"/>
  <c r="AA19" i="16"/>
  <c r="AA9" i="16"/>
  <c r="AA17" i="16"/>
  <c r="W13" i="16"/>
  <c r="W11" i="16"/>
  <c r="W22" i="16"/>
  <c r="W20" i="16"/>
  <c r="W19" i="16"/>
  <c r="W15" i="16"/>
  <c r="W14" i="16"/>
  <c r="W16" i="16"/>
  <c r="W17" i="16"/>
  <c r="W12" i="16"/>
  <c r="W9" i="16"/>
  <c r="W21" i="16"/>
  <c r="W18" i="16"/>
  <c r="S14" i="16"/>
  <c r="AE14" i="16"/>
  <c r="AE12" i="16"/>
  <c r="O21" i="16"/>
  <c r="O18" i="16"/>
  <c r="O17" i="16"/>
  <c r="O16" i="16"/>
  <c r="O10" i="16"/>
  <c r="AE16" i="16"/>
  <c r="AE15" i="16"/>
  <c r="AE11" i="16"/>
  <c r="S18" i="16"/>
  <c r="O14" i="16"/>
  <c r="S12" i="16"/>
  <c r="S19" i="16"/>
  <c r="S13" i="16"/>
  <c r="S15" i="16"/>
  <c r="O20" i="16"/>
  <c r="K18" i="16"/>
  <c r="K12" i="16"/>
  <c r="K21" i="16"/>
  <c r="K14" i="16"/>
  <c r="AA22" i="16"/>
  <c r="AA16" i="16"/>
  <c r="AA10" i="16"/>
  <c r="AA21" i="16"/>
  <c r="K15" i="16"/>
  <c r="K22" i="16"/>
  <c r="O19" i="16"/>
  <c r="O13" i="16"/>
  <c r="O11" i="16"/>
  <c r="AA14" i="16"/>
  <c r="K20" i="16"/>
  <c r="AA13" i="16"/>
  <c r="K19" i="16"/>
  <c r="K13" i="16"/>
  <c r="O12" i="16"/>
  <c r="AA11" i="16"/>
  <c r="K11" i="16"/>
  <c r="O22" i="16"/>
  <c r="AA12" i="16"/>
  <c r="AF23" i="16"/>
  <c r="AG9" i="16" s="1"/>
  <c r="K17" i="16"/>
  <c r="K16" i="16"/>
  <c r="K9" i="16"/>
  <c r="AA15" i="16"/>
  <c r="K10" i="16"/>
  <c r="O9" i="16"/>
  <c r="K12" i="15"/>
  <c r="K15" i="15"/>
  <c r="K26" i="13" s="1"/>
  <c r="K14" i="15"/>
  <c r="K23" i="12" s="1"/>
  <c r="K20" i="15"/>
  <c r="K21" i="19" s="1"/>
  <c r="K13" i="15"/>
  <c r="K25" i="11" s="1"/>
  <c r="K19" i="15"/>
  <c r="K23" i="18" s="1"/>
  <c r="K18" i="15"/>
  <c r="K23" i="17" s="1"/>
  <c r="K11" i="15"/>
  <c r="K21" i="8" s="1"/>
  <c r="K17" i="15"/>
  <c r="K23" i="16" s="1"/>
  <c r="AA10" i="15"/>
  <c r="AA16" i="15"/>
  <c r="AA24" i="14" s="1"/>
  <c r="AA13" i="15"/>
  <c r="AA25" i="11" s="1"/>
  <c r="AA12" i="15"/>
  <c r="AA18" i="15"/>
  <c r="AA23" i="17" s="1"/>
  <c r="AA11" i="15"/>
  <c r="AA21" i="8" s="1"/>
  <c r="AA17" i="15"/>
  <c r="AA23" i="16" s="1"/>
  <c r="AA15" i="15"/>
  <c r="K9" i="15"/>
  <c r="G14" i="15"/>
  <c r="G23" i="12" s="1"/>
  <c r="G11" i="15"/>
  <c r="G21" i="8" s="1"/>
  <c r="G17" i="15"/>
  <c r="G23" i="16" s="1"/>
  <c r="G13" i="15"/>
  <c r="G25" i="11" s="1"/>
  <c r="G19" i="15"/>
  <c r="G23" i="18" s="1"/>
  <c r="G12" i="15"/>
  <c r="G18" i="15"/>
  <c r="G23" i="17" s="1"/>
  <c r="G10" i="15"/>
  <c r="G16" i="15"/>
  <c r="G24" i="14" s="1"/>
  <c r="G15" i="15"/>
  <c r="G26" i="13" s="1"/>
  <c r="AA19" i="15"/>
  <c r="AA23" i="18" s="1"/>
  <c r="O13" i="15"/>
  <c r="O25" i="11" s="1"/>
  <c r="O10" i="15"/>
  <c r="O16" i="15"/>
  <c r="O24" i="14" s="1"/>
  <c r="O19" i="15"/>
  <c r="O23" i="18" s="1"/>
  <c r="O15" i="15"/>
  <c r="O14" i="15"/>
  <c r="O23" i="12" s="1"/>
  <c r="O20" i="15"/>
  <c r="O21" i="19" s="1"/>
  <c r="O12" i="15"/>
  <c r="O18" i="15"/>
  <c r="O23" i="17" s="1"/>
  <c r="S14" i="15"/>
  <c r="S23" i="12" s="1"/>
  <c r="S20" i="15"/>
  <c r="S21" i="19" s="1"/>
  <c r="S11" i="15"/>
  <c r="S21" i="8" s="1"/>
  <c r="S17" i="15"/>
  <c r="S23" i="16" s="1"/>
  <c r="S10" i="15"/>
  <c r="S16" i="15"/>
  <c r="S24" i="14" s="1"/>
  <c r="S15" i="15"/>
  <c r="S26" i="13" s="1"/>
  <c r="S13" i="15"/>
  <c r="S25" i="11" s="1"/>
  <c r="S19" i="15"/>
  <c r="S23" i="18" s="1"/>
  <c r="AA20" i="15"/>
  <c r="AA21" i="19" s="1"/>
  <c r="G20" i="15"/>
  <c r="G21" i="19" s="1"/>
  <c r="AE17" i="15"/>
  <c r="AE23" i="16" s="1"/>
  <c r="AE14" i="15"/>
  <c r="AE23" i="12" s="1"/>
  <c r="AE11" i="15"/>
  <c r="AE21" i="8" s="1"/>
  <c r="AE13" i="15"/>
  <c r="AE25" i="11" s="1"/>
  <c r="AE19" i="15"/>
  <c r="AE23" i="18" s="1"/>
  <c r="AE12" i="15"/>
  <c r="AE18" i="15"/>
  <c r="AE23" i="17" s="1"/>
  <c r="AE10" i="15"/>
  <c r="AE16" i="15"/>
  <c r="AE24" i="14" s="1"/>
  <c r="W15" i="15"/>
  <c r="W12" i="15"/>
  <c r="W18" i="15"/>
  <c r="W23" i="17" s="1"/>
  <c r="W11" i="15"/>
  <c r="W21" i="8" s="1"/>
  <c r="W17" i="15"/>
  <c r="W23" i="16" s="1"/>
  <c r="W10" i="15"/>
  <c r="W16" i="15"/>
  <c r="W24" i="14" s="1"/>
  <c r="W9" i="15"/>
  <c r="W14" i="15"/>
  <c r="W23" i="12" s="1"/>
  <c r="W20" i="15"/>
  <c r="W21" i="19" s="1"/>
  <c r="AF21" i="15"/>
  <c r="AA21" i="15" s="1"/>
  <c r="W13" i="15"/>
  <c r="W25" i="11" s="1"/>
  <c r="O9" i="15"/>
  <c r="S18" i="15"/>
  <c r="S23" i="17" s="1"/>
  <c r="O17" i="15"/>
  <c r="O23" i="16" s="1"/>
  <c r="AE22" i="14"/>
  <c r="AA9" i="14"/>
  <c r="AA19" i="14"/>
  <c r="W17" i="14"/>
  <c r="W13" i="14"/>
  <c r="W23" i="14"/>
  <c r="W9" i="14"/>
  <c r="W11" i="14"/>
  <c r="W15" i="14"/>
  <c r="W19" i="14"/>
  <c r="W21" i="14"/>
  <c r="W18" i="14"/>
  <c r="W14" i="14"/>
  <c r="W12" i="14"/>
  <c r="W10" i="14"/>
  <c r="W20" i="14"/>
  <c r="O11" i="14"/>
  <c r="O22" i="14"/>
  <c r="O18" i="14"/>
  <c r="O14" i="14"/>
  <c r="O10" i="14"/>
  <c r="O13" i="14"/>
  <c r="K9" i="14"/>
  <c r="K22" i="14"/>
  <c r="AE21" i="14"/>
  <c r="AE12" i="14"/>
  <c r="S18" i="14"/>
  <c r="AE15" i="14"/>
  <c r="K14" i="14"/>
  <c r="O21" i="14"/>
  <c r="AE18" i="14"/>
  <c r="AE20" i="14"/>
  <c r="G20" i="14"/>
  <c r="S12" i="14"/>
  <c r="S17" i="14"/>
  <c r="AE11" i="14"/>
  <c r="S11" i="14"/>
  <c r="O20" i="14"/>
  <c r="O15" i="14"/>
  <c r="AE9" i="14"/>
  <c r="G14" i="14"/>
  <c r="AE17" i="14"/>
  <c r="K10" i="14"/>
  <c r="O23" i="14"/>
  <c r="AE14" i="14"/>
  <c r="AE23" i="14"/>
  <c r="G15" i="14"/>
  <c r="AE19" i="14"/>
  <c r="AE13" i="14"/>
  <c r="AE10" i="14"/>
  <c r="O9" i="14"/>
  <c r="K19" i="14"/>
  <c r="K13" i="14"/>
  <c r="K23" i="14"/>
  <c r="K17" i="14"/>
  <c r="K11" i="14"/>
  <c r="K18" i="14"/>
  <c r="K12" i="14"/>
  <c r="G21" i="14"/>
  <c r="G9" i="14"/>
  <c r="AF24" i="14"/>
  <c r="AG9" i="14" s="1"/>
  <c r="S22" i="14"/>
  <c r="S23" i="14"/>
  <c r="G18" i="14"/>
  <c r="G12" i="14"/>
  <c r="G22" i="14"/>
  <c r="G16" i="14"/>
  <c r="G10" i="14"/>
  <c r="G23" i="14"/>
  <c r="G17" i="14"/>
  <c r="G11" i="14"/>
  <c r="K16" i="14"/>
  <c r="K21" i="14"/>
  <c r="K20" i="14"/>
  <c r="S21" i="14"/>
  <c r="S15" i="14"/>
  <c r="S9" i="14"/>
  <c r="S19" i="14"/>
  <c r="S13" i="14"/>
  <c r="S20" i="14"/>
  <c r="S14" i="14"/>
  <c r="S16" i="14"/>
  <c r="G13" i="14"/>
  <c r="K9" i="13"/>
  <c r="G9" i="13"/>
  <c r="S9" i="13"/>
  <c r="W9" i="13"/>
  <c r="O9" i="13"/>
  <c r="AE19" i="12"/>
  <c r="W13" i="12"/>
  <c r="W15" i="12"/>
  <c r="W16" i="12"/>
  <c r="W9" i="12"/>
  <c r="W20" i="12"/>
  <c r="K13" i="12"/>
  <c r="K18" i="12"/>
  <c r="W11" i="12"/>
  <c r="W21" i="12"/>
  <c r="W22" i="12"/>
  <c r="W18" i="12"/>
  <c r="G11" i="12"/>
  <c r="S9" i="12"/>
  <c r="W10" i="12"/>
  <c r="W19" i="12"/>
  <c r="W17" i="12"/>
  <c r="W14" i="12"/>
  <c r="K19" i="12"/>
  <c r="O20" i="12"/>
  <c r="K12" i="12"/>
  <c r="O19" i="12"/>
  <c r="S15" i="12"/>
  <c r="O14" i="12"/>
  <c r="G17" i="12"/>
  <c r="AE18" i="12"/>
  <c r="O18" i="12"/>
  <c r="O12" i="12"/>
  <c r="O17" i="12"/>
  <c r="O11" i="12"/>
  <c r="O9" i="12"/>
  <c r="O15" i="12"/>
  <c r="O22" i="12"/>
  <c r="O10" i="12"/>
  <c r="O16" i="12"/>
  <c r="O21" i="12"/>
  <c r="S19" i="12"/>
  <c r="S13" i="12"/>
  <c r="S18" i="12"/>
  <c r="S12" i="12"/>
  <c r="S10" i="12"/>
  <c r="S11" i="12"/>
  <c r="S17" i="12"/>
  <c r="G22" i="12"/>
  <c r="G16" i="12"/>
  <c r="G10" i="12"/>
  <c r="G21" i="12"/>
  <c r="G15" i="12"/>
  <c r="G13" i="12"/>
  <c r="G19" i="12"/>
  <c r="G14" i="12"/>
  <c r="G20" i="12"/>
  <c r="S22" i="12"/>
  <c r="K17" i="12"/>
  <c r="K11" i="12"/>
  <c r="K22" i="12"/>
  <c r="K16" i="12"/>
  <c r="K10" i="12"/>
  <c r="K14" i="12"/>
  <c r="K9" i="12"/>
  <c r="K15" i="12"/>
  <c r="K21" i="12"/>
  <c r="S21" i="12"/>
  <c r="AE22" i="12"/>
  <c r="AE16" i="12"/>
  <c r="AE10" i="12"/>
  <c r="AE21" i="12"/>
  <c r="AE15" i="12"/>
  <c r="AE9" i="12"/>
  <c r="AE20" i="12"/>
  <c r="AE14" i="12"/>
  <c r="S14" i="12"/>
  <c r="G12" i="12"/>
  <c r="AE9" i="11"/>
  <c r="O9" i="11"/>
  <c r="K9" i="11"/>
  <c r="G9" i="11"/>
  <c r="W9" i="11"/>
  <c r="AG9" i="15" l="1"/>
  <c r="AG24" i="13"/>
  <c r="AG11" i="13"/>
  <c r="AG17" i="13"/>
  <c r="AG12" i="13"/>
  <c r="AG15" i="13"/>
  <c r="AG20" i="13"/>
  <c r="AG21" i="13"/>
  <c r="AG13" i="13"/>
  <c r="AG16" i="13"/>
  <c r="AG25" i="13"/>
  <c r="AG22" i="13"/>
  <c r="AG19" i="13"/>
  <c r="AG23" i="13"/>
  <c r="AG14" i="13"/>
  <c r="AG18" i="13"/>
  <c r="AG21" i="11"/>
  <c r="AG9" i="11"/>
  <c r="AG17" i="11"/>
  <c r="AG12" i="11"/>
  <c r="AG15" i="11"/>
  <c r="AG20" i="11"/>
  <c r="AG23" i="11"/>
  <c r="AG18" i="11"/>
  <c r="AG11" i="11"/>
  <c r="AG16" i="11"/>
  <c r="AG22" i="11"/>
  <c r="AG19" i="11"/>
  <c r="AG14" i="11"/>
  <c r="AG24" i="11"/>
  <c r="AG13" i="11"/>
  <c r="AG21" i="15"/>
  <c r="G21" i="15"/>
  <c r="AG15" i="15"/>
  <c r="AG18" i="15"/>
  <c r="AG23" i="17" s="1"/>
  <c r="AE21" i="15"/>
  <c r="AG15" i="18"/>
  <c r="AG16" i="18"/>
  <c r="AG20" i="18"/>
  <c r="AG19" i="18"/>
  <c r="AG11" i="18"/>
  <c r="AG10" i="18"/>
  <c r="AG9" i="18"/>
  <c r="AG22" i="18"/>
  <c r="AG14" i="18"/>
  <c r="AG13" i="18"/>
  <c r="AG17" i="18"/>
  <c r="AG21" i="18"/>
  <c r="AG12" i="18"/>
  <c r="AG12" i="17"/>
  <c r="AG18" i="17"/>
  <c r="AG20" i="17"/>
  <c r="AG19" i="17"/>
  <c r="AG17" i="17"/>
  <c r="AG10" i="17"/>
  <c r="AG15" i="17"/>
  <c r="AG13" i="17"/>
  <c r="AG22" i="17"/>
  <c r="AG21" i="17"/>
  <c r="AG14" i="17"/>
  <c r="AG11" i="17"/>
  <c r="AG16" i="17"/>
  <c r="AG17" i="16"/>
  <c r="AG19" i="16"/>
  <c r="AG22" i="16"/>
  <c r="AG11" i="16"/>
  <c r="AG18" i="16"/>
  <c r="AG10" i="16"/>
  <c r="AG16" i="16"/>
  <c r="AG14" i="16"/>
  <c r="AG20" i="16"/>
  <c r="AG15" i="16"/>
  <c r="AG13" i="16"/>
  <c r="AG21" i="16"/>
  <c r="AG12" i="16"/>
  <c r="W26" i="13"/>
  <c r="AG10" i="15"/>
  <c r="AG16" i="15"/>
  <c r="AG24" i="14" s="1"/>
  <c r="AG12" i="15"/>
  <c r="AG17" i="15"/>
  <c r="AG23" i="16" s="1"/>
  <c r="AG11" i="15"/>
  <c r="AG21" i="8" s="1"/>
  <c r="AG13" i="15"/>
  <c r="AG25" i="11" s="1"/>
  <c r="AG14" i="15"/>
  <c r="AG23" i="12" s="1"/>
  <c r="AG20" i="15"/>
  <c r="AG21" i="19" s="1"/>
  <c r="AG19" i="15"/>
  <c r="AG23" i="18" s="1"/>
  <c r="O21" i="15"/>
  <c r="K21" i="15"/>
  <c r="W21" i="15"/>
  <c r="O26" i="13"/>
  <c r="AA26" i="13"/>
  <c r="S21" i="15"/>
  <c r="AG23" i="14"/>
  <c r="AG15" i="14"/>
  <c r="AG11" i="14"/>
  <c r="AG12" i="14"/>
  <c r="AG16" i="14"/>
  <c r="AG22" i="14"/>
  <c r="AG19" i="14"/>
  <c r="AG10" i="14"/>
  <c r="AG14" i="14"/>
  <c r="AG18" i="14"/>
  <c r="AG13" i="14"/>
  <c r="AG21" i="14"/>
  <c r="AG20" i="14"/>
  <c r="AG17" i="14"/>
  <c r="AG9" i="13"/>
  <c r="AG21" i="12"/>
  <c r="AG22" i="12"/>
  <c r="AG19" i="12"/>
  <c r="AG9" i="12"/>
  <c r="AG14" i="12"/>
  <c r="AG15" i="12"/>
  <c r="AG13" i="12"/>
  <c r="AG18" i="12"/>
  <c r="AG10" i="12"/>
  <c r="AG16" i="12"/>
  <c r="AG11" i="12"/>
  <c r="AG17" i="12"/>
  <c r="AG12" i="12"/>
  <c r="Q23" i="9"/>
  <c r="P23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M23" i="9"/>
  <c r="L23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I23" i="9"/>
  <c r="H23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E23" i="9"/>
  <c r="Z23" i="9"/>
  <c r="V23" i="9"/>
  <c r="N9" i="9"/>
  <c r="J9" i="9"/>
  <c r="F9" i="9"/>
  <c r="J20" i="8"/>
  <c r="F20" i="8"/>
  <c r="J19" i="8"/>
  <c r="F19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R11" i="8"/>
  <c r="R21" i="8" s="1"/>
  <c r="J11" i="8"/>
  <c r="F11" i="8"/>
  <c r="N10" i="8"/>
  <c r="N21" i="8" s="1"/>
  <c r="J10" i="8"/>
  <c r="F10" i="8"/>
  <c r="J9" i="8"/>
  <c r="F9" i="8"/>
  <c r="F20" i="7"/>
  <c r="F19" i="7"/>
  <c r="F18" i="7"/>
  <c r="F17" i="7"/>
  <c r="F16" i="7"/>
  <c r="F15" i="7"/>
  <c r="F14" i="7"/>
  <c r="F13" i="7"/>
  <c r="F12" i="7"/>
  <c r="F11" i="7"/>
  <c r="J10" i="7"/>
  <c r="J21" i="7" s="1"/>
  <c r="F10" i="7"/>
  <c r="N9" i="7"/>
  <c r="N21" i="7" s="1"/>
  <c r="N10" i="4"/>
  <c r="N12" i="4"/>
  <c r="N15" i="4"/>
  <c r="N16" i="4"/>
  <c r="N18" i="4"/>
  <c r="N19" i="4"/>
  <c r="N20" i="4"/>
  <c r="N21" i="4"/>
  <c r="I22" i="4"/>
  <c r="J10" i="4"/>
  <c r="J11" i="4"/>
  <c r="J12" i="4"/>
  <c r="J13" i="4"/>
  <c r="J14" i="4"/>
  <c r="J15" i="4"/>
  <c r="J16" i="4"/>
  <c r="J17" i="4"/>
  <c r="J18" i="4"/>
  <c r="J19" i="4"/>
  <c r="J20" i="4"/>
  <c r="J21" i="4"/>
  <c r="F21" i="4"/>
  <c r="F10" i="4"/>
  <c r="F11" i="4"/>
  <c r="F12" i="4"/>
  <c r="F13" i="4"/>
  <c r="F14" i="4"/>
  <c r="F15" i="4"/>
  <c r="F16" i="4"/>
  <c r="F17" i="4"/>
  <c r="F18" i="4"/>
  <c r="F19" i="4"/>
  <c r="F20" i="4"/>
  <c r="F9" i="4"/>
  <c r="E22" i="4"/>
  <c r="L22" i="4"/>
  <c r="M22" i="4"/>
  <c r="P22" i="4"/>
  <c r="T22" i="4"/>
  <c r="U22" i="4"/>
  <c r="D22" i="4"/>
  <c r="N9" i="4"/>
  <c r="J9" i="4"/>
  <c r="J21" i="8" l="1"/>
  <c r="K16" i="8" s="1"/>
  <c r="F21" i="8"/>
  <c r="G16" i="8" s="1"/>
  <c r="F21" i="7"/>
  <c r="G9" i="7" s="1"/>
  <c r="AF13" i="8"/>
  <c r="AF17" i="9"/>
  <c r="AF20" i="9"/>
  <c r="AF19" i="9"/>
  <c r="AF15" i="9"/>
  <c r="AF13" i="9"/>
  <c r="AF12" i="9"/>
  <c r="AF11" i="9"/>
  <c r="AF9" i="9"/>
  <c r="AF18" i="9"/>
  <c r="AF14" i="9"/>
  <c r="AF16" i="9"/>
  <c r="AF22" i="9"/>
  <c r="AF10" i="9"/>
  <c r="AF21" i="9"/>
  <c r="AD23" i="9"/>
  <c r="N23" i="9"/>
  <c r="O11" i="9" s="1"/>
  <c r="R23" i="9"/>
  <c r="S18" i="9" s="1"/>
  <c r="W12" i="9"/>
  <c r="W13" i="9"/>
  <c r="W15" i="9"/>
  <c r="W17" i="9"/>
  <c r="W22" i="9"/>
  <c r="W14" i="9"/>
  <c r="W19" i="9"/>
  <c r="W16" i="9"/>
  <c r="W20" i="9"/>
  <c r="W18" i="9"/>
  <c r="W10" i="9"/>
  <c r="W11" i="9"/>
  <c r="W21" i="9"/>
  <c r="AA14" i="9"/>
  <c r="AA13" i="9"/>
  <c r="AA19" i="9"/>
  <c r="AA10" i="9"/>
  <c r="AA15" i="9"/>
  <c r="AA21" i="9"/>
  <c r="AA16" i="9"/>
  <c r="AA11" i="9"/>
  <c r="AA20" i="9"/>
  <c r="AA17" i="9"/>
  <c r="AA18" i="9"/>
  <c r="AA22" i="9"/>
  <c r="AA12" i="9"/>
  <c r="AF20" i="8"/>
  <c r="AF15" i="8"/>
  <c r="AF10" i="8"/>
  <c r="AF14" i="8"/>
  <c r="AF18" i="8"/>
  <c r="AF11" i="8"/>
  <c r="AF17" i="8"/>
  <c r="AF12" i="8"/>
  <c r="AF19" i="8"/>
  <c r="AF9" i="8"/>
  <c r="AF16" i="8"/>
  <c r="AF18" i="7"/>
  <c r="AF16" i="7"/>
  <c r="AF15" i="7"/>
  <c r="AF14" i="7"/>
  <c r="AF11" i="7"/>
  <c r="AF17" i="7"/>
  <c r="AF19" i="7"/>
  <c r="AF13" i="7"/>
  <c r="AF20" i="7"/>
  <c r="AF10" i="7"/>
  <c r="AF12" i="7"/>
  <c r="AF9" i="7"/>
  <c r="AF17" i="4"/>
  <c r="AF20" i="4"/>
  <c r="AF11" i="4"/>
  <c r="AF16" i="4"/>
  <c r="AF19" i="4"/>
  <c r="AF18" i="4"/>
  <c r="AF21" i="4"/>
  <c r="AF13" i="4"/>
  <c r="AF15" i="4"/>
  <c r="AF10" i="4"/>
  <c r="AF14" i="4"/>
  <c r="AF9" i="4"/>
  <c r="J22" i="4"/>
  <c r="K19" i="4" s="1"/>
  <c r="AF12" i="4"/>
  <c r="AG26" i="13"/>
  <c r="AA21" i="7"/>
  <c r="O23" i="9"/>
  <c r="K23" i="9"/>
  <c r="F23" i="9"/>
  <c r="G15" i="9" s="1"/>
  <c r="J23" i="9"/>
  <c r="K19" i="9" s="1"/>
  <c r="W9" i="9"/>
  <c r="O21" i="7"/>
  <c r="K21" i="7"/>
  <c r="S12" i="8"/>
  <c r="K9" i="8"/>
  <c r="K11" i="8"/>
  <c r="AE19" i="8"/>
  <c r="O13" i="8"/>
  <c r="O9" i="7"/>
  <c r="K14" i="7"/>
  <c r="AE11" i="7"/>
  <c r="F22" i="4"/>
  <c r="G12" i="4" s="1"/>
  <c r="R22" i="4"/>
  <c r="S17" i="4" s="1"/>
  <c r="V22" i="4"/>
  <c r="W14" i="4" s="1"/>
  <c r="N22" i="4"/>
  <c r="O15" i="4" s="1"/>
  <c r="K10" i="8" l="1"/>
  <c r="AF21" i="8"/>
  <c r="AG12" i="8" s="1"/>
  <c r="AF21" i="7"/>
  <c r="AF22" i="4"/>
  <c r="AG10" i="4" s="1"/>
  <c r="AF23" i="9"/>
  <c r="AG18" i="9" s="1"/>
  <c r="S22" i="9"/>
  <c r="AE10" i="9"/>
  <c r="AE21" i="9"/>
  <c r="AE16" i="9"/>
  <c r="AE12" i="9"/>
  <c r="AE18" i="9"/>
  <c r="AE17" i="9"/>
  <c r="AE14" i="9"/>
  <c r="AE20" i="9"/>
  <c r="AE15" i="9"/>
  <c r="AE19" i="9"/>
  <c r="AE11" i="9"/>
  <c r="AE22" i="9"/>
  <c r="AE13" i="9"/>
  <c r="AE9" i="9"/>
  <c r="S15" i="8"/>
  <c r="K19" i="8"/>
  <c r="K15" i="8"/>
  <c r="K13" i="8"/>
  <c r="K20" i="8"/>
  <c r="K14" i="8"/>
  <c r="G15" i="8"/>
  <c r="AA9" i="9"/>
  <c r="AA23" i="9"/>
  <c r="K21" i="4"/>
  <c r="K18" i="8"/>
  <c r="K17" i="8"/>
  <c r="G13" i="9"/>
  <c r="W23" i="9"/>
  <c r="K12" i="8"/>
  <c r="G20" i="8"/>
  <c r="G17" i="8"/>
  <c r="G18" i="8"/>
  <c r="S23" i="9"/>
  <c r="S21" i="7"/>
  <c r="AE21" i="7"/>
  <c r="AE23" i="9"/>
  <c r="G23" i="9"/>
  <c r="G21" i="7"/>
  <c r="S9" i="9"/>
  <c r="G10" i="9"/>
  <c r="S11" i="9"/>
  <c r="G11" i="9"/>
  <c r="S14" i="9"/>
  <c r="S20" i="9"/>
  <c r="G22" i="9"/>
  <c r="S13" i="9"/>
  <c r="S15" i="9"/>
  <c r="K22" i="9"/>
  <c r="S16" i="9"/>
  <c r="S12" i="9"/>
  <c r="S21" i="9"/>
  <c r="S17" i="9"/>
  <c r="S10" i="9"/>
  <c r="S19" i="9"/>
  <c r="O18" i="9"/>
  <c r="O19" i="9"/>
  <c r="K10" i="9"/>
  <c r="K20" i="9"/>
  <c r="O14" i="9"/>
  <c r="K11" i="9"/>
  <c r="O13" i="9"/>
  <c r="K21" i="9"/>
  <c r="G14" i="9"/>
  <c r="O10" i="9"/>
  <c r="G20" i="9"/>
  <c r="G19" i="9"/>
  <c r="O15" i="9"/>
  <c r="G16" i="9"/>
  <c r="O20" i="9"/>
  <c r="K17" i="9"/>
  <c r="O21" i="9"/>
  <c r="K15" i="9"/>
  <c r="K12" i="9"/>
  <c r="G21" i="9"/>
  <c r="K16" i="9"/>
  <c r="G17" i="9"/>
  <c r="G12" i="9"/>
  <c r="O16" i="9"/>
  <c r="O17" i="9"/>
  <c r="K18" i="9"/>
  <c r="O12" i="9"/>
  <c r="G18" i="9"/>
  <c r="K13" i="9"/>
  <c r="K14" i="9"/>
  <c r="O22" i="9"/>
  <c r="O9" i="9"/>
  <c r="K9" i="9"/>
  <c r="G9" i="9"/>
  <c r="W21" i="7"/>
  <c r="AE18" i="8"/>
  <c r="AE9" i="8"/>
  <c r="AE14" i="8"/>
  <c r="AE16" i="8"/>
  <c r="AE15" i="8"/>
  <c r="AE12" i="8"/>
  <c r="AE20" i="8"/>
  <c r="AE17" i="8"/>
  <c r="AE13" i="8"/>
  <c r="AE11" i="8"/>
  <c r="AE10" i="8"/>
  <c r="S17" i="8"/>
  <c r="S18" i="8"/>
  <c r="S19" i="8"/>
  <c r="S13" i="8"/>
  <c r="S14" i="8"/>
  <c r="S9" i="8"/>
  <c r="S10" i="8"/>
  <c r="S20" i="8"/>
  <c r="S16" i="8"/>
  <c r="S11" i="8"/>
  <c r="O16" i="8"/>
  <c r="O11" i="8"/>
  <c r="O20" i="8"/>
  <c r="O12" i="8"/>
  <c r="O10" i="8"/>
  <c r="O15" i="8"/>
  <c r="O9" i="8"/>
  <c r="O18" i="8"/>
  <c r="O14" i="8"/>
  <c r="G9" i="8"/>
  <c r="G10" i="8"/>
  <c r="G19" i="8"/>
  <c r="G12" i="8"/>
  <c r="G13" i="8"/>
  <c r="O19" i="8"/>
  <c r="G11" i="8"/>
  <c r="O17" i="8"/>
  <c r="G14" i="8"/>
  <c r="O11" i="7"/>
  <c r="AE13" i="7"/>
  <c r="AE17" i="7"/>
  <c r="AE16" i="7"/>
  <c r="O10" i="7"/>
  <c r="AE10" i="7"/>
  <c r="O15" i="7"/>
  <c r="AE19" i="7"/>
  <c r="AE20" i="7"/>
  <c r="AE14" i="7"/>
  <c r="O12" i="7"/>
  <c r="G12" i="7"/>
  <c r="G13" i="7"/>
  <c r="K16" i="7"/>
  <c r="K19" i="7"/>
  <c r="K15" i="7"/>
  <c r="O17" i="7"/>
  <c r="K18" i="7"/>
  <c r="O13" i="7"/>
  <c r="AE12" i="7"/>
  <c r="G18" i="7"/>
  <c r="G14" i="7"/>
  <c r="G16" i="7"/>
  <c r="O18" i="7"/>
  <c r="G19" i="7"/>
  <c r="O14" i="7"/>
  <c r="K17" i="7"/>
  <c r="G17" i="7"/>
  <c r="G10" i="7"/>
  <c r="G15" i="7"/>
  <c r="O19" i="7"/>
  <c r="AE9" i="7"/>
  <c r="O16" i="7"/>
  <c r="AE15" i="7"/>
  <c r="AE18" i="7"/>
  <c r="G11" i="7"/>
  <c r="G20" i="7"/>
  <c r="K10" i="7"/>
  <c r="O20" i="7"/>
  <c r="K20" i="7"/>
  <c r="K11" i="7"/>
  <c r="K12" i="7"/>
  <c r="K13" i="7"/>
  <c r="K9" i="7"/>
  <c r="G18" i="4"/>
  <c r="O12" i="4"/>
  <c r="W13" i="4"/>
  <c r="W9" i="4"/>
  <c r="W20" i="4"/>
  <c r="W15" i="4"/>
  <c r="W16" i="4"/>
  <c r="O19" i="4"/>
  <c r="G13" i="4"/>
  <c r="G15" i="4"/>
  <c r="K17" i="4"/>
  <c r="K18" i="4"/>
  <c r="K10" i="4"/>
  <c r="O10" i="4"/>
  <c r="G19" i="4"/>
  <c r="W11" i="4"/>
  <c r="W21" i="4"/>
  <c r="O20" i="4"/>
  <c r="G14" i="4"/>
  <c r="O13" i="4"/>
  <c r="K12" i="4"/>
  <c r="O17" i="4"/>
  <c r="G16" i="4"/>
  <c r="W12" i="4"/>
  <c r="W18" i="4"/>
  <c r="O11" i="4"/>
  <c r="G17" i="4"/>
  <c r="G21" i="4"/>
  <c r="K13" i="4"/>
  <c r="K14" i="4"/>
  <c r="K20" i="4"/>
  <c r="O9" i="4"/>
  <c r="O14" i="4"/>
  <c r="K16" i="4"/>
  <c r="G20" i="4"/>
  <c r="K11" i="4"/>
  <c r="W17" i="4"/>
  <c r="W19" i="4"/>
  <c r="O18" i="4"/>
  <c r="W10" i="4"/>
  <c r="G10" i="4"/>
  <c r="G11" i="4"/>
  <c r="O16" i="4"/>
  <c r="K15" i="4"/>
  <c r="O21" i="4"/>
  <c r="S14" i="4"/>
  <c r="S18" i="4"/>
  <c r="S19" i="4"/>
  <c r="S10" i="4"/>
  <c r="S12" i="4"/>
  <c r="S13" i="4"/>
  <c r="S15" i="4"/>
  <c r="S16" i="4"/>
  <c r="S21" i="4"/>
  <c r="S9" i="4"/>
  <c r="S11" i="4"/>
  <c r="S20" i="4"/>
  <c r="G9" i="4"/>
  <c r="K9" i="4"/>
  <c r="AG16" i="9" l="1"/>
  <c r="AG19" i="9"/>
  <c r="AG22" i="9"/>
  <c r="AG20" i="9"/>
  <c r="AG15" i="9"/>
  <c r="AG12" i="9"/>
  <c r="AG14" i="9"/>
  <c r="AG21" i="9"/>
  <c r="AG11" i="9"/>
  <c r="AG13" i="9"/>
  <c r="AG9" i="9"/>
  <c r="AG10" i="9"/>
  <c r="AG17" i="9"/>
  <c r="AG23" i="9"/>
  <c r="AG21" i="7"/>
  <c r="AG19" i="7"/>
  <c r="AG9" i="7"/>
  <c r="AG14" i="8"/>
  <c r="AG18" i="8"/>
  <c r="AG17" i="8"/>
  <c r="AG20" i="8"/>
  <c r="AG13" i="8"/>
  <c r="AG19" i="8"/>
  <c r="AG16" i="8"/>
  <c r="AG10" i="8"/>
  <c r="AG15" i="8"/>
  <c r="AG9" i="8"/>
  <c r="AG11" i="8"/>
  <c r="AG20" i="7"/>
  <c r="AG18" i="7"/>
  <c r="AG13" i="7"/>
  <c r="AG12" i="7"/>
  <c r="AG14" i="7"/>
  <c r="AG16" i="7"/>
  <c r="AG10" i="7"/>
  <c r="AG11" i="7"/>
  <c r="AG17" i="7"/>
  <c r="AG15" i="7"/>
  <c r="AG20" i="4"/>
  <c r="AG13" i="4"/>
  <c r="AG17" i="4"/>
  <c r="AG15" i="4"/>
  <c r="AG18" i="4"/>
  <c r="AG16" i="4"/>
  <c r="AG11" i="4"/>
  <c r="AG21" i="4"/>
  <c r="AG19" i="4"/>
  <c r="AG12" i="4"/>
  <c r="AG14" i="4"/>
  <c r="AG9" i="4"/>
  <c r="AE22" i="4" l="1"/>
  <c r="S22" i="4" l="1"/>
  <c r="K22" i="4"/>
  <c r="O22" i="4"/>
  <c r="AA22" i="4"/>
  <c r="W22" i="4"/>
  <c r="AG22" i="4" l="1"/>
</calcChain>
</file>

<file path=xl/sharedStrings.xml><?xml version="1.0" encoding="utf-8"?>
<sst xmlns="http://schemas.openxmlformats.org/spreadsheetml/2006/main" count="788" uniqueCount="203">
  <si>
    <t>33.11.01</t>
  </si>
  <si>
    <t>33.11.02</t>
  </si>
  <si>
    <t>33.11.03</t>
  </si>
  <si>
    <t>33.11.04</t>
  </si>
  <si>
    <t>33.11.05</t>
  </si>
  <si>
    <t>33.11.06</t>
  </si>
  <si>
    <t>33.11.07</t>
  </si>
  <si>
    <t>33.11.08</t>
  </si>
  <si>
    <t>33.11.09</t>
  </si>
  <si>
    <t>33.11.10</t>
  </si>
  <si>
    <t>33.11.11</t>
  </si>
  <si>
    <t>33.11.12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</si>
  <si>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</si>
  <si>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</si>
  <si>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</si>
  <si>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</si>
  <si>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</si>
  <si>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</si>
  <si>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</si>
  <si>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</si>
  <si>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</si>
  <si>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</si>
  <si>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</si>
  <si>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</si>
  <si>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</si>
  <si>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</si>
  <si>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TAWANGSARI</t>
  </si>
  <si>
    <t>SUKOHARJO</t>
  </si>
  <si>
    <t>NGUTER</t>
  </si>
  <si>
    <t>BENDOSARI</t>
  </si>
  <si>
    <t>POLOKARTO</t>
  </si>
  <si>
    <t>MOJOLABAN</t>
  </si>
  <si>
    <t>BAKI</t>
  </si>
  <si>
    <t>GATAK</t>
  </si>
  <si>
    <t>KARTASURA</t>
  </si>
  <si>
    <t>Pria</t>
  </si>
  <si>
    <t>Wanita</t>
  </si>
  <si>
    <t>Jumlah</t>
  </si>
  <si>
    <t>%</t>
  </si>
  <si>
    <t>Kecamatan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</si>
  <si>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</si>
  <si>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</si>
  <si>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</si>
  <si>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</si>
  <si>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</si>
  <si>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</si>
  <si>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</si>
  <si>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</si>
  <si>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</si>
  <si>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</si>
  <si>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</si>
  <si>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Kode</t>
  </si>
  <si>
    <t>Nama</t>
  </si>
  <si>
    <t>No</t>
  </si>
  <si>
    <t xml:space="preserve">Kecamatan : 33.11.01 WERU </t>
  </si>
  <si>
    <t>Kabupaten/Kota : 33.11 SUKOHARJO</t>
  </si>
  <si>
    <t>Kecamatan : 33.11.02 BULU</t>
  </si>
  <si>
    <t>Kecamatan : 33.11.03 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</si>
  <si>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</si>
  <si>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</si>
  <si>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</si>
  <si>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</si>
  <si>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</si>
  <si>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</si>
  <si>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</si>
  <si>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</si>
  <si>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</si>
  <si>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</si>
  <si>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</si>
  <si>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</si>
  <si>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</si>
  <si>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</si>
  <si>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</si>
  <si>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</si>
  <si>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</si>
  <si>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</si>
  <si>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</si>
  <si>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</si>
  <si>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</si>
  <si>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</si>
  <si>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</si>
  <si>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</si>
  <si>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</si>
  <si>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 xml:space="preserve">Kecamatan : 33.11.04 SUKOHARJO </t>
  </si>
  <si>
    <t xml:space="preserve">Kecamatan : 33.11.05 NGUTER 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</si>
  <si>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</si>
  <si>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</si>
  <si>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</si>
  <si>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</si>
  <si>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</si>
  <si>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</si>
  <si>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</si>
  <si>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</si>
  <si>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</si>
  <si>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</si>
  <si>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</si>
  <si>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</si>
  <si>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</si>
  <si>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</si>
  <si>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</si>
  <si>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 xml:space="preserve">Kecamatan : 33.11.06 BENDOSARI 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</si>
  <si>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</si>
  <si>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</si>
  <si>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</si>
  <si>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</si>
  <si>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</si>
  <si>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</si>
  <si>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</si>
  <si>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</si>
  <si>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</si>
  <si>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</si>
  <si>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</si>
  <si>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</si>
  <si>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Kecamatan : 33.11.07 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</si>
  <si>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</si>
  <si>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</si>
  <si>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</si>
  <si>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</si>
  <si>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</si>
  <si>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</si>
  <si>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</si>
  <si>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</si>
  <si>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</si>
  <si>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</si>
  <si>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</si>
  <si>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</si>
  <si>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</si>
  <si>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</si>
  <si>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</si>
  <si>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</si>
  <si>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</si>
  <si>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</si>
  <si>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</si>
  <si>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</si>
  <si>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</si>
  <si>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</si>
  <si>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</si>
  <si>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</si>
  <si>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</si>
  <si>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</si>
  <si>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</si>
  <si>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Kecamatan : 33.11.08 MOJOLABAN</t>
  </si>
  <si>
    <t>Kecamatan : 33.11.09 GROGOL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</si>
  <si>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</si>
  <si>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</si>
  <si>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</si>
  <si>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</si>
  <si>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</si>
  <si>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</si>
  <si>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</si>
  <si>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</si>
  <si>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</si>
  <si>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</si>
  <si>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</si>
  <si>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</si>
  <si>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Kecamatan : 33.11.10 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</si>
  <si>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</si>
  <si>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</si>
  <si>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</si>
  <si>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</si>
  <si>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</si>
  <si>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</si>
  <si>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</si>
  <si>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</si>
  <si>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</si>
  <si>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</si>
  <si>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</si>
  <si>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</si>
  <si>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Kecamatan : 33.11.11 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</si>
  <si>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</si>
  <si>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</si>
  <si>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</si>
  <si>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</si>
  <si>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</si>
  <si>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</si>
  <si>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</si>
  <si>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</si>
  <si>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</si>
  <si>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</si>
  <si>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</si>
  <si>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</si>
  <si>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</si>
  <si>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Kecamatan : 33.11.12 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</si>
  <si>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</si>
  <si>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</si>
  <si>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</si>
  <si>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</si>
  <si>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</si>
  <si>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</si>
  <si>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</si>
  <si>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</si>
  <si>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</si>
  <si>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</si>
  <si>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</si>
  <si>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ISLAM</t>
  </si>
  <si>
    <t>KRISTEN</t>
  </si>
  <si>
    <t>KATHOLIK</t>
  </si>
  <si>
    <t>HINDU</t>
  </si>
  <si>
    <t>BUDHA</t>
  </si>
  <si>
    <t>KHONGHUCU</t>
  </si>
  <si>
    <t>KEPERCAYAAN</t>
  </si>
  <si>
    <t>Jumlah Penduduk berdasarkan Agama di Kabupaten Sukoharjo Semester 2 Tahun 2023</t>
  </si>
  <si>
    <t>Jumlah Penduduk berdasarkan Agama di Kabupaten Sukoharjo Semester 1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</si>
</sst>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10" fontId="0" fillId="0" borderId="1" xfId="2" applyNumberFormat="1" applyFont="1" applyBorder="1"/>
    <xf numFmtId="10" fontId="0" fillId="0" borderId="0" xfId="2" applyNumberFormat="1" applyFont="1" applyFill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2" fillId="2" borderId="1" xfId="1" applyNumberFormat="1" applyFont="1" applyFill="1" applyBorder="1"/>
    <xf numFmtId="0" fontId="2" fillId="3" borderId="1" xfId="0" applyFont="1" applyFill="1" applyBorder="1" applyAlignment="1">
      <alignment horizontal="center"/>
    </xf>
    <xf numFmtId="10" fontId="2" fillId="3" borderId="1" xfId="2" applyNumberFormat="1" applyFont="1" applyFill="1" applyBorder="1"/>
    <xf numFmtId="165" fontId="0" fillId="0" borderId="1" xfId="1" applyNumberFormat="1" applyFont="1" applyBorder="1"/>
    <xf numFmtId="165" fontId="2" fillId="3" borderId="1" xfId="1" applyNumberFormat="1" applyFont="1" applyFill="1" applyBorder="1"/>
    <xf numFmtId="165" fontId="1" fillId="0" borderId="1" xfId="1" applyNumberFormat="1" applyFont="1" applyBorder="1"/>
    <xf numFmtId="165" fontId="2" fillId="2" borderId="1" xfId="1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8884-25F4-4069-8DE9-E443579EAA32}">
  <dimension ref="A1:AG22"/>
  <sheetViews>
    <sheetView tabSelected="1" topLeftCell="K4" workbookViewId="0">
      <selection activeCell="U20" sqref="U20"/>
    </sheetView>
  </sheetViews>
  <sheetFormatPr defaultRowHeight="15" x14ac:dyDescent="0.25"/>
  <cols>
    <col min="1" max="1" width="4.28515625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4" spans="1:33" ht="1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9"/>
      <c r="L4" s="9"/>
      <c r="M4" s="9"/>
    </row>
    <row r="5" spans="1:33" x14ac:dyDescent="0.25">
      <c r="A5" s="20" t="s">
        <v>55</v>
      </c>
      <c r="B5" s="20"/>
      <c r="C5" s="20"/>
      <c r="D5" s="20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1" t="s">
        <v>0</v>
      </c>
      <c r="C9" s="1" t="s">
        <v>12</v>
      </c>
      <c r="D9" s="17">
        <v>28557</v>
      </c>
      <c r="E9" s="17">
        <v>28779</v>
      </c>
      <c r="F9" s="17">
        <f>SUM(D9:E9)</f>
        <v>57336</v>
      </c>
      <c r="G9" s="2">
        <f t="shared" ref="G9:G20" si="0">F9/$F$21</f>
        <v>6.5589298154700423E-2</v>
      </c>
      <c r="H9" s="17">
        <v>209</v>
      </c>
      <c r="I9" s="17">
        <v>219</v>
      </c>
      <c r="J9" s="17">
        <f t="shared" ref="J9:J20" si="1">SUM(H9:I9)</f>
        <v>428</v>
      </c>
      <c r="K9" s="2">
        <f t="shared" ref="K9:K20" si="2">J9/$J$21</f>
        <v>1.59749178859361E-2</v>
      </c>
      <c r="L9" s="17">
        <v>33</v>
      </c>
      <c r="M9" s="17">
        <v>59</v>
      </c>
      <c r="N9" s="17">
        <f t="shared" ref="N9:N20" si="3">SUM(L9:M9)</f>
        <v>92</v>
      </c>
      <c r="O9" s="2">
        <f t="shared" ref="O9:O20" si="4">N9/$N$21</f>
        <v>7.7323919986552365E-3</v>
      </c>
      <c r="P9" s="17">
        <v>1</v>
      </c>
      <c r="Q9" s="17">
        <v>0</v>
      </c>
      <c r="R9" s="17">
        <f t="shared" ref="R9:R20" si="5">SUM(P9:Q9)</f>
        <v>1</v>
      </c>
      <c r="S9" s="2">
        <f>R9/$R$21</f>
        <v>2.7548209366391185E-3</v>
      </c>
      <c r="T9" s="17">
        <v>1</v>
      </c>
      <c r="U9" s="17">
        <v>3</v>
      </c>
      <c r="V9" s="17">
        <f t="shared" ref="V9:V20" si="6">SUM(T9:U9)</f>
        <v>4</v>
      </c>
      <c r="W9" s="2">
        <f t="shared" ref="W9:W20" si="7">V9/$V$21</f>
        <v>6.4412238325281803E-3</v>
      </c>
      <c r="X9" s="17">
        <v>0</v>
      </c>
      <c r="Y9" s="17">
        <v>0</v>
      </c>
      <c r="Z9" s="17">
        <f t="shared" ref="Z9:Z19" si="8">SUM(X9:Y9)</f>
        <v>0</v>
      </c>
      <c r="AA9" s="2">
        <f>Z9/$Z$21</f>
        <v>0</v>
      </c>
      <c r="AB9" s="17">
        <v>0</v>
      </c>
      <c r="AC9" s="17">
        <v>0</v>
      </c>
      <c r="AD9" s="17">
        <f t="shared" ref="AD9:AD20" si="9">SUM(AB9:AC9)</f>
        <v>0</v>
      </c>
      <c r="AE9" s="2">
        <f>AD9/$AD$21</f>
        <v>0</v>
      </c>
      <c r="AF9" s="5">
        <f>AD9+Z9+V9+R9+N9+J9+F9</f>
        <v>57861</v>
      </c>
      <c r="AG9" s="2">
        <f>AF9/$AF$21</f>
        <v>6.330982324763057E-2</v>
      </c>
    </row>
    <row r="10" spans="1:33" x14ac:dyDescent="0.25">
      <c r="A10" s="4">
        <v>2</v>
      </c>
      <c r="B10" s="1" t="s">
        <v>1</v>
      </c>
      <c r="C10" s="1" t="s">
        <v>25</v>
      </c>
      <c r="D10" s="17">
        <v>18689</v>
      </c>
      <c r="E10" s="17">
        <v>18236</v>
      </c>
      <c r="F10" s="17">
        <f t="shared" ref="F10:F20" si="10">SUM(D10:E10)</f>
        <v>36925</v>
      </c>
      <c r="G10" s="2">
        <f t="shared" si="0"/>
        <v>4.2240212682473716E-2</v>
      </c>
      <c r="H10" s="17">
        <v>137</v>
      </c>
      <c r="I10" s="17">
        <v>155</v>
      </c>
      <c r="J10" s="17">
        <f t="shared" si="1"/>
        <v>292</v>
      </c>
      <c r="K10" s="2">
        <f t="shared" si="2"/>
        <v>1.0898775753956405E-2</v>
      </c>
      <c r="L10" s="17">
        <v>31</v>
      </c>
      <c r="M10" s="17">
        <v>29</v>
      </c>
      <c r="N10" s="17">
        <f t="shared" si="3"/>
        <v>60</v>
      </c>
      <c r="O10" s="2">
        <f t="shared" si="4"/>
        <v>5.0428643469490669E-3</v>
      </c>
      <c r="P10" s="17">
        <v>0</v>
      </c>
      <c r="Q10" s="17">
        <v>0</v>
      </c>
      <c r="R10" s="17">
        <f t="shared" si="5"/>
        <v>0</v>
      </c>
      <c r="S10" s="2">
        <f t="shared" ref="S10:S20" si="11">R10/$R$21</f>
        <v>0</v>
      </c>
      <c r="T10" s="17">
        <v>0</v>
      </c>
      <c r="U10" s="17">
        <v>0</v>
      </c>
      <c r="V10" s="17">
        <f t="shared" si="6"/>
        <v>0</v>
      </c>
      <c r="W10" s="2">
        <f t="shared" si="7"/>
        <v>0</v>
      </c>
      <c r="X10" s="17">
        <v>0</v>
      </c>
      <c r="Y10" s="17">
        <v>0</v>
      </c>
      <c r="Z10" s="17">
        <f t="shared" si="8"/>
        <v>0</v>
      </c>
      <c r="AA10" s="2">
        <f t="shared" ref="AA10:AA20" si="12">Z10/$Z$21</f>
        <v>0</v>
      </c>
      <c r="AB10" s="17">
        <v>1</v>
      </c>
      <c r="AC10" s="17">
        <v>1</v>
      </c>
      <c r="AD10" s="17">
        <f t="shared" si="9"/>
        <v>2</v>
      </c>
      <c r="AE10" s="2">
        <f t="shared" ref="AE10:AE20" si="13">AD10/$AD$21</f>
        <v>2.9411764705882353E-2</v>
      </c>
      <c r="AF10" s="5">
        <f t="shared" ref="AF10:AF20" si="14">AD10+Z10+V10+R10+N10+J10+F10</f>
        <v>37279</v>
      </c>
      <c r="AG10" s="2">
        <f t="shared" ref="AG10:AG20" si="15">AF10/$AF$21</f>
        <v>4.0789597498287623E-2</v>
      </c>
    </row>
    <row r="11" spans="1:33" x14ac:dyDescent="0.25">
      <c r="A11" s="4">
        <v>3</v>
      </c>
      <c r="B11" s="1" t="s">
        <v>2</v>
      </c>
      <c r="C11" s="1" t="s">
        <v>26</v>
      </c>
      <c r="D11" s="17">
        <v>28333</v>
      </c>
      <c r="E11" s="17">
        <v>27954</v>
      </c>
      <c r="F11" s="17">
        <f t="shared" si="10"/>
        <v>56287</v>
      </c>
      <c r="G11" s="2">
        <f t="shared" si="0"/>
        <v>6.4389298612278892E-2</v>
      </c>
      <c r="H11" s="17">
        <v>247</v>
      </c>
      <c r="I11" s="17">
        <v>261</v>
      </c>
      <c r="J11" s="17">
        <f t="shared" si="1"/>
        <v>508</v>
      </c>
      <c r="K11" s="2">
        <f t="shared" si="2"/>
        <v>1.8960883845924155E-2</v>
      </c>
      <c r="L11" s="17">
        <v>44</v>
      </c>
      <c r="M11" s="17">
        <v>52</v>
      </c>
      <c r="N11" s="17">
        <f t="shared" si="3"/>
        <v>96</v>
      </c>
      <c r="O11" s="2">
        <f t="shared" si="4"/>
        <v>8.0685829551185081E-3</v>
      </c>
      <c r="P11" s="17">
        <v>22</v>
      </c>
      <c r="Q11" s="17">
        <v>28</v>
      </c>
      <c r="R11" s="17">
        <f t="shared" si="5"/>
        <v>50</v>
      </c>
      <c r="S11" s="2">
        <f t="shared" si="11"/>
        <v>0.13774104683195593</v>
      </c>
      <c r="T11" s="17">
        <v>0</v>
      </c>
      <c r="U11" s="17">
        <v>0</v>
      </c>
      <c r="V11" s="17">
        <f t="shared" si="6"/>
        <v>0</v>
      </c>
      <c r="W11" s="2">
        <f t="shared" si="7"/>
        <v>0</v>
      </c>
      <c r="X11" s="17">
        <v>0</v>
      </c>
      <c r="Y11" s="17">
        <v>0</v>
      </c>
      <c r="Z11" s="17">
        <f t="shared" si="8"/>
        <v>0</v>
      </c>
      <c r="AA11" s="2">
        <f t="shared" si="12"/>
        <v>0</v>
      </c>
      <c r="AB11" s="17">
        <v>4</v>
      </c>
      <c r="AC11" s="17">
        <v>3</v>
      </c>
      <c r="AD11" s="17">
        <f t="shared" si="9"/>
        <v>7</v>
      </c>
      <c r="AE11" s="2">
        <f t="shared" si="13"/>
        <v>0.10294117647058823</v>
      </c>
      <c r="AF11" s="5">
        <f t="shared" si="14"/>
        <v>56948</v>
      </c>
      <c r="AG11" s="2">
        <f t="shared" si="15"/>
        <v>6.2310845203264131E-2</v>
      </c>
    </row>
    <row r="12" spans="1:33" x14ac:dyDescent="0.25">
      <c r="A12" s="4">
        <v>4</v>
      </c>
      <c r="B12" s="1" t="s">
        <v>3</v>
      </c>
      <c r="C12" s="1" t="s">
        <v>27</v>
      </c>
      <c r="D12" s="17">
        <v>48578</v>
      </c>
      <c r="E12" s="17">
        <v>48459</v>
      </c>
      <c r="F12" s="17">
        <f t="shared" si="10"/>
        <v>97037</v>
      </c>
      <c r="G12" s="2">
        <f t="shared" si="0"/>
        <v>0.11100510543179964</v>
      </c>
      <c r="H12" s="17">
        <v>913</v>
      </c>
      <c r="I12" s="17">
        <v>984</v>
      </c>
      <c r="J12" s="17">
        <f t="shared" si="1"/>
        <v>1897</v>
      </c>
      <c r="K12" s="2">
        <f t="shared" si="2"/>
        <v>7.0804717826216779E-2</v>
      </c>
      <c r="L12" s="17">
        <v>356</v>
      </c>
      <c r="M12" s="17">
        <v>397</v>
      </c>
      <c r="N12" s="17">
        <f t="shared" si="3"/>
        <v>753</v>
      </c>
      <c r="O12" s="2">
        <f t="shared" si="4"/>
        <v>6.3287947554210786E-2</v>
      </c>
      <c r="P12" s="17">
        <v>14</v>
      </c>
      <c r="Q12" s="17">
        <v>13</v>
      </c>
      <c r="R12" s="17">
        <f t="shared" si="5"/>
        <v>27</v>
      </c>
      <c r="S12" s="2">
        <f t="shared" si="11"/>
        <v>7.43801652892562E-2</v>
      </c>
      <c r="T12" s="17">
        <v>1</v>
      </c>
      <c r="U12" s="17">
        <v>0</v>
      </c>
      <c r="V12" s="17">
        <f t="shared" si="6"/>
        <v>1</v>
      </c>
      <c r="W12" s="2">
        <f t="shared" si="7"/>
        <v>1.6103059581320451E-3</v>
      </c>
      <c r="X12" s="17">
        <v>0</v>
      </c>
      <c r="Y12" s="17">
        <v>2</v>
      </c>
      <c r="Z12" s="17">
        <f t="shared" ref="Z12:Z20" si="16">SUM(X12:Y12)</f>
        <v>2</v>
      </c>
      <c r="AA12" s="2">
        <f t="shared" si="12"/>
        <v>0.08</v>
      </c>
      <c r="AB12" s="17">
        <v>4</v>
      </c>
      <c r="AC12" s="17">
        <v>4</v>
      </c>
      <c r="AD12" s="17">
        <f t="shared" si="9"/>
        <v>8</v>
      </c>
      <c r="AE12" s="2">
        <f t="shared" si="13"/>
        <v>0.11764705882352941</v>
      </c>
      <c r="AF12" s="5">
        <f t="shared" si="14"/>
        <v>99725</v>
      </c>
      <c r="AG12" s="2">
        <f t="shared" si="15"/>
        <v>0.10911619438602788</v>
      </c>
    </row>
    <row r="13" spans="1:33" x14ac:dyDescent="0.25">
      <c r="A13" s="4">
        <v>5</v>
      </c>
      <c r="B13" s="1" t="s">
        <v>4</v>
      </c>
      <c r="C13" s="1" t="s">
        <v>28</v>
      </c>
      <c r="D13" s="17">
        <v>27859</v>
      </c>
      <c r="E13" s="17">
        <v>27439</v>
      </c>
      <c r="F13" s="17">
        <f t="shared" si="10"/>
        <v>55298</v>
      </c>
      <c r="G13" s="2">
        <f t="shared" si="0"/>
        <v>6.3257935840634563E-2</v>
      </c>
      <c r="H13" s="17">
        <v>197</v>
      </c>
      <c r="I13" s="17">
        <v>219</v>
      </c>
      <c r="J13" s="17">
        <f t="shared" si="1"/>
        <v>416</v>
      </c>
      <c r="K13" s="2">
        <f t="shared" si="2"/>
        <v>1.5527022991937893E-2</v>
      </c>
      <c r="L13" s="17">
        <v>59</v>
      </c>
      <c r="M13" s="17">
        <v>55</v>
      </c>
      <c r="N13" s="17">
        <f t="shared" si="3"/>
        <v>114</v>
      </c>
      <c r="O13" s="2">
        <f t="shared" si="4"/>
        <v>9.5814422592032274E-3</v>
      </c>
      <c r="P13" s="17">
        <v>0</v>
      </c>
      <c r="Q13" s="17">
        <v>0</v>
      </c>
      <c r="R13" s="17">
        <f t="shared" si="5"/>
        <v>0</v>
      </c>
      <c r="S13" s="2">
        <f t="shared" si="11"/>
        <v>0</v>
      </c>
      <c r="T13" s="17">
        <v>0</v>
      </c>
      <c r="U13" s="17">
        <v>1</v>
      </c>
      <c r="V13" s="17">
        <f t="shared" si="6"/>
        <v>1</v>
      </c>
      <c r="W13" s="2">
        <f t="shared" si="7"/>
        <v>1.6103059581320451E-3</v>
      </c>
      <c r="X13" s="17">
        <v>0</v>
      </c>
      <c r="Y13" s="17">
        <v>0</v>
      </c>
      <c r="Z13" s="17">
        <f t="shared" si="8"/>
        <v>0</v>
      </c>
      <c r="AA13" s="2">
        <f t="shared" si="12"/>
        <v>0</v>
      </c>
      <c r="AB13" s="17">
        <v>4</v>
      </c>
      <c r="AC13" s="17">
        <v>0</v>
      </c>
      <c r="AD13" s="17">
        <f t="shared" si="9"/>
        <v>4</v>
      </c>
      <c r="AE13" s="2">
        <f t="shared" si="13"/>
        <v>5.8823529411764705E-2</v>
      </c>
      <c r="AF13" s="5">
        <f t="shared" si="14"/>
        <v>55833</v>
      </c>
      <c r="AG13" s="2">
        <f t="shared" si="15"/>
        <v>6.1090844634295254E-2</v>
      </c>
    </row>
    <row r="14" spans="1:33" x14ac:dyDescent="0.25">
      <c r="A14" s="4">
        <v>6</v>
      </c>
      <c r="B14" s="1" t="s">
        <v>5</v>
      </c>
      <c r="C14" s="1" t="s">
        <v>29</v>
      </c>
      <c r="D14" s="17">
        <v>32135</v>
      </c>
      <c r="E14" s="17">
        <v>32101</v>
      </c>
      <c r="F14" s="17">
        <f t="shared" si="10"/>
        <v>64236</v>
      </c>
      <c r="G14" s="2">
        <f t="shared" si="0"/>
        <v>7.3482526794079392E-2</v>
      </c>
      <c r="H14" s="17">
        <v>216</v>
      </c>
      <c r="I14" s="17">
        <v>215</v>
      </c>
      <c r="J14" s="17">
        <f t="shared" si="1"/>
        <v>431</v>
      </c>
      <c r="K14" s="2">
        <f t="shared" si="2"/>
        <v>1.6086891609435654E-2</v>
      </c>
      <c r="L14" s="17">
        <v>166</v>
      </c>
      <c r="M14" s="17">
        <v>177</v>
      </c>
      <c r="N14" s="17">
        <f t="shared" si="3"/>
        <v>343</v>
      </c>
      <c r="O14" s="2">
        <f t="shared" si="4"/>
        <v>2.88283745167255E-2</v>
      </c>
      <c r="P14" s="17">
        <v>1</v>
      </c>
      <c r="Q14" s="17">
        <v>1</v>
      </c>
      <c r="R14" s="17">
        <f t="shared" si="5"/>
        <v>2</v>
      </c>
      <c r="S14" s="2">
        <f t="shared" si="11"/>
        <v>5.5096418732782371E-3</v>
      </c>
      <c r="T14" s="17">
        <v>4</v>
      </c>
      <c r="U14" s="17">
        <v>2</v>
      </c>
      <c r="V14" s="17">
        <f t="shared" si="6"/>
        <v>6</v>
      </c>
      <c r="W14" s="2">
        <f t="shared" si="7"/>
        <v>9.6618357487922701E-3</v>
      </c>
      <c r="X14" s="17">
        <v>0</v>
      </c>
      <c r="Y14" s="17">
        <v>0</v>
      </c>
      <c r="Z14" s="17">
        <f t="shared" si="8"/>
        <v>0</v>
      </c>
      <c r="AA14" s="2">
        <f t="shared" si="12"/>
        <v>0</v>
      </c>
      <c r="AB14" s="17">
        <v>7</v>
      </c>
      <c r="AC14" s="17">
        <v>2</v>
      </c>
      <c r="AD14" s="17">
        <f t="shared" si="9"/>
        <v>9</v>
      </c>
      <c r="AE14" s="2">
        <f t="shared" si="13"/>
        <v>0.13235294117647059</v>
      </c>
      <c r="AF14" s="5">
        <f t="shared" si="14"/>
        <v>65027</v>
      </c>
      <c r="AG14" s="2">
        <f t="shared" si="15"/>
        <v>7.1150652016447574E-2</v>
      </c>
    </row>
    <row r="15" spans="1:33" x14ac:dyDescent="0.25">
      <c r="A15" s="4">
        <v>7</v>
      </c>
      <c r="B15" s="1" t="s">
        <v>6</v>
      </c>
      <c r="C15" s="1" t="s">
        <v>30</v>
      </c>
      <c r="D15" s="17">
        <v>43989</v>
      </c>
      <c r="E15" s="17">
        <v>43829</v>
      </c>
      <c r="F15" s="17">
        <f t="shared" si="10"/>
        <v>87818</v>
      </c>
      <c r="G15" s="2">
        <f t="shared" si="0"/>
        <v>0.10045906560188156</v>
      </c>
      <c r="H15" s="17">
        <v>136</v>
      </c>
      <c r="I15" s="17">
        <v>113</v>
      </c>
      <c r="J15" s="17">
        <f t="shared" si="1"/>
        <v>249</v>
      </c>
      <c r="K15" s="2">
        <f t="shared" si="2"/>
        <v>9.2938190504628249E-3</v>
      </c>
      <c r="L15" s="17">
        <v>64</v>
      </c>
      <c r="M15" s="17">
        <v>83</v>
      </c>
      <c r="N15" s="17">
        <f t="shared" si="3"/>
        <v>147</v>
      </c>
      <c r="O15" s="2">
        <f t="shared" si="4"/>
        <v>1.2355017650025214E-2</v>
      </c>
      <c r="P15" s="17">
        <v>4</v>
      </c>
      <c r="Q15" s="17">
        <v>1</v>
      </c>
      <c r="R15" s="17">
        <f t="shared" si="5"/>
        <v>5</v>
      </c>
      <c r="S15" s="2">
        <f t="shared" si="11"/>
        <v>1.3774104683195593E-2</v>
      </c>
      <c r="T15" s="17">
        <v>6</v>
      </c>
      <c r="U15" s="17">
        <v>7</v>
      </c>
      <c r="V15" s="17">
        <f t="shared" si="6"/>
        <v>13</v>
      </c>
      <c r="W15" s="2">
        <f t="shared" si="7"/>
        <v>2.0933977455716585E-2</v>
      </c>
      <c r="X15" s="17">
        <v>0</v>
      </c>
      <c r="Y15" s="17">
        <v>0</v>
      </c>
      <c r="Z15" s="17">
        <f t="shared" si="8"/>
        <v>0</v>
      </c>
      <c r="AA15" s="2">
        <f t="shared" si="12"/>
        <v>0</v>
      </c>
      <c r="AB15" s="17">
        <v>1</v>
      </c>
      <c r="AC15" s="17">
        <v>4</v>
      </c>
      <c r="AD15" s="17">
        <f t="shared" si="9"/>
        <v>5</v>
      </c>
      <c r="AE15" s="2">
        <f t="shared" si="13"/>
        <v>7.3529411764705885E-2</v>
      </c>
      <c r="AF15" s="5">
        <f t="shared" si="14"/>
        <v>88237</v>
      </c>
      <c r="AG15" s="2">
        <f t="shared" si="15"/>
        <v>9.6546358927449907E-2</v>
      </c>
    </row>
    <row r="16" spans="1:33" x14ac:dyDescent="0.25">
      <c r="A16" s="4">
        <v>8</v>
      </c>
      <c r="B16" s="1" t="s">
        <v>7</v>
      </c>
      <c r="C16" s="1" t="s">
        <v>31</v>
      </c>
      <c r="D16" s="17">
        <v>44670</v>
      </c>
      <c r="E16" s="17">
        <v>44775</v>
      </c>
      <c r="F16" s="17">
        <f t="shared" si="10"/>
        <v>89445</v>
      </c>
      <c r="G16" s="2">
        <f t="shared" si="0"/>
        <v>0.10232026603612353</v>
      </c>
      <c r="H16" s="17">
        <v>1043</v>
      </c>
      <c r="I16" s="17">
        <v>1099</v>
      </c>
      <c r="J16" s="17">
        <f t="shared" si="1"/>
        <v>2142</v>
      </c>
      <c r="K16" s="2">
        <f t="shared" si="2"/>
        <v>7.9949238578680207E-2</v>
      </c>
      <c r="L16" s="17">
        <v>700</v>
      </c>
      <c r="M16" s="17">
        <v>722</v>
      </c>
      <c r="N16" s="17">
        <f t="shared" si="3"/>
        <v>1422</v>
      </c>
      <c r="O16" s="2">
        <f t="shared" si="4"/>
        <v>0.11951588502269289</v>
      </c>
      <c r="P16" s="17">
        <v>19</v>
      </c>
      <c r="Q16" s="17">
        <v>31</v>
      </c>
      <c r="R16" s="17">
        <f t="shared" si="5"/>
        <v>50</v>
      </c>
      <c r="S16" s="2">
        <f t="shared" si="11"/>
        <v>0.13774104683195593</v>
      </c>
      <c r="T16" s="17">
        <v>34</v>
      </c>
      <c r="U16" s="17">
        <v>25</v>
      </c>
      <c r="V16" s="17">
        <f t="shared" si="6"/>
        <v>59</v>
      </c>
      <c r="W16" s="2">
        <f t="shared" si="7"/>
        <v>9.5008051529790666E-2</v>
      </c>
      <c r="X16" s="17">
        <v>2</v>
      </c>
      <c r="Y16" s="17">
        <v>1</v>
      </c>
      <c r="Z16" s="17">
        <f t="shared" si="16"/>
        <v>3</v>
      </c>
      <c r="AA16" s="2">
        <f t="shared" si="12"/>
        <v>0.12</v>
      </c>
      <c r="AB16" s="17">
        <v>4</v>
      </c>
      <c r="AC16" s="17">
        <v>2</v>
      </c>
      <c r="AD16" s="17">
        <f t="shared" si="9"/>
        <v>6</v>
      </c>
      <c r="AE16" s="2">
        <f t="shared" si="13"/>
        <v>8.8235294117647065E-2</v>
      </c>
      <c r="AF16" s="5">
        <f t="shared" si="14"/>
        <v>93127</v>
      </c>
      <c r="AG16" s="2">
        <f t="shared" si="15"/>
        <v>0.10189685469629098</v>
      </c>
    </row>
    <row r="17" spans="1:33" x14ac:dyDescent="0.25">
      <c r="A17" s="4">
        <v>9</v>
      </c>
      <c r="B17" s="1" t="s">
        <v>8</v>
      </c>
      <c r="C17" s="1" t="s">
        <v>13</v>
      </c>
      <c r="D17" s="17">
        <v>54046</v>
      </c>
      <c r="E17" s="17">
        <v>53263</v>
      </c>
      <c r="F17" s="17">
        <f t="shared" si="10"/>
        <v>107309</v>
      </c>
      <c r="G17" s="2">
        <f t="shared" si="0"/>
        <v>0.12275572058885774</v>
      </c>
      <c r="H17" s="17">
        <v>4902</v>
      </c>
      <c r="I17" s="17">
        <v>5290</v>
      </c>
      <c r="J17" s="17">
        <f t="shared" si="1"/>
        <v>10192</v>
      </c>
      <c r="K17" s="2">
        <f t="shared" si="2"/>
        <v>0.38041206330247834</v>
      </c>
      <c r="L17" s="17">
        <v>1719</v>
      </c>
      <c r="M17" s="17">
        <v>1929</v>
      </c>
      <c r="N17" s="17">
        <f t="shared" si="3"/>
        <v>3648</v>
      </c>
      <c r="O17" s="2">
        <f t="shared" si="4"/>
        <v>0.30660615229450328</v>
      </c>
      <c r="P17" s="17">
        <v>38</v>
      </c>
      <c r="Q17" s="17">
        <v>40</v>
      </c>
      <c r="R17" s="17">
        <f t="shared" si="5"/>
        <v>78</v>
      </c>
      <c r="S17" s="2">
        <f t="shared" si="11"/>
        <v>0.21487603305785125</v>
      </c>
      <c r="T17" s="17">
        <v>198</v>
      </c>
      <c r="U17" s="17">
        <v>193</v>
      </c>
      <c r="V17" s="17">
        <f t="shared" si="6"/>
        <v>391</v>
      </c>
      <c r="W17" s="2">
        <f t="shared" si="7"/>
        <v>0.62962962962962965</v>
      </c>
      <c r="X17" s="17">
        <v>6</v>
      </c>
      <c r="Y17" s="17">
        <v>9</v>
      </c>
      <c r="Z17" s="17">
        <f t="shared" si="8"/>
        <v>15</v>
      </c>
      <c r="AA17" s="2">
        <f t="shared" si="12"/>
        <v>0.6</v>
      </c>
      <c r="AB17" s="17">
        <v>4</v>
      </c>
      <c r="AC17" s="17">
        <v>2</v>
      </c>
      <c r="AD17" s="17">
        <f t="shared" si="9"/>
        <v>6</v>
      </c>
      <c r="AE17" s="2">
        <f t="shared" si="13"/>
        <v>8.8235294117647065E-2</v>
      </c>
      <c r="AF17" s="5">
        <f t="shared" si="14"/>
        <v>121639</v>
      </c>
      <c r="AG17" s="2">
        <f t="shared" si="15"/>
        <v>0.13309385579265023</v>
      </c>
    </row>
    <row r="18" spans="1:33" x14ac:dyDescent="0.25">
      <c r="A18" s="4">
        <v>10</v>
      </c>
      <c r="B18" s="1" t="s">
        <v>9</v>
      </c>
      <c r="C18" s="1" t="s">
        <v>32</v>
      </c>
      <c r="D18" s="17">
        <v>34129</v>
      </c>
      <c r="E18" s="17">
        <v>33686</v>
      </c>
      <c r="F18" s="17">
        <f t="shared" si="10"/>
        <v>67815</v>
      </c>
      <c r="G18" s="2">
        <f t="shared" si="0"/>
        <v>7.757671017093988E-2</v>
      </c>
      <c r="H18" s="17">
        <v>1318</v>
      </c>
      <c r="I18" s="17">
        <v>1461</v>
      </c>
      <c r="J18" s="17">
        <f t="shared" si="1"/>
        <v>2779</v>
      </c>
      <c r="K18" s="2">
        <f t="shared" si="2"/>
        <v>0.1037249925350851</v>
      </c>
      <c r="L18" s="17">
        <v>799</v>
      </c>
      <c r="M18" s="17">
        <v>833</v>
      </c>
      <c r="N18" s="17">
        <f t="shared" si="3"/>
        <v>1632</v>
      </c>
      <c r="O18" s="2">
        <f t="shared" si="4"/>
        <v>0.13716591023701463</v>
      </c>
      <c r="P18" s="17">
        <v>15</v>
      </c>
      <c r="Q18" s="17">
        <v>15</v>
      </c>
      <c r="R18" s="17">
        <f t="shared" si="5"/>
        <v>30</v>
      </c>
      <c r="S18" s="2">
        <f t="shared" si="11"/>
        <v>8.2644628099173556E-2</v>
      </c>
      <c r="T18" s="17">
        <v>39</v>
      </c>
      <c r="U18" s="17">
        <v>40</v>
      </c>
      <c r="V18" s="17">
        <f t="shared" si="6"/>
        <v>79</v>
      </c>
      <c r="W18" s="2">
        <f t="shared" si="7"/>
        <v>0.12721417069243157</v>
      </c>
      <c r="X18" s="17">
        <v>1</v>
      </c>
      <c r="Y18" s="17">
        <v>4</v>
      </c>
      <c r="Z18" s="17">
        <f t="shared" si="8"/>
        <v>5</v>
      </c>
      <c r="AA18" s="2">
        <f t="shared" si="12"/>
        <v>0.2</v>
      </c>
      <c r="AB18" s="17">
        <v>4</v>
      </c>
      <c r="AC18" s="17">
        <v>1</v>
      </c>
      <c r="AD18" s="17">
        <f t="shared" si="9"/>
        <v>5</v>
      </c>
      <c r="AE18" s="2">
        <f t="shared" si="13"/>
        <v>7.3529411764705885E-2</v>
      </c>
      <c r="AF18" s="5">
        <f t="shared" si="14"/>
        <v>72345</v>
      </c>
      <c r="AG18" s="2">
        <f t="shared" si="15"/>
        <v>7.9157794764173339E-2</v>
      </c>
    </row>
    <row r="19" spans="1:33" x14ac:dyDescent="0.25">
      <c r="A19" s="4">
        <v>11</v>
      </c>
      <c r="B19" s="1" t="s">
        <v>10</v>
      </c>
      <c r="C19" s="1" t="s">
        <v>33</v>
      </c>
      <c r="D19" s="17">
        <v>25935</v>
      </c>
      <c r="E19" s="17">
        <v>25916</v>
      </c>
      <c r="F19" s="17">
        <f t="shared" si="10"/>
        <v>51851</v>
      </c>
      <c r="G19" s="2">
        <f t="shared" si="0"/>
        <v>5.931475335948394E-2</v>
      </c>
      <c r="H19" s="17">
        <v>671</v>
      </c>
      <c r="I19" s="17">
        <v>748</v>
      </c>
      <c r="J19" s="17">
        <f t="shared" si="1"/>
        <v>1419</v>
      </c>
      <c r="K19" s="2">
        <f t="shared" si="2"/>
        <v>5.2963571215288142E-2</v>
      </c>
      <c r="L19" s="17">
        <v>486</v>
      </c>
      <c r="M19" s="17">
        <v>526</v>
      </c>
      <c r="N19" s="17">
        <f t="shared" si="3"/>
        <v>1012</v>
      </c>
      <c r="O19" s="2">
        <f t="shared" si="4"/>
        <v>8.5056311985207592E-2</v>
      </c>
      <c r="P19" s="17">
        <v>12</v>
      </c>
      <c r="Q19" s="17">
        <v>4</v>
      </c>
      <c r="R19" s="17">
        <f t="shared" si="5"/>
        <v>16</v>
      </c>
      <c r="S19" s="2">
        <f t="shared" si="11"/>
        <v>4.4077134986225897E-2</v>
      </c>
      <c r="T19" s="17">
        <v>9</v>
      </c>
      <c r="U19" s="17">
        <v>11</v>
      </c>
      <c r="V19" s="17">
        <f t="shared" si="6"/>
        <v>20</v>
      </c>
      <c r="W19" s="2">
        <f t="shared" si="7"/>
        <v>3.2206119162640899E-2</v>
      </c>
      <c r="X19" s="17">
        <v>0</v>
      </c>
      <c r="Y19" s="17">
        <v>0</v>
      </c>
      <c r="Z19" s="17">
        <f t="shared" si="8"/>
        <v>0</v>
      </c>
      <c r="AA19" s="2">
        <f t="shared" si="12"/>
        <v>0</v>
      </c>
      <c r="AB19" s="17">
        <v>6</v>
      </c>
      <c r="AC19" s="17">
        <v>4</v>
      </c>
      <c r="AD19" s="17">
        <f t="shared" si="9"/>
        <v>10</v>
      </c>
      <c r="AE19" s="2">
        <f t="shared" si="13"/>
        <v>0.14705882352941177</v>
      </c>
      <c r="AF19" s="5">
        <f t="shared" si="14"/>
        <v>54328</v>
      </c>
      <c r="AG19" s="2">
        <f t="shared" si="15"/>
        <v>5.9444117408915739E-2</v>
      </c>
    </row>
    <row r="20" spans="1:33" x14ac:dyDescent="0.25">
      <c r="A20" s="4">
        <v>12</v>
      </c>
      <c r="B20" s="1" t="s">
        <v>11</v>
      </c>
      <c r="C20" s="1" t="s">
        <v>34</v>
      </c>
      <c r="D20" s="17">
        <v>50952</v>
      </c>
      <c r="E20" s="17">
        <v>51858</v>
      </c>
      <c r="F20" s="17">
        <f t="shared" si="10"/>
        <v>102810</v>
      </c>
      <c r="G20" s="2">
        <f t="shared" si="0"/>
        <v>0.11760910672674672</v>
      </c>
      <c r="H20" s="17">
        <v>2889</v>
      </c>
      <c r="I20" s="17">
        <v>3150</v>
      </c>
      <c r="J20" s="17">
        <f t="shared" si="1"/>
        <v>6039</v>
      </c>
      <c r="K20" s="2">
        <f t="shared" si="2"/>
        <v>0.22540310540459838</v>
      </c>
      <c r="L20" s="17">
        <v>1221</v>
      </c>
      <c r="M20" s="17">
        <v>1358</v>
      </c>
      <c r="N20" s="17">
        <f t="shared" si="3"/>
        <v>2579</v>
      </c>
      <c r="O20" s="2">
        <f t="shared" si="4"/>
        <v>0.21675911917969407</v>
      </c>
      <c r="P20" s="17">
        <v>49</v>
      </c>
      <c r="Q20" s="17">
        <v>55</v>
      </c>
      <c r="R20" s="17">
        <f t="shared" si="5"/>
        <v>104</v>
      </c>
      <c r="S20" s="2">
        <f t="shared" si="11"/>
        <v>0.28650137741046833</v>
      </c>
      <c r="T20" s="17">
        <v>21</v>
      </c>
      <c r="U20" s="17">
        <v>26</v>
      </c>
      <c r="V20" s="17">
        <f t="shared" si="6"/>
        <v>47</v>
      </c>
      <c r="W20" s="2">
        <f t="shared" si="7"/>
        <v>7.5684380032206122E-2</v>
      </c>
      <c r="X20" s="17">
        <v>0</v>
      </c>
      <c r="Y20" s="17">
        <v>0</v>
      </c>
      <c r="Z20" s="17">
        <f t="shared" si="16"/>
        <v>0</v>
      </c>
      <c r="AA20" s="2">
        <f t="shared" si="12"/>
        <v>0</v>
      </c>
      <c r="AB20" s="17">
        <v>4</v>
      </c>
      <c r="AC20" s="17">
        <v>2</v>
      </c>
      <c r="AD20" s="17">
        <f t="shared" si="9"/>
        <v>6</v>
      </c>
      <c r="AE20" s="2">
        <f t="shared" si="13"/>
        <v>8.8235294117647065E-2</v>
      </c>
      <c r="AF20" s="5">
        <f t="shared" si="14"/>
        <v>111585</v>
      </c>
      <c r="AG20" s="2">
        <f t="shared" si="15"/>
        <v>0.12209306142456676</v>
      </c>
    </row>
    <row r="21" spans="1:33" s="8" customFormat="1" x14ac:dyDescent="0.25">
      <c r="A21" s="19" t="s">
        <v>37</v>
      </c>
      <c r="B21" s="19"/>
      <c r="C21" s="19"/>
      <c r="D21" s="16">
        <f>SUM(D9:D20)</f>
        <v>437872</v>
      </c>
      <c r="E21" s="16">
        <f>SUM(E9:E20)</f>
        <v>436295</v>
      </c>
      <c r="F21" s="16">
        <f>SUM(F9:F20)</f>
        <v>874167</v>
      </c>
      <c r="G21" s="14">
        <f>F21/$AF$21</f>
        <v>0.95648810526799533</v>
      </c>
      <c r="H21" s="16">
        <f>SUM(H9:H20)</f>
        <v>12878</v>
      </c>
      <c r="I21" s="16">
        <f>SUM(I9:I20)</f>
        <v>13914</v>
      </c>
      <c r="J21" s="16">
        <f>SUM(J9:J20)</f>
        <v>26792</v>
      </c>
      <c r="K21" s="14">
        <f>J21/$AF$21</f>
        <v>2.9315027124496955E-2</v>
      </c>
      <c r="L21" s="16">
        <f>SUM(L9:L20)</f>
        <v>5678</v>
      </c>
      <c r="M21" s="16">
        <f>SUM(M9:M20)</f>
        <v>6220</v>
      </c>
      <c r="N21" s="16">
        <f>SUM(N9:N20)</f>
        <v>11898</v>
      </c>
      <c r="O21" s="14">
        <f>N21/$AF$21</f>
        <v>1.3018445533266079E-2</v>
      </c>
      <c r="P21" s="16">
        <f>SUM(P9:P20)</f>
        <v>175</v>
      </c>
      <c r="Q21" s="16">
        <f>SUM(Q9:Q20)</f>
        <v>188</v>
      </c>
      <c r="R21" s="16">
        <f>SUM(R9:R20)</f>
        <v>363</v>
      </c>
      <c r="S21" s="14">
        <f>R21/$AF$21</f>
        <v>3.9718404173605534E-4</v>
      </c>
      <c r="T21" s="16">
        <f>SUM(T9:T20)</f>
        <v>313</v>
      </c>
      <c r="U21" s="16">
        <f>SUM(U9:U20)</f>
        <v>308</v>
      </c>
      <c r="V21" s="16">
        <f>SUM(V9:V20)</f>
        <v>621</v>
      </c>
      <c r="W21" s="14">
        <f>V21/$AF$21</f>
        <v>6.7948013751540043E-4</v>
      </c>
      <c r="X21" s="16">
        <f>SUM(X9:X20)</f>
        <v>9</v>
      </c>
      <c r="Y21" s="16">
        <f>SUM(Y9:Y20)</f>
        <v>16</v>
      </c>
      <c r="Z21" s="16">
        <f>SUM(Z9:Z20)</f>
        <v>25</v>
      </c>
      <c r="AA21" s="14">
        <f>Z21/$AF$21</f>
        <v>2.7354272846835768E-5</v>
      </c>
      <c r="AB21" s="16">
        <f>SUM(AB9:AB20)</f>
        <v>43</v>
      </c>
      <c r="AC21" s="16">
        <f>SUM(AC9:AC20)</f>
        <v>25</v>
      </c>
      <c r="AD21" s="16">
        <f>SUM(AD9:AD20)</f>
        <v>68</v>
      </c>
      <c r="AE21" s="14">
        <f>AD21/$AF$21</f>
        <v>7.4403622143393293E-5</v>
      </c>
      <c r="AF21" s="12">
        <f>SUM(AF9:AF20)</f>
        <v>913934</v>
      </c>
      <c r="AG21" s="14">
        <f>AF21/$AF$21</f>
        <v>1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</sheetData>
  <mergeCells count="13">
    <mergeCell ref="A21:C21"/>
    <mergeCell ref="A5:D5"/>
    <mergeCell ref="D7:G7"/>
    <mergeCell ref="A1:M2"/>
    <mergeCell ref="AF7:AG7"/>
    <mergeCell ref="P7:S7"/>
    <mergeCell ref="L7:O7"/>
    <mergeCell ref="T7:W7"/>
    <mergeCell ref="X7:AA7"/>
    <mergeCell ref="AB7:AE7"/>
    <mergeCell ref="H7:K7"/>
    <mergeCell ref="B7:C7"/>
    <mergeCell ref="A7:A8"/>
  </mergeCells>
  <pageMargins left="0.7" right="0.7" top="0.75" bottom="0.75" header="0.3" footer="0.3"/>
  <ignoredErrors>
    <ignoredError sqref="Z12 AD10:AD12 AD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C07D-6EF7-4A84-BE18-805CA561C6AD}">
  <dimension ref="A1:AG24"/>
  <sheetViews>
    <sheetView topLeftCell="L1" workbookViewId="0">
      <selection sqref="A1:M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142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2001</v>
      </c>
      <c r="C9" s="1" t="s">
        <v>143</v>
      </c>
      <c r="D9" s="15">
        <v>2705</v>
      </c>
      <c r="E9" s="15">
        <v>2616</v>
      </c>
      <c r="F9" s="15">
        <f>SUM(D9:E9)</f>
        <v>5321</v>
      </c>
      <c r="G9" s="2">
        <f t="shared" ref="G9:G22" si="0">F9/$F$23</f>
        <v>4.9585775657214212E-2</v>
      </c>
      <c r="H9" s="15">
        <v>20</v>
      </c>
      <c r="I9" s="15">
        <v>23</v>
      </c>
      <c r="J9" s="15">
        <f>SUM(H9:I9)</f>
        <v>43</v>
      </c>
      <c r="K9" s="2">
        <f t="shared" ref="K9:K22" si="1">J9/$J$23</f>
        <v>4.2189952904238617E-3</v>
      </c>
      <c r="L9" s="15">
        <v>12</v>
      </c>
      <c r="M9" s="15">
        <v>14</v>
      </c>
      <c r="N9" s="15">
        <f>SUM(L9:M9)</f>
        <v>26</v>
      </c>
      <c r="O9" s="2">
        <f t="shared" ref="O9:O22" si="2">N9/$N$23</f>
        <v>7.12719298245614E-3</v>
      </c>
      <c r="P9" s="15">
        <v>1</v>
      </c>
      <c r="Q9" s="15">
        <v>2</v>
      </c>
      <c r="R9" s="15">
        <f>SUM(P9:Q9)</f>
        <v>3</v>
      </c>
      <c r="S9" s="2">
        <f t="shared" ref="S9:S22" si="3">R9/$R$23</f>
        <v>3.8461538461538464E-2</v>
      </c>
      <c r="T9" s="15">
        <v>0</v>
      </c>
      <c r="U9" s="15">
        <v>0</v>
      </c>
      <c r="V9" s="15">
        <f>SUM(T9:U9)</f>
        <v>0</v>
      </c>
      <c r="W9" s="2">
        <f t="shared" ref="W9:W22" si="4">V9/$V$23</f>
        <v>0</v>
      </c>
      <c r="X9" s="15">
        <v>0</v>
      </c>
      <c r="Y9" s="15">
        <v>0</v>
      </c>
      <c r="Z9" s="15">
        <f>SUM(X9:Y9)</f>
        <v>0</v>
      </c>
      <c r="AA9" s="2">
        <f t="shared" ref="AA9:AA22" si="5">Z9/$Z$23</f>
        <v>0</v>
      </c>
      <c r="AB9" s="15">
        <v>0</v>
      </c>
      <c r="AC9" s="15">
        <v>0</v>
      </c>
      <c r="AD9" s="15">
        <f>SUM(AB9:AC9)</f>
        <v>0</v>
      </c>
      <c r="AE9" s="2">
        <f t="shared" ref="AE9:AE22" si="6">AD9/$AD$23</f>
        <v>0</v>
      </c>
      <c r="AF9" s="15">
        <f>AD9+Z9+V9+R9+N9+J9+F9</f>
        <v>5393</v>
      </c>
      <c r="AG9" s="2">
        <f t="shared" ref="AG9:AG22" si="7">AF9/$AF$23</f>
        <v>4.4336109307047906E-2</v>
      </c>
    </row>
    <row r="10" spans="1:33" x14ac:dyDescent="0.25">
      <c r="A10" s="4">
        <v>2</v>
      </c>
      <c r="B10" s="6">
        <v>2002</v>
      </c>
      <c r="C10" s="1" t="s">
        <v>144</v>
      </c>
      <c r="D10" s="15">
        <v>5473</v>
      </c>
      <c r="E10" s="15">
        <v>5307</v>
      </c>
      <c r="F10" s="15">
        <f t="shared" ref="F10:F22" si="8">SUM(D10:E10)</f>
        <v>10780</v>
      </c>
      <c r="G10" s="2">
        <f t="shared" si="0"/>
        <v>0.10045755714804909</v>
      </c>
      <c r="H10" s="15">
        <v>476</v>
      </c>
      <c r="I10" s="15">
        <v>488</v>
      </c>
      <c r="J10" s="15">
        <f t="shared" ref="J10:J22" si="9">SUM(H10:I10)</f>
        <v>964</v>
      </c>
      <c r="K10" s="2">
        <f t="shared" si="1"/>
        <v>9.4583987441130293E-2</v>
      </c>
      <c r="L10" s="15">
        <v>196</v>
      </c>
      <c r="M10" s="15">
        <v>200</v>
      </c>
      <c r="N10" s="15">
        <f t="shared" ref="N10:N22" si="10">SUM(L10:M10)</f>
        <v>396</v>
      </c>
      <c r="O10" s="2">
        <f t="shared" si="2"/>
        <v>0.10855263157894737</v>
      </c>
      <c r="P10" s="15">
        <v>10</v>
      </c>
      <c r="Q10" s="15">
        <v>11</v>
      </c>
      <c r="R10" s="15">
        <f t="shared" ref="R10:R22" si="11">SUM(P10:Q10)</f>
        <v>21</v>
      </c>
      <c r="S10" s="2">
        <f t="shared" si="3"/>
        <v>0.26923076923076922</v>
      </c>
      <c r="T10" s="15">
        <v>14</v>
      </c>
      <c r="U10" s="15">
        <v>10</v>
      </c>
      <c r="V10" s="15">
        <f t="shared" ref="V10:V22" si="12">SUM(T10:U10)</f>
        <v>24</v>
      </c>
      <c r="W10" s="2">
        <f t="shared" si="4"/>
        <v>6.1381074168797956E-2</v>
      </c>
      <c r="X10" s="15">
        <v>0</v>
      </c>
      <c r="Y10" s="15">
        <v>0</v>
      </c>
      <c r="Z10" s="15">
        <f t="shared" ref="Z10:Z22" si="13">SUM(X10:Y10)</f>
        <v>0</v>
      </c>
      <c r="AA10" s="2">
        <f t="shared" si="5"/>
        <v>0</v>
      </c>
      <c r="AB10" s="15">
        <v>0</v>
      </c>
      <c r="AC10" s="15">
        <v>0</v>
      </c>
      <c r="AD10" s="15">
        <f t="shared" ref="AD10:AD22" si="14">SUM(AB10:AC10)</f>
        <v>0</v>
      </c>
      <c r="AE10" s="2">
        <f t="shared" si="6"/>
        <v>0</v>
      </c>
      <c r="AF10" s="15">
        <f t="shared" ref="AF10:AF22" si="15">AD10+Z10+V10+R10+N10+J10+F10</f>
        <v>12185</v>
      </c>
      <c r="AG10" s="2">
        <f t="shared" si="7"/>
        <v>0.10017346410279598</v>
      </c>
    </row>
    <row r="11" spans="1:33" x14ac:dyDescent="0.25">
      <c r="A11" s="4">
        <v>3</v>
      </c>
      <c r="B11" s="6">
        <v>2003</v>
      </c>
      <c r="C11" s="1" t="s">
        <v>145</v>
      </c>
      <c r="D11" s="15">
        <v>2658</v>
      </c>
      <c r="E11" s="15">
        <v>2550</v>
      </c>
      <c r="F11" s="15">
        <f t="shared" si="8"/>
        <v>5208</v>
      </c>
      <c r="G11" s="2">
        <f t="shared" si="0"/>
        <v>4.8532741894901636E-2</v>
      </c>
      <c r="H11" s="15">
        <v>62</v>
      </c>
      <c r="I11" s="15">
        <v>67</v>
      </c>
      <c r="J11" s="15">
        <f t="shared" si="9"/>
        <v>129</v>
      </c>
      <c r="K11" s="2">
        <f t="shared" si="1"/>
        <v>1.2656985871271585E-2</v>
      </c>
      <c r="L11" s="15">
        <v>28</v>
      </c>
      <c r="M11" s="15">
        <v>27</v>
      </c>
      <c r="N11" s="15">
        <f t="shared" si="10"/>
        <v>55</v>
      </c>
      <c r="O11" s="2">
        <f t="shared" si="2"/>
        <v>1.5076754385964912E-2</v>
      </c>
      <c r="P11" s="15">
        <v>4</v>
      </c>
      <c r="Q11" s="15">
        <v>4</v>
      </c>
      <c r="R11" s="15">
        <f t="shared" si="11"/>
        <v>8</v>
      </c>
      <c r="S11" s="2">
        <f t="shared" si="3"/>
        <v>0.10256410256410256</v>
      </c>
      <c r="T11" s="15">
        <v>1</v>
      </c>
      <c r="U11" s="15">
        <v>0</v>
      </c>
      <c r="V11" s="15">
        <f t="shared" si="12"/>
        <v>1</v>
      </c>
      <c r="W11" s="2">
        <f t="shared" si="4"/>
        <v>2.5575447570332483E-3</v>
      </c>
      <c r="X11" s="15">
        <v>0</v>
      </c>
      <c r="Y11" s="15">
        <v>0</v>
      </c>
      <c r="Z11" s="15">
        <f t="shared" si="13"/>
        <v>0</v>
      </c>
      <c r="AA11" s="2">
        <f t="shared" si="5"/>
        <v>0</v>
      </c>
      <c r="AB11" s="15">
        <v>0</v>
      </c>
      <c r="AC11" s="15">
        <v>0</v>
      </c>
      <c r="AD11" s="15">
        <f t="shared" si="14"/>
        <v>0</v>
      </c>
      <c r="AE11" s="2">
        <f t="shared" si="6"/>
        <v>0</v>
      </c>
      <c r="AF11" s="15">
        <f t="shared" si="15"/>
        <v>5401</v>
      </c>
      <c r="AG11" s="2">
        <f t="shared" si="7"/>
        <v>4.4401877687254912E-2</v>
      </c>
    </row>
    <row r="12" spans="1:33" x14ac:dyDescent="0.25">
      <c r="A12" s="4">
        <v>4</v>
      </c>
      <c r="B12" s="6">
        <v>2004</v>
      </c>
      <c r="C12" s="1" t="s">
        <v>98</v>
      </c>
      <c r="D12" s="15">
        <v>4021</v>
      </c>
      <c r="E12" s="15">
        <v>4022</v>
      </c>
      <c r="F12" s="15">
        <f t="shared" si="8"/>
        <v>8043</v>
      </c>
      <c r="G12" s="2">
        <f t="shared" si="0"/>
        <v>7.4951774781239225E-2</v>
      </c>
      <c r="H12" s="15">
        <v>123</v>
      </c>
      <c r="I12" s="15">
        <v>125</v>
      </c>
      <c r="J12" s="15">
        <f t="shared" si="9"/>
        <v>248</v>
      </c>
      <c r="K12" s="2">
        <f t="shared" si="1"/>
        <v>2.4332810047095761E-2</v>
      </c>
      <c r="L12" s="15">
        <v>30</v>
      </c>
      <c r="M12" s="15">
        <v>28</v>
      </c>
      <c r="N12" s="15">
        <f t="shared" si="10"/>
        <v>58</v>
      </c>
      <c r="O12" s="2">
        <f t="shared" si="2"/>
        <v>1.5899122807017545E-2</v>
      </c>
      <c r="P12" s="15">
        <v>2</v>
      </c>
      <c r="Q12" s="15">
        <v>1</v>
      </c>
      <c r="R12" s="15">
        <f t="shared" si="11"/>
        <v>3</v>
      </c>
      <c r="S12" s="2">
        <f t="shared" si="3"/>
        <v>3.8461538461538464E-2</v>
      </c>
      <c r="T12" s="15">
        <v>1</v>
      </c>
      <c r="U12" s="15">
        <v>1</v>
      </c>
      <c r="V12" s="15">
        <f t="shared" si="12"/>
        <v>2</v>
      </c>
      <c r="W12" s="2">
        <f t="shared" si="4"/>
        <v>5.1150895140664966E-3</v>
      </c>
      <c r="X12" s="15">
        <v>0</v>
      </c>
      <c r="Y12" s="15">
        <v>0</v>
      </c>
      <c r="Z12" s="15">
        <f t="shared" si="13"/>
        <v>0</v>
      </c>
      <c r="AA12" s="2">
        <f t="shared" si="5"/>
        <v>0</v>
      </c>
      <c r="AB12" s="15">
        <v>0</v>
      </c>
      <c r="AC12" s="15">
        <v>0</v>
      </c>
      <c r="AD12" s="15">
        <f t="shared" si="14"/>
        <v>0</v>
      </c>
      <c r="AE12" s="2">
        <f t="shared" si="6"/>
        <v>0</v>
      </c>
      <c r="AF12" s="15">
        <f t="shared" si="15"/>
        <v>8354</v>
      </c>
      <c r="AG12" s="2">
        <f t="shared" si="7"/>
        <v>6.867863103116599E-2</v>
      </c>
    </row>
    <row r="13" spans="1:33" x14ac:dyDescent="0.25">
      <c r="A13" s="4">
        <v>5</v>
      </c>
      <c r="B13" s="6">
        <v>2005</v>
      </c>
      <c r="C13" s="1" t="s">
        <v>146</v>
      </c>
      <c r="D13" s="15">
        <v>3395</v>
      </c>
      <c r="E13" s="15">
        <v>3399</v>
      </c>
      <c r="F13" s="15">
        <f t="shared" si="8"/>
        <v>6794</v>
      </c>
      <c r="G13" s="2">
        <f t="shared" si="0"/>
        <v>6.3312490098686974E-2</v>
      </c>
      <c r="H13" s="15">
        <v>403</v>
      </c>
      <c r="I13" s="15">
        <v>459</v>
      </c>
      <c r="J13" s="15">
        <f t="shared" si="9"/>
        <v>862</v>
      </c>
      <c r="K13" s="2">
        <f t="shared" si="1"/>
        <v>8.4576138147566718E-2</v>
      </c>
      <c r="L13" s="15">
        <v>241</v>
      </c>
      <c r="M13" s="15">
        <v>293</v>
      </c>
      <c r="N13" s="15">
        <f t="shared" si="10"/>
        <v>534</v>
      </c>
      <c r="O13" s="2">
        <f t="shared" si="2"/>
        <v>0.14638157894736842</v>
      </c>
      <c r="P13" s="15">
        <v>3</v>
      </c>
      <c r="Q13" s="15">
        <v>1</v>
      </c>
      <c r="R13" s="15">
        <f t="shared" si="11"/>
        <v>4</v>
      </c>
      <c r="S13" s="2">
        <f t="shared" si="3"/>
        <v>5.128205128205128E-2</v>
      </c>
      <c r="T13" s="15">
        <v>29</v>
      </c>
      <c r="U13" s="15">
        <v>27</v>
      </c>
      <c r="V13" s="15">
        <f t="shared" si="12"/>
        <v>56</v>
      </c>
      <c r="W13" s="2">
        <f t="shared" si="4"/>
        <v>0.14322250639386189</v>
      </c>
      <c r="X13" s="15">
        <v>1</v>
      </c>
      <c r="Y13" s="15">
        <v>2</v>
      </c>
      <c r="Z13" s="15">
        <f t="shared" si="13"/>
        <v>3</v>
      </c>
      <c r="AA13" s="2">
        <f t="shared" si="5"/>
        <v>0.2</v>
      </c>
      <c r="AB13" s="15">
        <v>0</v>
      </c>
      <c r="AC13" s="15">
        <v>0</v>
      </c>
      <c r="AD13" s="15">
        <f t="shared" si="14"/>
        <v>0</v>
      </c>
      <c r="AE13" s="2">
        <f t="shared" si="6"/>
        <v>0</v>
      </c>
      <c r="AF13" s="15">
        <f t="shared" si="15"/>
        <v>8253</v>
      </c>
      <c r="AG13" s="2">
        <f t="shared" si="7"/>
        <v>6.7848305231052536E-2</v>
      </c>
    </row>
    <row r="14" spans="1:33" x14ac:dyDescent="0.25">
      <c r="A14" s="4">
        <v>6</v>
      </c>
      <c r="B14" s="6">
        <v>2006</v>
      </c>
      <c r="C14" s="1" t="s">
        <v>147</v>
      </c>
      <c r="D14" s="15">
        <v>2626</v>
      </c>
      <c r="E14" s="15">
        <v>2592</v>
      </c>
      <c r="F14" s="15">
        <f t="shared" si="8"/>
        <v>5218</v>
      </c>
      <c r="G14" s="2">
        <f t="shared" si="0"/>
        <v>4.8625930723424873E-2</v>
      </c>
      <c r="H14" s="15">
        <v>394</v>
      </c>
      <c r="I14" s="15">
        <v>433</v>
      </c>
      <c r="J14" s="15">
        <f t="shared" si="9"/>
        <v>827</v>
      </c>
      <c r="K14" s="2">
        <f t="shared" si="1"/>
        <v>8.1142072213500782E-2</v>
      </c>
      <c r="L14" s="15">
        <v>177</v>
      </c>
      <c r="M14" s="15">
        <v>178</v>
      </c>
      <c r="N14" s="15">
        <f t="shared" si="10"/>
        <v>355</v>
      </c>
      <c r="O14" s="2">
        <f t="shared" si="2"/>
        <v>9.7313596491228074E-2</v>
      </c>
      <c r="P14" s="15">
        <v>3</v>
      </c>
      <c r="Q14" s="15">
        <v>5</v>
      </c>
      <c r="R14" s="15">
        <f t="shared" si="11"/>
        <v>8</v>
      </c>
      <c r="S14" s="2">
        <f t="shared" si="3"/>
        <v>0.10256410256410256</v>
      </c>
      <c r="T14" s="15">
        <v>52</v>
      </c>
      <c r="U14" s="15">
        <v>50</v>
      </c>
      <c r="V14" s="15">
        <f t="shared" si="12"/>
        <v>102</v>
      </c>
      <c r="W14" s="2">
        <f t="shared" si="4"/>
        <v>0.2608695652173913</v>
      </c>
      <c r="X14" s="15">
        <v>3</v>
      </c>
      <c r="Y14" s="15">
        <v>1</v>
      </c>
      <c r="Z14" s="15">
        <f t="shared" si="13"/>
        <v>4</v>
      </c>
      <c r="AA14" s="2">
        <f t="shared" si="5"/>
        <v>0.26666666666666666</v>
      </c>
      <c r="AB14" s="15">
        <v>0</v>
      </c>
      <c r="AC14" s="15">
        <v>0</v>
      </c>
      <c r="AD14" s="15">
        <f t="shared" si="14"/>
        <v>0</v>
      </c>
      <c r="AE14" s="2">
        <f t="shared" si="6"/>
        <v>0</v>
      </c>
      <c r="AF14" s="15">
        <f t="shared" si="15"/>
        <v>6514</v>
      </c>
      <c r="AG14" s="2">
        <f t="shared" si="7"/>
        <v>5.3551903583554619E-2</v>
      </c>
    </row>
    <row r="15" spans="1:33" x14ac:dyDescent="0.25">
      <c r="A15" s="4">
        <v>7</v>
      </c>
      <c r="B15" s="6">
        <v>2007</v>
      </c>
      <c r="C15" s="1" t="s">
        <v>148</v>
      </c>
      <c r="D15" s="15">
        <v>3624</v>
      </c>
      <c r="E15" s="15">
        <v>3554</v>
      </c>
      <c r="F15" s="15">
        <f t="shared" si="8"/>
        <v>7178</v>
      </c>
      <c r="G15" s="2">
        <f t="shared" si="0"/>
        <v>6.6890941113979252E-2</v>
      </c>
      <c r="H15" s="15">
        <v>547</v>
      </c>
      <c r="I15" s="15">
        <v>574</v>
      </c>
      <c r="J15" s="15">
        <f t="shared" si="9"/>
        <v>1121</v>
      </c>
      <c r="K15" s="2">
        <f t="shared" si="1"/>
        <v>0.10998822605965464</v>
      </c>
      <c r="L15" s="15">
        <v>213</v>
      </c>
      <c r="M15" s="15">
        <v>232</v>
      </c>
      <c r="N15" s="15">
        <f t="shared" si="10"/>
        <v>445</v>
      </c>
      <c r="O15" s="2">
        <f t="shared" si="2"/>
        <v>0.12198464912280702</v>
      </c>
      <c r="P15" s="15">
        <v>4</v>
      </c>
      <c r="Q15" s="15">
        <v>1</v>
      </c>
      <c r="R15" s="15">
        <f t="shared" si="11"/>
        <v>5</v>
      </c>
      <c r="S15" s="2">
        <f t="shared" si="3"/>
        <v>6.4102564102564097E-2</v>
      </c>
      <c r="T15" s="15">
        <v>38</v>
      </c>
      <c r="U15" s="15">
        <v>38</v>
      </c>
      <c r="V15" s="15">
        <f t="shared" si="12"/>
        <v>76</v>
      </c>
      <c r="W15" s="2">
        <f t="shared" si="4"/>
        <v>0.19437340153452684</v>
      </c>
      <c r="X15" s="15">
        <v>0</v>
      </c>
      <c r="Y15" s="15">
        <v>1</v>
      </c>
      <c r="Z15" s="15">
        <f t="shared" si="13"/>
        <v>1</v>
      </c>
      <c r="AA15" s="2">
        <f t="shared" si="5"/>
        <v>6.6666666666666666E-2</v>
      </c>
      <c r="AB15" s="15">
        <v>1</v>
      </c>
      <c r="AC15" s="15">
        <v>0</v>
      </c>
      <c r="AD15" s="15">
        <f t="shared" si="14"/>
        <v>1</v>
      </c>
      <c r="AE15" s="2">
        <f t="shared" si="6"/>
        <v>0.16666666666666666</v>
      </c>
      <c r="AF15" s="15">
        <f t="shared" si="15"/>
        <v>8827</v>
      </c>
      <c r="AG15" s="2">
        <f t="shared" si="7"/>
        <v>7.2567186510905213E-2</v>
      </c>
    </row>
    <row r="16" spans="1:33" x14ac:dyDescent="0.25">
      <c r="A16" s="4">
        <v>8</v>
      </c>
      <c r="B16" s="6">
        <v>2008</v>
      </c>
      <c r="C16" s="1" t="s">
        <v>13</v>
      </c>
      <c r="D16" s="15">
        <v>1875</v>
      </c>
      <c r="E16" s="15">
        <v>1878</v>
      </c>
      <c r="F16" s="15">
        <f t="shared" si="8"/>
        <v>3753</v>
      </c>
      <c r="G16" s="2">
        <f t="shared" si="0"/>
        <v>3.4973767344770708E-2</v>
      </c>
      <c r="H16" s="15">
        <v>550</v>
      </c>
      <c r="I16" s="15">
        <v>571</v>
      </c>
      <c r="J16" s="15">
        <f t="shared" si="9"/>
        <v>1121</v>
      </c>
      <c r="K16" s="2">
        <f t="shared" si="1"/>
        <v>0.10998822605965464</v>
      </c>
      <c r="L16" s="15">
        <v>177</v>
      </c>
      <c r="M16" s="15">
        <v>227</v>
      </c>
      <c r="N16" s="15">
        <f t="shared" si="10"/>
        <v>404</v>
      </c>
      <c r="O16" s="2">
        <f t="shared" si="2"/>
        <v>0.11074561403508772</v>
      </c>
      <c r="P16" s="15">
        <v>1</v>
      </c>
      <c r="Q16" s="15">
        <v>0</v>
      </c>
      <c r="R16" s="15">
        <f t="shared" si="11"/>
        <v>1</v>
      </c>
      <c r="S16" s="2">
        <f t="shared" si="3"/>
        <v>1.282051282051282E-2</v>
      </c>
      <c r="T16" s="15">
        <v>23</v>
      </c>
      <c r="U16" s="15">
        <v>29</v>
      </c>
      <c r="V16" s="15">
        <f t="shared" si="12"/>
        <v>52</v>
      </c>
      <c r="W16" s="2">
        <f t="shared" si="4"/>
        <v>0.13299232736572891</v>
      </c>
      <c r="X16" s="15">
        <v>1</v>
      </c>
      <c r="Y16" s="15">
        <v>0</v>
      </c>
      <c r="Z16" s="15">
        <f t="shared" si="13"/>
        <v>1</v>
      </c>
      <c r="AA16" s="2">
        <f t="shared" si="5"/>
        <v>6.6666666666666666E-2</v>
      </c>
      <c r="AB16" s="15">
        <v>0</v>
      </c>
      <c r="AC16" s="15">
        <v>0</v>
      </c>
      <c r="AD16" s="15">
        <f t="shared" si="14"/>
        <v>0</v>
      </c>
      <c r="AE16" s="2">
        <f t="shared" si="6"/>
        <v>0</v>
      </c>
      <c r="AF16" s="15">
        <f t="shared" si="15"/>
        <v>5332</v>
      </c>
      <c r="AG16" s="2">
        <f t="shared" si="7"/>
        <v>4.3834625407969487E-2</v>
      </c>
    </row>
    <row r="17" spans="1:33" x14ac:dyDescent="0.25">
      <c r="A17" s="4">
        <v>9</v>
      </c>
      <c r="B17" s="6">
        <v>2009</v>
      </c>
      <c r="C17" s="1" t="s">
        <v>149</v>
      </c>
      <c r="D17" s="15">
        <v>2662</v>
      </c>
      <c r="E17" s="15">
        <v>2564</v>
      </c>
      <c r="F17" s="15">
        <f t="shared" si="8"/>
        <v>5226</v>
      </c>
      <c r="G17" s="2">
        <f t="shared" si="0"/>
        <v>4.8700481786243463E-2</v>
      </c>
      <c r="H17" s="15">
        <v>191</v>
      </c>
      <c r="I17" s="15">
        <v>205</v>
      </c>
      <c r="J17" s="15">
        <f t="shared" si="9"/>
        <v>396</v>
      </c>
      <c r="K17" s="2">
        <f t="shared" si="1"/>
        <v>3.8854003139717423E-2</v>
      </c>
      <c r="L17" s="15">
        <v>37</v>
      </c>
      <c r="M17" s="15">
        <v>41</v>
      </c>
      <c r="N17" s="15">
        <f t="shared" si="10"/>
        <v>78</v>
      </c>
      <c r="O17" s="2">
        <f t="shared" si="2"/>
        <v>2.1381578947368422E-2</v>
      </c>
      <c r="P17" s="15">
        <v>0</v>
      </c>
      <c r="Q17" s="15">
        <v>0</v>
      </c>
      <c r="R17" s="15">
        <f t="shared" si="11"/>
        <v>0</v>
      </c>
      <c r="S17" s="2">
        <f t="shared" si="3"/>
        <v>0</v>
      </c>
      <c r="T17" s="15">
        <v>1</v>
      </c>
      <c r="U17" s="15">
        <v>1</v>
      </c>
      <c r="V17" s="15">
        <f t="shared" si="12"/>
        <v>2</v>
      </c>
      <c r="W17" s="2">
        <f t="shared" si="4"/>
        <v>5.1150895140664966E-3</v>
      </c>
      <c r="X17" s="15">
        <v>0</v>
      </c>
      <c r="Y17" s="15">
        <v>0</v>
      </c>
      <c r="Z17" s="15">
        <f t="shared" si="13"/>
        <v>0</v>
      </c>
      <c r="AA17" s="2">
        <f t="shared" si="5"/>
        <v>0</v>
      </c>
      <c r="AB17" s="15">
        <v>1</v>
      </c>
      <c r="AC17" s="15">
        <v>0</v>
      </c>
      <c r="AD17" s="15">
        <f t="shared" si="14"/>
        <v>1</v>
      </c>
      <c r="AE17" s="2">
        <f t="shared" si="6"/>
        <v>0.16666666666666666</v>
      </c>
      <c r="AF17" s="15">
        <f t="shared" si="15"/>
        <v>5703</v>
      </c>
      <c r="AG17" s="2">
        <f t="shared" si="7"/>
        <v>4.6884634040069387E-2</v>
      </c>
    </row>
    <row r="18" spans="1:33" x14ac:dyDescent="0.25">
      <c r="A18" s="4">
        <v>10</v>
      </c>
      <c r="B18" s="6">
        <v>2010</v>
      </c>
      <c r="C18" s="1" t="s">
        <v>150</v>
      </c>
      <c r="D18" s="15">
        <v>2862</v>
      </c>
      <c r="E18" s="15">
        <v>2694</v>
      </c>
      <c r="F18" s="15">
        <f t="shared" si="8"/>
        <v>5556</v>
      </c>
      <c r="G18" s="2">
        <f t="shared" si="0"/>
        <v>5.1775713127510274E-2</v>
      </c>
      <c r="H18" s="15">
        <v>664</v>
      </c>
      <c r="I18" s="15">
        <v>714</v>
      </c>
      <c r="J18" s="15">
        <f t="shared" si="9"/>
        <v>1378</v>
      </c>
      <c r="K18" s="2">
        <f t="shared" si="1"/>
        <v>0.13520408163265307</v>
      </c>
      <c r="L18" s="15">
        <v>145</v>
      </c>
      <c r="M18" s="15">
        <v>168</v>
      </c>
      <c r="N18" s="15">
        <f t="shared" si="10"/>
        <v>313</v>
      </c>
      <c r="O18" s="2">
        <f t="shared" si="2"/>
        <v>8.5800438596491224E-2</v>
      </c>
      <c r="P18" s="15">
        <v>4</v>
      </c>
      <c r="Q18" s="15">
        <v>4</v>
      </c>
      <c r="R18" s="15">
        <f t="shared" si="11"/>
        <v>8</v>
      </c>
      <c r="S18" s="2">
        <f t="shared" si="3"/>
        <v>0.10256410256410256</v>
      </c>
      <c r="T18" s="15">
        <v>9</v>
      </c>
      <c r="U18" s="15">
        <v>5</v>
      </c>
      <c r="V18" s="15">
        <f t="shared" si="12"/>
        <v>14</v>
      </c>
      <c r="W18" s="2">
        <f t="shared" si="4"/>
        <v>3.5805626598465472E-2</v>
      </c>
      <c r="X18" s="15">
        <v>1</v>
      </c>
      <c r="Y18" s="15">
        <v>5</v>
      </c>
      <c r="Z18" s="15">
        <f t="shared" si="13"/>
        <v>6</v>
      </c>
      <c r="AA18" s="2">
        <f t="shared" si="5"/>
        <v>0.4</v>
      </c>
      <c r="AB18" s="15">
        <v>1</v>
      </c>
      <c r="AC18" s="15">
        <v>2</v>
      </c>
      <c r="AD18" s="15">
        <f t="shared" si="14"/>
        <v>3</v>
      </c>
      <c r="AE18" s="2">
        <f t="shared" si="6"/>
        <v>0.5</v>
      </c>
      <c r="AF18" s="15">
        <f t="shared" si="15"/>
        <v>7278</v>
      </c>
      <c r="AG18" s="2">
        <f t="shared" si="7"/>
        <v>5.9832783893323686E-2</v>
      </c>
    </row>
    <row r="19" spans="1:33" x14ac:dyDescent="0.25">
      <c r="A19" s="4">
        <v>11</v>
      </c>
      <c r="B19" s="6">
        <v>2011</v>
      </c>
      <c r="C19" s="1" t="s">
        <v>151</v>
      </c>
      <c r="D19" s="15">
        <v>5835</v>
      </c>
      <c r="E19" s="15">
        <v>5709</v>
      </c>
      <c r="F19" s="15">
        <f t="shared" si="8"/>
        <v>11544</v>
      </c>
      <c r="G19" s="2">
        <f t="shared" si="0"/>
        <v>0.10757718364722436</v>
      </c>
      <c r="H19" s="15">
        <v>558</v>
      </c>
      <c r="I19" s="15">
        <v>557</v>
      </c>
      <c r="J19" s="15">
        <f t="shared" si="9"/>
        <v>1115</v>
      </c>
      <c r="K19" s="2">
        <f t="shared" si="1"/>
        <v>0.10939952904238619</v>
      </c>
      <c r="L19" s="15">
        <v>59</v>
      </c>
      <c r="M19" s="15">
        <v>67</v>
      </c>
      <c r="N19" s="15">
        <f t="shared" si="10"/>
        <v>126</v>
      </c>
      <c r="O19" s="2">
        <f t="shared" si="2"/>
        <v>3.453947368421053E-2</v>
      </c>
      <c r="P19" s="15">
        <v>0</v>
      </c>
      <c r="Q19" s="15">
        <v>0</v>
      </c>
      <c r="R19" s="15">
        <f t="shared" si="11"/>
        <v>0</v>
      </c>
      <c r="S19" s="2">
        <f t="shared" si="3"/>
        <v>0</v>
      </c>
      <c r="T19" s="15">
        <v>1</v>
      </c>
      <c r="U19" s="15">
        <v>0</v>
      </c>
      <c r="V19" s="15">
        <f t="shared" si="12"/>
        <v>1</v>
      </c>
      <c r="W19" s="2">
        <f t="shared" si="4"/>
        <v>2.5575447570332483E-3</v>
      </c>
      <c r="X19" s="15">
        <v>0</v>
      </c>
      <c r="Y19" s="15">
        <v>0</v>
      </c>
      <c r="Z19" s="15">
        <f t="shared" si="13"/>
        <v>0</v>
      </c>
      <c r="AA19" s="2">
        <f t="shared" si="5"/>
        <v>0</v>
      </c>
      <c r="AB19" s="15">
        <v>0</v>
      </c>
      <c r="AC19" s="15">
        <v>0</v>
      </c>
      <c r="AD19" s="15">
        <f t="shared" si="14"/>
        <v>0</v>
      </c>
      <c r="AE19" s="2">
        <f t="shared" si="6"/>
        <v>0</v>
      </c>
      <c r="AF19" s="15">
        <f t="shared" si="15"/>
        <v>12786</v>
      </c>
      <c r="AG19" s="2">
        <f t="shared" si="7"/>
        <v>0.10511431366584731</v>
      </c>
    </row>
    <row r="20" spans="1:33" x14ac:dyDescent="0.25">
      <c r="A20" s="4">
        <v>12</v>
      </c>
      <c r="B20" s="6">
        <v>2012</v>
      </c>
      <c r="C20" s="1" t="s">
        <v>152</v>
      </c>
      <c r="D20" s="15">
        <v>3187</v>
      </c>
      <c r="E20" s="15">
        <v>3174</v>
      </c>
      <c r="F20" s="15">
        <f t="shared" si="8"/>
        <v>6361</v>
      </c>
      <c r="G20" s="2">
        <f t="shared" si="0"/>
        <v>5.9277413823630824E-2</v>
      </c>
      <c r="H20" s="15">
        <v>128</v>
      </c>
      <c r="I20" s="15">
        <v>166</v>
      </c>
      <c r="J20" s="15">
        <f t="shared" si="9"/>
        <v>294</v>
      </c>
      <c r="K20" s="2">
        <f t="shared" si="1"/>
        <v>2.8846153846153848E-2</v>
      </c>
      <c r="L20" s="15">
        <v>25</v>
      </c>
      <c r="M20" s="15">
        <v>24</v>
      </c>
      <c r="N20" s="15">
        <f t="shared" si="10"/>
        <v>49</v>
      </c>
      <c r="O20" s="2">
        <f t="shared" si="2"/>
        <v>1.3432017543859649E-2</v>
      </c>
      <c r="P20" s="15">
        <v>0</v>
      </c>
      <c r="Q20" s="15">
        <v>1</v>
      </c>
      <c r="R20" s="15">
        <f t="shared" si="11"/>
        <v>1</v>
      </c>
      <c r="S20" s="2">
        <f t="shared" si="3"/>
        <v>1.282051282051282E-2</v>
      </c>
      <c r="T20" s="15">
        <v>23</v>
      </c>
      <c r="U20" s="15">
        <v>21</v>
      </c>
      <c r="V20" s="15">
        <f t="shared" si="12"/>
        <v>44</v>
      </c>
      <c r="W20" s="2">
        <f t="shared" si="4"/>
        <v>0.11253196930946291</v>
      </c>
      <c r="X20" s="15">
        <v>0</v>
      </c>
      <c r="Y20" s="15">
        <v>0</v>
      </c>
      <c r="Z20" s="15">
        <f t="shared" si="13"/>
        <v>0</v>
      </c>
      <c r="AA20" s="2">
        <f t="shared" si="5"/>
        <v>0</v>
      </c>
      <c r="AB20" s="15">
        <v>1</v>
      </c>
      <c r="AC20" s="15">
        <v>0</v>
      </c>
      <c r="AD20" s="15">
        <f t="shared" si="14"/>
        <v>1</v>
      </c>
      <c r="AE20" s="2">
        <f t="shared" si="6"/>
        <v>0.16666666666666666</v>
      </c>
      <c r="AF20" s="15">
        <f t="shared" si="15"/>
        <v>6750</v>
      </c>
      <c r="AG20" s="2">
        <f t="shared" si="7"/>
        <v>5.5492070799661293E-2</v>
      </c>
    </row>
    <row r="21" spans="1:33" x14ac:dyDescent="0.25">
      <c r="A21" s="4">
        <v>13</v>
      </c>
      <c r="B21" s="6">
        <v>2013</v>
      </c>
      <c r="C21" s="1" t="s">
        <v>153</v>
      </c>
      <c r="D21" s="15">
        <v>3682</v>
      </c>
      <c r="E21" s="15">
        <v>3662</v>
      </c>
      <c r="F21" s="15">
        <f t="shared" si="8"/>
        <v>7344</v>
      </c>
      <c r="G21" s="2">
        <f t="shared" si="0"/>
        <v>6.8437875667464981E-2</v>
      </c>
      <c r="H21" s="15">
        <v>265</v>
      </c>
      <c r="I21" s="15">
        <v>292</v>
      </c>
      <c r="J21" s="15">
        <f t="shared" si="9"/>
        <v>557</v>
      </c>
      <c r="K21" s="2">
        <f t="shared" si="1"/>
        <v>5.4650706436420719E-2</v>
      </c>
      <c r="L21" s="15">
        <v>106</v>
      </c>
      <c r="M21" s="15">
        <v>120</v>
      </c>
      <c r="N21" s="15">
        <f t="shared" si="10"/>
        <v>226</v>
      </c>
      <c r="O21" s="2">
        <f t="shared" si="2"/>
        <v>6.1951754385964911E-2</v>
      </c>
      <c r="P21" s="15">
        <v>6</v>
      </c>
      <c r="Q21" s="15">
        <v>9</v>
      </c>
      <c r="R21" s="15">
        <f t="shared" si="11"/>
        <v>15</v>
      </c>
      <c r="S21" s="2">
        <f t="shared" si="3"/>
        <v>0.19230769230769232</v>
      </c>
      <c r="T21" s="15">
        <v>1</v>
      </c>
      <c r="U21" s="15">
        <v>2</v>
      </c>
      <c r="V21" s="15">
        <f t="shared" si="12"/>
        <v>3</v>
      </c>
      <c r="W21" s="2">
        <f t="shared" si="4"/>
        <v>7.6726342710997444E-3</v>
      </c>
      <c r="X21" s="15">
        <v>0</v>
      </c>
      <c r="Y21" s="15">
        <v>0</v>
      </c>
      <c r="Z21" s="15">
        <f t="shared" si="13"/>
        <v>0</v>
      </c>
      <c r="AA21" s="2">
        <f t="shared" si="5"/>
        <v>0</v>
      </c>
      <c r="AB21" s="15">
        <v>0</v>
      </c>
      <c r="AC21" s="15">
        <v>0</v>
      </c>
      <c r="AD21" s="15">
        <f t="shared" si="14"/>
        <v>0</v>
      </c>
      <c r="AE21" s="2">
        <f t="shared" si="6"/>
        <v>0</v>
      </c>
      <c r="AF21" s="15">
        <f t="shared" si="15"/>
        <v>8145</v>
      </c>
      <c r="AG21" s="2">
        <f t="shared" si="7"/>
        <v>6.6960432098257958E-2</v>
      </c>
    </row>
    <row r="22" spans="1:33" x14ac:dyDescent="0.25">
      <c r="A22" s="4">
        <v>14</v>
      </c>
      <c r="B22" s="6">
        <v>2014</v>
      </c>
      <c r="C22" s="1" t="s">
        <v>154</v>
      </c>
      <c r="D22" s="15">
        <v>9441</v>
      </c>
      <c r="E22" s="15">
        <v>9542</v>
      </c>
      <c r="F22" s="15">
        <f t="shared" si="8"/>
        <v>18983</v>
      </c>
      <c r="G22" s="2">
        <f t="shared" si="0"/>
        <v>0.17690035318566011</v>
      </c>
      <c r="H22" s="15">
        <v>521</v>
      </c>
      <c r="I22" s="15">
        <v>616</v>
      </c>
      <c r="J22" s="15">
        <f t="shared" si="9"/>
        <v>1137</v>
      </c>
      <c r="K22" s="2">
        <f t="shared" si="1"/>
        <v>0.11155808477237049</v>
      </c>
      <c r="L22" s="15">
        <v>273</v>
      </c>
      <c r="M22" s="15">
        <v>310</v>
      </c>
      <c r="N22" s="15">
        <f t="shared" si="10"/>
        <v>583</v>
      </c>
      <c r="O22" s="2">
        <f t="shared" si="2"/>
        <v>0.15981359649122806</v>
      </c>
      <c r="P22" s="15">
        <v>0</v>
      </c>
      <c r="Q22" s="15">
        <v>1</v>
      </c>
      <c r="R22" s="15">
        <f t="shared" si="11"/>
        <v>1</v>
      </c>
      <c r="S22" s="2">
        <f t="shared" si="3"/>
        <v>1.282051282051282E-2</v>
      </c>
      <c r="T22" s="15">
        <v>5</v>
      </c>
      <c r="U22" s="15">
        <v>9</v>
      </c>
      <c r="V22" s="15">
        <f t="shared" si="12"/>
        <v>14</v>
      </c>
      <c r="W22" s="2">
        <f t="shared" si="4"/>
        <v>3.5805626598465472E-2</v>
      </c>
      <c r="X22" s="15">
        <v>0</v>
      </c>
      <c r="Y22" s="15">
        <v>0</v>
      </c>
      <c r="Z22" s="15">
        <f t="shared" si="13"/>
        <v>0</v>
      </c>
      <c r="AA22" s="2">
        <f t="shared" si="5"/>
        <v>0</v>
      </c>
      <c r="AB22" s="15">
        <v>0</v>
      </c>
      <c r="AC22" s="15">
        <v>0</v>
      </c>
      <c r="AD22" s="15">
        <f t="shared" si="14"/>
        <v>0</v>
      </c>
      <c r="AE22" s="2">
        <f t="shared" si="6"/>
        <v>0</v>
      </c>
      <c r="AF22" s="15">
        <f t="shared" si="15"/>
        <v>20718</v>
      </c>
      <c r="AG22" s="2">
        <f t="shared" si="7"/>
        <v>0.17032366264109372</v>
      </c>
    </row>
    <row r="23" spans="1:33" x14ac:dyDescent="0.25">
      <c r="A23" s="19" t="s">
        <v>37</v>
      </c>
      <c r="B23" s="19"/>
      <c r="C23" s="19"/>
      <c r="D23" s="16">
        <f>SUM(D9:D22)</f>
        <v>54046</v>
      </c>
      <c r="E23" s="16">
        <f>SUM(E9:E22)</f>
        <v>53263</v>
      </c>
      <c r="F23" s="16">
        <f>SUM(F9:F22)</f>
        <v>107309</v>
      </c>
      <c r="G23" s="14">
        <f>'KAB SUKOHARJO'!G17</f>
        <v>0.12275572058885774</v>
      </c>
      <c r="H23" s="16">
        <f>SUM(H9:H22)</f>
        <v>4902</v>
      </c>
      <c r="I23" s="16">
        <f>SUM(I9:I22)</f>
        <v>5290</v>
      </c>
      <c r="J23" s="16">
        <f>SUM(J9:J22)</f>
        <v>10192</v>
      </c>
      <c r="K23" s="14">
        <f>'KAB SUKOHARJO'!K17</f>
        <v>0.38041206330247834</v>
      </c>
      <c r="L23" s="16">
        <f>SUM(L9:L22)</f>
        <v>1719</v>
      </c>
      <c r="M23" s="16">
        <f>SUM(M9:M22)</f>
        <v>1929</v>
      </c>
      <c r="N23" s="16">
        <f>SUM(N9:N22)</f>
        <v>3648</v>
      </c>
      <c r="O23" s="14">
        <f>'KAB SUKOHARJO'!O17</f>
        <v>0.30660615229450328</v>
      </c>
      <c r="P23" s="16">
        <f>SUM(P9:P22)</f>
        <v>38</v>
      </c>
      <c r="Q23" s="16">
        <f>SUM(Q9:Q22)</f>
        <v>40</v>
      </c>
      <c r="R23" s="16">
        <f>SUM(R9:R22)</f>
        <v>78</v>
      </c>
      <c r="S23" s="14">
        <f>'KAB SUKOHARJO'!S17</f>
        <v>0.21487603305785125</v>
      </c>
      <c r="T23" s="16">
        <f>SUM(T9:T22)</f>
        <v>198</v>
      </c>
      <c r="U23" s="16">
        <f>SUM(U9:U22)</f>
        <v>193</v>
      </c>
      <c r="V23" s="16">
        <f>SUM(V9:V22)</f>
        <v>391</v>
      </c>
      <c r="W23" s="14">
        <f>'KAB SUKOHARJO'!W17</f>
        <v>0.62962962962962965</v>
      </c>
      <c r="X23" s="16">
        <f>SUM(X9:X22)</f>
        <v>6</v>
      </c>
      <c r="Y23" s="16">
        <f>SUM(Y9:Y22)</f>
        <v>9</v>
      </c>
      <c r="Z23" s="16">
        <f>SUM(Z9:Z22)</f>
        <v>15</v>
      </c>
      <c r="AA23" s="14">
        <f>'KAB SUKOHARJO'!AA17</f>
        <v>0.6</v>
      </c>
      <c r="AB23" s="16">
        <f>SUM(AB9:AB22)</f>
        <v>4</v>
      </c>
      <c r="AC23" s="16">
        <f>SUM(AC9:AC22)</f>
        <v>2</v>
      </c>
      <c r="AD23" s="16">
        <f>SUM(AD9:AD22)</f>
        <v>6</v>
      </c>
      <c r="AE23" s="14">
        <f>'KAB SUKOHARJO'!AE17</f>
        <v>8.8235294117647065E-2</v>
      </c>
      <c r="AF23" s="18">
        <f>SUM(AF9:AF22)</f>
        <v>121639</v>
      </c>
      <c r="AG23" s="14">
        <f>'KAB SUKOHARJO'!AG17</f>
        <v>0.13309385579265023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3:C23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66AE-965A-41DE-B266-C9575995AC3B}">
  <dimension ref="A1:AG24"/>
  <sheetViews>
    <sheetView workbookViewId="0">
      <selection activeCell="L11" sqref="L11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155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2001</v>
      </c>
      <c r="C9" s="1" t="s">
        <v>156</v>
      </c>
      <c r="D9" s="15">
        <v>1575</v>
      </c>
      <c r="E9" s="15">
        <v>1633</v>
      </c>
      <c r="F9" s="15">
        <f>SUM(D9:E9)</f>
        <v>3208</v>
      </c>
      <c r="G9" s="2">
        <f t="shared" ref="G9:G22" si="0">F9/$F$23</f>
        <v>4.7305168473051683E-2</v>
      </c>
      <c r="H9" s="15">
        <v>24</v>
      </c>
      <c r="I9" s="15">
        <v>24</v>
      </c>
      <c r="J9" s="15">
        <f>SUM(H9:I9)</f>
        <v>48</v>
      </c>
      <c r="K9" s="2">
        <f t="shared" ref="K9:K22" si="1">J9/$J$23</f>
        <v>1.7272400143936668E-2</v>
      </c>
      <c r="L9" s="15">
        <v>5</v>
      </c>
      <c r="M9" s="15">
        <v>7</v>
      </c>
      <c r="N9" s="15">
        <f>SUM(L9:M9)</f>
        <v>12</v>
      </c>
      <c r="O9" s="2">
        <f t="shared" ref="O9:O22" si="2">N9/$N$23</f>
        <v>7.3529411764705881E-3</v>
      </c>
      <c r="P9" s="15">
        <v>0</v>
      </c>
      <c r="Q9" s="15">
        <v>0</v>
      </c>
      <c r="R9" s="15">
        <f>SUM(P9:Q9)</f>
        <v>0</v>
      </c>
      <c r="S9" s="2">
        <f t="shared" ref="S9:S22" si="3">R9/$R$23</f>
        <v>0</v>
      </c>
      <c r="T9" s="15">
        <v>0</v>
      </c>
      <c r="U9" s="15">
        <v>0</v>
      </c>
      <c r="V9" s="15">
        <f>SUM(T9:U9)</f>
        <v>0</v>
      </c>
      <c r="W9" s="2">
        <f t="shared" ref="W9:W22" si="4">V9/$V$23</f>
        <v>0</v>
      </c>
      <c r="X9" s="15">
        <v>0</v>
      </c>
      <c r="Y9" s="15">
        <v>0</v>
      </c>
      <c r="Z9" s="15">
        <f>SUM(X9:Y9)</f>
        <v>0</v>
      </c>
      <c r="AA9" s="2">
        <f t="shared" ref="AA9:AA22" si="5">Z9/$Z$23</f>
        <v>0</v>
      </c>
      <c r="AB9" s="15">
        <v>0</v>
      </c>
      <c r="AC9" s="15">
        <v>0</v>
      </c>
      <c r="AD9" s="15">
        <f>SUM(AB9:AC9)</f>
        <v>0</v>
      </c>
      <c r="AE9" s="2">
        <f t="shared" ref="AE9:AE22" si="6">AD9/$AD$23</f>
        <v>0</v>
      </c>
      <c r="AF9" s="15">
        <f>AD9+Z9+V9+R9+N9+J9+F9</f>
        <v>3268</v>
      </c>
      <c r="AG9" s="2">
        <f t="shared" ref="AG9:AG22" si="7">AF9/$AF$23</f>
        <v>4.5172437625267813E-2</v>
      </c>
    </row>
    <row r="10" spans="1:33" x14ac:dyDescent="0.25">
      <c r="A10" s="4">
        <v>2</v>
      </c>
      <c r="B10" s="6">
        <v>2002</v>
      </c>
      <c r="C10" s="1" t="s">
        <v>157</v>
      </c>
      <c r="D10" s="15">
        <v>3117</v>
      </c>
      <c r="E10" s="15">
        <v>3032</v>
      </c>
      <c r="F10" s="15">
        <f t="shared" ref="F10:F22" si="8">SUM(D10:E10)</f>
        <v>6149</v>
      </c>
      <c r="G10" s="2">
        <f t="shared" si="0"/>
        <v>9.0673154906731543E-2</v>
      </c>
      <c r="H10" s="15">
        <v>89</v>
      </c>
      <c r="I10" s="15">
        <v>96</v>
      </c>
      <c r="J10" s="15">
        <f t="shared" ref="J10:J22" si="9">SUM(H10:I10)</f>
        <v>185</v>
      </c>
      <c r="K10" s="2">
        <f t="shared" si="1"/>
        <v>6.6570708888089247E-2</v>
      </c>
      <c r="L10" s="15">
        <v>159</v>
      </c>
      <c r="M10" s="15">
        <v>172</v>
      </c>
      <c r="N10" s="15">
        <f t="shared" ref="N10:N22" si="10">SUM(L10:M10)</f>
        <v>331</v>
      </c>
      <c r="O10" s="2">
        <f t="shared" si="2"/>
        <v>0.20281862745098039</v>
      </c>
      <c r="P10" s="15">
        <v>0</v>
      </c>
      <c r="Q10" s="15">
        <v>0</v>
      </c>
      <c r="R10" s="15">
        <f t="shared" ref="R10:R22" si="11">SUM(P10:Q10)</f>
        <v>0</v>
      </c>
      <c r="S10" s="2">
        <f t="shared" si="3"/>
        <v>0</v>
      </c>
      <c r="T10" s="15">
        <v>0</v>
      </c>
      <c r="U10" s="15">
        <v>0</v>
      </c>
      <c r="V10" s="15">
        <f t="shared" ref="V10:V22" si="12">SUM(T10:U10)</f>
        <v>0</v>
      </c>
      <c r="W10" s="2">
        <f t="shared" si="4"/>
        <v>0</v>
      </c>
      <c r="X10" s="15">
        <v>0</v>
      </c>
      <c r="Y10" s="15">
        <v>0</v>
      </c>
      <c r="Z10" s="15">
        <f t="shared" ref="Z10:Z22" si="13">SUM(X10:Y10)</f>
        <v>0</v>
      </c>
      <c r="AA10" s="2">
        <f t="shared" si="5"/>
        <v>0</v>
      </c>
      <c r="AB10" s="15">
        <v>0</v>
      </c>
      <c r="AC10" s="15">
        <v>0</v>
      </c>
      <c r="AD10" s="15">
        <f t="shared" ref="AD10:AD22" si="14">SUM(AB10:AC10)</f>
        <v>0</v>
      </c>
      <c r="AE10" s="2">
        <f t="shared" si="6"/>
        <v>0</v>
      </c>
      <c r="AF10" s="15">
        <f t="shared" ref="AF10:AF22" si="15">AD10+Z10+V10+R10+N10+J10+F10</f>
        <v>6665</v>
      </c>
      <c r="AG10" s="2">
        <f t="shared" si="7"/>
        <v>9.2127997788375146E-2</v>
      </c>
    </row>
    <row r="11" spans="1:33" x14ac:dyDescent="0.25">
      <c r="A11" s="4">
        <v>3</v>
      </c>
      <c r="B11" s="6">
        <v>2003</v>
      </c>
      <c r="C11" s="1" t="s">
        <v>158</v>
      </c>
      <c r="D11" s="15">
        <v>1723</v>
      </c>
      <c r="E11" s="15">
        <v>1677</v>
      </c>
      <c r="F11" s="15">
        <f t="shared" si="8"/>
        <v>3400</v>
      </c>
      <c r="G11" s="2">
        <f t="shared" si="0"/>
        <v>5.0136400501364004E-2</v>
      </c>
      <c r="H11" s="15">
        <v>59</v>
      </c>
      <c r="I11" s="15">
        <v>66</v>
      </c>
      <c r="J11" s="15">
        <f t="shared" si="9"/>
        <v>125</v>
      </c>
      <c r="K11" s="2">
        <f t="shared" si="1"/>
        <v>4.4980208708168407E-2</v>
      </c>
      <c r="L11" s="15">
        <v>24</v>
      </c>
      <c r="M11" s="15">
        <v>25</v>
      </c>
      <c r="N11" s="15">
        <f t="shared" si="10"/>
        <v>49</v>
      </c>
      <c r="O11" s="2">
        <f t="shared" si="2"/>
        <v>3.002450980392157E-2</v>
      </c>
      <c r="P11" s="15">
        <v>0</v>
      </c>
      <c r="Q11" s="15">
        <v>0</v>
      </c>
      <c r="R11" s="15">
        <f t="shared" si="11"/>
        <v>0</v>
      </c>
      <c r="S11" s="2">
        <f t="shared" si="3"/>
        <v>0</v>
      </c>
      <c r="T11" s="15">
        <v>0</v>
      </c>
      <c r="U11" s="15">
        <v>0</v>
      </c>
      <c r="V11" s="15">
        <f t="shared" si="12"/>
        <v>0</v>
      </c>
      <c r="W11" s="2">
        <f t="shared" si="4"/>
        <v>0</v>
      </c>
      <c r="X11" s="15">
        <v>0</v>
      </c>
      <c r="Y11" s="15">
        <v>0</v>
      </c>
      <c r="Z11" s="15">
        <f t="shared" si="13"/>
        <v>0</v>
      </c>
      <c r="AA11" s="2">
        <f t="shared" si="5"/>
        <v>0</v>
      </c>
      <c r="AB11" s="15">
        <v>0</v>
      </c>
      <c r="AC11" s="15">
        <v>0</v>
      </c>
      <c r="AD11" s="15">
        <f t="shared" si="14"/>
        <v>0</v>
      </c>
      <c r="AE11" s="2">
        <f t="shared" si="6"/>
        <v>0</v>
      </c>
      <c r="AF11" s="15">
        <f t="shared" si="15"/>
        <v>3574</v>
      </c>
      <c r="AG11" s="2">
        <f t="shared" si="7"/>
        <v>4.9402170156887137E-2</v>
      </c>
    </row>
    <row r="12" spans="1:33" x14ac:dyDescent="0.25">
      <c r="A12" s="4">
        <v>4</v>
      </c>
      <c r="B12" s="6">
        <v>2004</v>
      </c>
      <c r="C12" s="1" t="s">
        <v>76</v>
      </c>
      <c r="D12" s="15">
        <v>2572</v>
      </c>
      <c r="E12" s="15">
        <v>2530</v>
      </c>
      <c r="F12" s="15">
        <f t="shared" si="8"/>
        <v>5102</v>
      </c>
      <c r="G12" s="2">
        <f t="shared" si="0"/>
        <v>7.5234092752340928E-2</v>
      </c>
      <c r="H12" s="15">
        <v>68</v>
      </c>
      <c r="I12" s="15">
        <v>90</v>
      </c>
      <c r="J12" s="15">
        <f t="shared" si="9"/>
        <v>158</v>
      </c>
      <c r="K12" s="2">
        <f t="shared" si="1"/>
        <v>5.6854983807124865E-2</v>
      </c>
      <c r="L12" s="15">
        <v>29</v>
      </c>
      <c r="M12" s="15">
        <v>37</v>
      </c>
      <c r="N12" s="15">
        <f t="shared" si="10"/>
        <v>66</v>
      </c>
      <c r="O12" s="2">
        <f t="shared" si="2"/>
        <v>4.0441176470588237E-2</v>
      </c>
      <c r="P12" s="15">
        <v>0</v>
      </c>
      <c r="Q12" s="15">
        <v>1</v>
      </c>
      <c r="R12" s="15">
        <f t="shared" si="11"/>
        <v>1</v>
      </c>
      <c r="S12" s="2">
        <f t="shared" si="3"/>
        <v>3.3333333333333333E-2</v>
      </c>
      <c r="T12" s="15">
        <v>0</v>
      </c>
      <c r="U12" s="15">
        <v>0</v>
      </c>
      <c r="V12" s="15">
        <f t="shared" si="12"/>
        <v>0</v>
      </c>
      <c r="W12" s="2">
        <f t="shared" si="4"/>
        <v>0</v>
      </c>
      <c r="X12" s="15">
        <v>0</v>
      </c>
      <c r="Y12" s="15">
        <v>0</v>
      </c>
      <c r="Z12" s="15">
        <f t="shared" si="13"/>
        <v>0</v>
      </c>
      <c r="AA12" s="2">
        <f t="shared" si="5"/>
        <v>0</v>
      </c>
      <c r="AB12" s="15">
        <v>0</v>
      </c>
      <c r="AC12" s="15">
        <v>0</v>
      </c>
      <c r="AD12" s="15">
        <f t="shared" si="14"/>
        <v>0</v>
      </c>
      <c r="AE12" s="2">
        <f t="shared" si="6"/>
        <v>0</v>
      </c>
      <c r="AF12" s="15">
        <f t="shared" si="15"/>
        <v>5327</v>
      </c>
      <c r="AG12" s="2">
        <f t="shared" si="7"/>
        <v>7.3633284954039674E-2</v>
      </c>
    </row>
    <row r="13" spans="1:33" x14ac:dyDescent="0.25">
      <c r="A13" s="4">
        <v>5</v>
      </c>
      <c r="B13" s="6">
        <v>2005</v>
      </c>
      <c r="C13" s="1" t="s">
        <v>159</v>
      </c>
      <c r="D13" s="15">
        <v>1392</v>
      </c>
      <c r="E13" s="15">
        <v>1392</v>
      </c>
      <c r="F13" s="15">
        <f t="shared" si="8"/>
        <v>2784</v>
      </c>
      <c r="G13" s="2">
        <f t="shared" si="0"/>
        <v>4.1052864410528647E-2</v>
      </c>
      <c r="H13" s="15">
        <v>70</v>
      </c>
      <c r="I13" s="15">
        <v>60</v>
      </c>
      <c r="J13" s="15">
        <f t="shared" si="9"/>
        <v>130</v>
      </c>
      <c r="K13" s="2">
        <f t="shared" si="1"/>
        <v>4.6779417056495146E-2</v>
      </c>
      <c r="L13" s="15">
        <v>3</v>
      </c>
      <c r="M13" s="15">
        <v>3</v>
      </c>
      <c r="N13" s="15">
        <f t="shared" si="10"/>
        <v>6</v>
      </c>
      <c r="O13" s="2">
        <f t="shared" si="2"/>
        <v>3.6764705882352941E-3</v>
      </c>
      <c r="P13" s="15">
        <v>0</v>
      </c>
      <c r="Q13" s="15">
        <v>0</v>
      </c>
      <c r="R13" s="15">
        <f t="shared" si="11"/>
        <v>0</v>
      </c>
      <c r="S13" s="2">
        <f t="shared" si="3"/>
        <v>0</v>
      </c>
      <c r="T13" s="15">
        <v>0</v>
      </c>
      <c r="U13" s="15">
        <v>0</v>
      </c>
      <c r="V13" s="15">
        <f t="shared" si="12"/>
        <v>0</v>
      </c>
      <c r="W13" s="2">
        <f t="shared" si="4"/>
        <v>0</v>
      </c>
      <c r="X13" s="15">
        <v>0</v>
      </c>
      <c r="Y13" s="15">
        <v>0</v>
      </c>
      <c r="Z13" s="15">
        <f t="shared" si="13"/>
        <v>0</v>
      </c>
      <c r="AA13" s="2">
        <f t="shared" si="5"/>
        <v>0</v>
      </c>
      <c r="AB13" s="15">
        <v>0</v>
      </c>
      <c r="AC13" s="15">
        <v>0</v>
      </c>
      <c r="AD13" s="15">
        <f t="shared" si="14"/>
        <v>0</v>
      </c>
      <c r="AE13" s="2">
        <f t="shared" si="6"/>
        <v>0</v>
      </c>
      <c r="AF13" s="15">
        <f t="shared" si="15"/>
        <v>2920</v>
      </c>
      <c r="AG13" s="2">
        <f t="shared" si="7"/>
        <v>4.0362153569700743E-2</v>
      </c>
    </row>
    <row r="14" spans="1:33" x14ac:dyDescent="0.25">
      <c r="A14" s="4">
        <v>6</v>
      </c>
      <c r="B14" s="6">
        <v>2006</v>
      </c>
      <c r="C14" s="1" t="s">
        <v>160</v>
      </c>
      <c r="D14" s="15">
        <v>1988</v>
      </c>
      <c r="E14" s="15">
        <v>1905</v>
      </c>
      <c r="F14" s="15">
        <f t="shared" si="8"/>
        <v>3893</v>
      </c>
      <c r="G14" s="2">
        <f t="shared" si="0"/>
        <v>5.7406178574061786E-2</v>
      </c>
      <c r="H14" s="15">
        <v>173</v>
      </c>
      <c r="I14" s="15">
        <v>174</v>
      </c>
      <c r="J14" s="15">
        <f t="shared" si="9"/>
        <v>347</v>
      </c>
      <c r="K14" s="2">
        <f t="shared" si="1"/>
        <v>0.1248650593738755</v>
      </c>
      <c r="L14" s="15">
        <v>53</v>
      </c>
      <c r="M14" s="15">
        <v>53</v>
      </c>
      <c r="N14" s="15">
        <f t="shared" si="10"/>
        <v>106</v>
      </c>
      <c r="O14" s="2">
        <f t="shared" si="2"/>
        <v>6.4950980392156868E-2</v>
      </c>
      <c r="P14" s="15">
        <v>3</v>
      </c>
      <c r="Q14" s="15">
        <v>2</v>
      </c>
      <c r="R14" s="15">
        <f t="shared" si="11"/>
        <v>5</v>
      </c>
      <c r="S14" s="2">
        <f t="shared" si="3"/>
        <v>0.16666666666666666</v>
      </c>
      <c r="T14" s="15">
        <v>4</v>
      </c>
      <c r="U14" s="15">
        <v>5</v>
      </c>
      <c r="V14" s="15">
        <f t="shared" si="12"/>
        <v>9</v>
      </c>
      <c r="W14" s="2">
        <f t="shared" si="4"/>
        <v>0.11392405063291139</v>
      </c>
      <c r="X14" s="15">
        <v>0</v>
      </c>
      <c r="Y14" s="15">
        <v>0</v>
      </c>
      <c r="Z14" s="15">
        <f t="shared" si="13"/>
        <v>0</v>
      </c>
      <c r="AA14" s="2">
        <f t="shared" si="5"/>
        <v>0</v>
      </c>
      <c r="AB14" s="15">
        <v>0</v>
      </c>
      <c r="AC14" s="15">
        <v>0</v>
      </c>
      <c r="AD14" s="15">
        <f t="shared" si="14"/>
        <v>0</v>
      </c>
      <c r="AE14" s="2">
        <f t="shared" si="6"/>
        <v>0</v>
      </c>
      <c r="AF14" s="15">
        <f t="shared" si="15"/>
        <v>4360</v>
      </c>
      <c r="AG14" s="2">
        <f t="shared" si="7"/>
        <v>6.0266777247909326E-2</v>
      </c>
    </row>
    <row r="15" spans="1:33" x14ac:dyDescent="0.25">
      <c r="A15" s="4">
        <v>7</v>
      </c>
      <c r="B15" s="6">
        <v>2007</v>
      </c>
      <c r="C15" s="1" t="s">
        <v>161</v>
      </c>
      <c r="D15" s="15">
        <v>1449</v>
      </c>
      <c r="E15" s="15">
        <v>1461</v>
      </c>
      <c r="F15" s="15">
        <f t="shared" si="8"/>
        <v>2910</v>
      </c>
      <c r="G15" s="2">
        <f t="shared" si="0"/>
        <v>4.2910860429108605E-2</v>
      </c>
      <c r="H15" s="15">
        <v>112</v>
      </c>
      <c r="I15" s="15">
        <v>119</v>
      </c>
      <c r="J15" s="15">
        <f t="shared" si="9"/>
        <v>231</v>
      </c>
      <c r="K15" s="2">
        <f t="shared" si="1"/>
        <v>8.3123425692695208E-2</v>
      </c>
      <c r="L15" s="15">
        <v>25</v>
      </c>
      <c r="M15" s="15">
        <v>30</v>
      </c>
      <c r="N15" s="15">
        <f t="shared" si="10"/>
        <v>55</v>
      </c>
      <c r="O15" s="2">
        <f t="shared" si="2"/>
        <v>3.3700980392156861E-2</v>
      </c>
      <c r="P15" s="15">
        <v>0</v>
      </c>
      <c r="Q15" s="15">
        <v>0</v>
      </c>
      <c r="R15" s="15">
        <f t="shared" si="11"/>
        <v>0</v>
      </c>
      <c r="S15" s="2">
        <f t="shared" si="3"/>
        <v>0</v>
      </c>
      <c r="T15" s="15">
        <v>0</v>
      </c>
      <c r="U15" s="15">
        <v>0</v>
      </c>
      <c r="V15" s="15">
        <f t="shared" si="12"/>
        <v>0</v>
      </c>
      <c r="W15" s="2">
        <f t="shared" si="4"/>
        <v>0</v>
      </c>
      <c r="X15" s="15">
        <v>0</v>
      </c>
      <c r="Y15" s="15">
        <v>0</v>
      </c>
      <c r="Z15" s="15">
        <f t="shared" si="13"/>
        <v>0</v>
      </c>
      <c r="AA15" s="2">
        <f t="shared" si="5"/>
        <v>0</v>
      </c>
      <c r="AB15" s="15">
        <v>1</v>
      </c>
      <c r="AC15" s="15">
        <v>0</v>
      </c>
      <c r="AD15" s="15">
        <f t="shared" si="14"/>
        <v>1</v>
      </c>
      <c r="AE15" s="2">
        <f t="shared" si="6"/>
        <v>0.2</v>
      </c>
      <c r="AF15" s="15">
        <f t="shared" si="15"/>
        <v>3197</v>
      </c>
      <c r="AG15" s="2">
        <f t="shared" si="7"/>
        <v>4.4191029096689476E-2</v>
      </c>
    </row>
    <row r="16" spans="1:33" x14ac:dyDescent="0.25">
      <c r="A16" s="4">
        <v>8</v>
      </c>
      <c r="B16" s="6">
        <v>2008</v>
      </c>
      <c r="C16" s="1" t="s">
        <v>162</v>
      </c>
      <c r="D16" s="15">
        <v>1982</v>
      </c>
      <c r="E16" s="15">
        <v>1908</v>
      </c>
      <c r="F16" s="15">
        <f t="shared" si="8"/>
        <v>3890</v>
      </c>
      <c r="G16" s="2">
        <f t="shared" si="0"/>
        <v>5.7361940573619409E-2</v>
      </c>
      <c r="H16" s="15">
        <v>50</v>
      </c>
      <c r="I16" s="15">
        <v>64</v>
      </c>
      <c r="J16" s="15">
        <f t="shared" si="9"/>
        <v>114</v>
      </c>
      <c r="K16" s="2">
        <f t="shared" si="1"/>
        <v>4.1021950341849585E-2</v>
      </c>
      <c r="L16" s="15">
        <v>7</v>
      </c>
      <c r="M16" s="15">
        <v>11</v>
      </c>
      <c r="N16" s="15">
        <f t="shared" si="10"/>
        <v>18</v>
      </c>
      <c r="O16" s="2">
        <f t="shared" si="2"/>
        <v>1.1029411764705883E-2</v>
      </c>
      <c r="P16" s="15">
        <v>1</v>
      </c>
      <c r="Q16" s="15">
        <v>0</v>
      </c>
      <c r="R16" s="15">
        <f t="shared" si="11"/>
        <v>1</v>
      </c>
      <c r="S16" s="2">
        <f t="shared" si="3"/>
        <v>3.3333333333333333E-2</v>
      </c>
      <c r="T16" s="15">
        <v>0</v>
      </c>
      <c r="U16" s="15">
        <v>1</v>
      </c>
      <c r="V16" s="15">
        <f t="shared" si="12"/>
        <v>1</v>
      </c>
      <c r="W16" s="2">
        <f t="shared" si="4"/>
        <v>1.2658227848101266E-2</v>
      </c>
      <c r="X16" s="15">
        <v>0</v>
      </c>
      <c r="Y16" s="15">
        <v>0</v>
      </c>
      <c r="Z16" s="15">
        <f t="shared" si="13"/>
        <v>0</v>
      </c>
      <c r="AA16" s="2">
        <f t="shared" si="5"/>
        <v>0</v>
      </c>
      <c r="AB16" s="15">
        <v>0</v>
      </c>
      <c r="AC16" s="15">
        <v>0</v>
      </c>
      <c r="AD16" s="15">
        <f t="shared" si="14"/>
        <v>0</v>
      </c>
      <c r="AE16" s="2">
        <f t="shared" si="6"/>
        <v>0</v>
      </c>
      <c r="AF16" s="15">
        <f t="shared" si="15"/>
        <v>4024</v>
      </c>
      <c r="AG16" s="2">
        <f t="shared" si="7"/>
        <v>5.5622365056327318E-2</v>
      </c>
    </row>
    <row r="17" spans="1:33" x14ac:dyDescent="0.25">
      <c r="A17" s="4">
        <v>9</v>
      </c>
      <c r="B17" s="6">
        <v>2009</v>
      </c>
      <c r="C17" s="1" t="s">
        <v>163</v>
      </c>
      <c r="D17" s="15">
        <v>2784</v>
      </c>
      <c r="E17" s="15">
        <v>2704</v>
      </c>
      <c r="F17" s="15">
        <f t="shared" si="8"/>
        <v>5488</v>
      </c>
      <c r="G17" s="2">
        <f t="shared" si="0"/>
        <v>8.0926048809260492E-2</v>
      </c>
      <c r="H17" s="15">
        <v>176</v>
      </c>
      <c r="I17" s="15">
        <v>189</v>
      </c>
      <c r="J17" s="15">
        <f t="shared" si="9"/>
        <v>365</v>
      </c>
      <c r="K17" s="2">
        <f t="shared" si="1"/>
        <v>0.13134220942785174</v>
      </c>
      <c r="L17" s="15">
        <v>29</v>
      </c>
      <c r="M17" s="15">
        <v>27</v>
      </c>
      <c r="N17" s="15">
        <f t="shared" si="10"/>
        <v>56</v>
      </c>
      <c r="O17" s="2">
        <f t="shared" si="2"/>
        <v>3.4313725490196081E-2</v>
      </c>
      <c r="P17" s="15">
        <v>0</v>
      </c>
      <c r="Q17" s="15">
        <v>0</v>
      </c>
      <c r="R17" s="15">
        <f t="shared" si="11"/>
        <v>0</v>
      </c>
      <c r="S17" s="2">
        <f t="shared" si="3"/>
        <v>0</v>
      </c>
      <c r="T17" s="15">
        <v>9</v>
      </c>
      <c r="U17" s="15">
        <v>11</v>
      </c>
      <c r="V17" s="15">
        <f t="shared" si="12"/>
        <v>20</v>
      </c>
      <c r="W17" s="2">
        <f t="shared" si="4"/>
        <v>0.25316455696202533</v>
      </c>
      <c r="X17" s="15">
        <v>0</v>
      </c>
      <c r="Y17" s="15">
        <v>0</v>
      </c>
      <c r="Z17" s="15">
        <f t="shared" si="13"/>
        <v>0</v>
      </c>
      <c r="AA17" s="2">
        <f t="shared" si="5"/>
        <v>0</v>
      </c>
      <c r="AB17" s="15">
        <v>0</v>
      </c>
      <c r="AC17" s="15">
        <v>0</v>
      </c>
      <c r="AD17" s="15">
        <f t="shared" si="14"/>
        <v>0</v>
      </c>
      <c r="AE17" s="2">
        <f t="shared" si="6"/>
        <v>0</v>
      </c>
      <c r="AF17" s="15">
        <f t="shared" si="15"/>
        <v>5929</v>
      </c>
      <c r="AG17" s="2">
        <f t="shared" si="7"/>
        <v>8.1954523463957429E-2</v>
      </c>
    </row>
    <row r="18" spans="1:33" x14ac:dyDescent="0.25">
      <c r="A18" s="4">
        <v>10</v>
      </c>
      <c r="B18" s="6">
        <v>2010</v>
      </c>
      <c r="C18" s="1" t="s">
        <v>164</v>
      </c>
      <c r="D18" s="15">
        <v>1925</v>
      </c>
      <c r="E18" s="15">
        <v>1884</v>
      </c>
      <c r="F18" s="15">
        <f t="shared" si="8"/>
        <v>3809</v>
      </c>
      <c r="G18" s="2">
        <f t="shared" si="0"/>
        <v>5.6167514561675146E-2</v>
      </c>
      <c r="H18" s="15">
        <v>39</v>
      </c>
      <c r="I18" s="15">
        <v>47</v>
      </c>
      <c r="J18" s="15">
        <f t="shared" si="9"/>
        <v>86</v>
      </c>
      <c r="K18" s="2">
        <f t="shared" si="1"/>
        <v>3.0946383591219862E-2</v>
      </c>
      <c r="L18" s="15">
        <v>12</v>
      </c>
      <c r="M18" s="15">
        <v>13</v>
      </c>
      <c r="N18" s="15">
        <f t="shared" si="10"/>
        <v>25</v>
      </c>
      <c r="O18" s="2">
        <f t="shared" si="2"/>
        <v>1.5318627450980392E-2</v>
      </c>
      <c r="P18" s="15">
        <v>0</v>
      </c>
      <c r="Q18" s="15">
        <v>0</v>
      </c>
      <c r="R18" s="15">
        <f t="shared" si="11"/>
        <v>0</v>
      </c>
      <c r="S18" s="2">
        <f t="shared" si="3"/>
        <v>0</v>
      </c>
      <c r="T18" s="15">
        <v>0</v>
      </c>
      <c r="U18" s="15">
        <v>0</v>
      </c>
      <c r="V18" s="15">
        <f t="shared" si="12"/>
        <v>0</v>
      </c>
      <c r="W18" s="2">
        <f t="shared" si="4"/>
        <v>0</v>
      </c>
      <c r="X18" s="15">
        <v>0</v>
      </c>
      <c r="Y18" s="15">
        <v>0</v>
      </c>
      <c r="Z18" s="15">
        <f t="shared" si="13"/>
        <v>0</v>
      </c>
      <c r="AA18" s="2">
        <f t="shared" si="5"/>
        <v>0</v>
      </c>
      <c r="AB18" s="15">
        <v>0</v>
      </c>
      <c r="AC18" s="15">
        <v>0</v>
      </c>
      <c r="AD18" s="15">
        <f t="shared" si="14"/>
        <v>0</v>
      </c>
      <c r="AE18" s="2">
        <f t="shared" si="6"/>
        <v>0</v>
      </c>
      <c r="AF18" s="15">
        <f t="shared" si="15"/>
        <v>3920</v>
      </c>
      <c r="AG18" s="2">
        <f t="shared" si="7"/>
        <v>5.4184808901790033E-2</v>
      </c>
    </row>
    <row r="19" spans="1:33" x14ac:dyDescent="0.25">
      <c r="A19" s="4">
        <v>11</v>
      </c>
      <c r="B19" s="6">
        <v>2011</v>
      </c>
      <c r="C19" s="1" t="s">
        <v>165</v>
      </c>
      <c r="D19" s="15">
        <v>2447</v>
      </c>
      <c r="E19" s="15">
        <v>2360</v>
      </c>
      <c r="F19" s="15">
        <f t="shared" si="8"/>
        <v>4807</v>
      </c>
      <c r="G19" s="2">
        <f t="shared" si="0"/>
        <v>7.0884022708840227E-2</v>
      </c>
      <c r="H19" s="15">
        <v>38</v>
      </c>
      <c r="I19" s="15">
        <v>44</v>
      </c>
      <c r="J19" s="15">
        <f t="shared" si="9"/>
        <v>82</v>
      </c>
      <c r="K19" s="2">
        <f t="shared" si="1"/>
        <v>2.9507016912558474E-2</v>
      </c>
      <c r="L19" s="15">
        <v>18</v>
      </c>
      <c r="M19" s="15">
        <v>14</v>
      </c>
      <c r="N19" s="15">
        <f t="shared" si="10"/>
        <v>32</v>
      </c>
      <c r="O19" s="2">
        <f t="shared" si="2"/>
        <v>1.9607843137254902E-2</v>
      </c>
      <c r="P19" s="15">
        <v>0</v>
      </c>
      <c r="Q19" s="15">
        <v>0</v>
      </c>
      <c r="R19" s="15">
        <f t="shared" si="11"/>
        <v>0</v>
      </c>
      <c r="S19" s="2">
        <f t="shared" si="3"/>
        <v>0</v>
      </c>
      <c r="T19" s="15">
        <v>0</v>
      </c>
      <c r="U19" s="15">
        <v>0</v>
      </c>
      <c r="V19" s="15">
        <f t="shared" si="12"/>
        <v>0</v>
      </c>
      <c r="W19" s="2">
        <f t="shared" si="4"/>
        <v>0</v>
      </c>
      <c r="X19" s="15">
        <v>0</v>
      </c>
      <c r="Y19" s="15">
        <v>0</v>
      </c>
      <c r="Z19" s="15">
        <f t="shared" si="13"/>
        <v>0</v>
      </c>
      <c r="AA19" s="2">
        <f t="shared" si="5"/>
        <v>0</v>
      </c>
      <c r="AB19" s="15">
        <v>0</v>
      </c>
      <c r="AC19" s="15">
        <v>0</v>
      </c>
      <c r="AD19" s="15">
        <f t="shared" si="14"/>
        <v>0</v>
      </c>
      <c r="AE19" s="2">
        <f t="shared" si="6"/>
        <v>0</v>
      </c>
      <c r="AF19" s="15">
        <f t="shared" si="15"/>
        <v>4921</v>
      </c>
      <c r="AG19" s="2">
        <f t="shared" si="7"/>
        <v>6.8021286889211413E-2</v>
      </c>
    </row>
    <row r="20" spans="1:33" x14ac:dyDescent="0.25">
      <c r="A20" s="4">
        <v>12</v>
      </c>
      <c r="B20" s="6">
        <v>2012</v>
      </c>
      <c r="C20" s="1" t="s">
        <v>166</v>
      </c>
      <c r="D20" s="15">
        <v>3415</v>
      </c>
      <c r="E20" s="15">
        <v>3404</v>
      </c>
      <c r="F20" s="15">
        <f t="shared" si="8"/>
        <v>6819</v>
      </c>
      <c r="G20" s="2">
        <f t="shared" si="0"/>
        <v>0.10055297500552975</v>
      </c>
      <c r="H20" s="15">
        <v>64</v>
      </c>
      <c r="I20" s="15">
        <v>76</v>
      </c>
      <c r="J20" s="15">
        <f t="shared" si="9"/>
        <v>140</v>
      </c>
      <c r="K20" s="2">
        <f t="shared" si="1"/>
        <v>5.0377833753148617E-2</v>
      </c>
      <c r="L20" s="15">
        <v>45</v>
      </c>
      <c r="M20" s="15">
        <v>35</v>
      </c>
      <c r="N20" s="15">
        <f t="shared" si="10"/>
        <v>80</v>
      </c>
      <c r="O20" s="2">
        <f t="shared" si="2"/>
        <v>4.9019607843137254E-2</v>
      </c>
      <c r="P20" s="15">
        <v>1</v>
      </c>
      <c r="Q20" s="15">
        <v>3</v>
      </c>
      <c r="R20" s="15">
        <f t="shared" si="11"/>
        <v>4</v>
      </c>
      <c r="S20" s="2">
        <f t="shared" si="3"/>
        <v>0.13333333333333333</v>
      </c>
      <c r="T20" s="15">
        <v>0</v>
      </c>
      <c r="U20" s="15">
        <v>0</v>
      </c>
      <c r="V20" s="15">
        <f t="shared" si="12"/>
        <v>0</v>
      </c>
      <c r="W20" s="2">
        <f t="shared" si="4"/>
        <v>0</v>
      </c>
      <c r="X20" s="15">
        <v>0</v>
      </c>
      <c r="Y20" s="15">
        <v>0</v>
      </c>
      <c r="Z20" s="15">
        <f t="shared" si="13"/>
        <v>0</v>
      </c>
      <c r="AA20" s="2">
        <f t="shared" si="5"/>
        <v>0</v>
      </c>
      <c r="AB20" s="15">
        <v>0</v>
      </c>
      <c r="AC20" s="15">
        <v>0</v>
      </c>
      <c r="AD20" s="15">
        <f t="shared" si="14"/>
        <v>0</v>
      </c>
      <c r="AE20" s="2">
        <f t="shared" si="6"/>
        <v>0</v>
      </c>
      <c r="AF20" s="15">
        <f t="shared" si="15"/>
        <v>7043</v>
      </c>
      <c r="AG20" s="2">
        <f t="shared" si="7"/>
        <v>9.7352961503904906E-2</v>
      </c>
    </row>
    <row r="21" spans="1:33" x14ac:dyDescent="0.25">
      <c r="A21" s="4">
        <v>13</v>
      </c>
      <c r="B21" s="6">
        <v>2013</v>
      </c>
      <c r="C21" s="1" t="s">
        <v>42</v>
      </c>
      <c r="D21" s="15">
        <v>4133</v>
      </c>
      <c r="E21" s="15">
        <v>4257</v>
      </c>
      <c r="F21" s="15">
        <f t="shared" si="8"/>
        <v>8390</v>
      </c>
      <c r="G21" s="2">
        <f t="shared" si="0"/>
        <v>0.12371894123718941</v>
      </c>
      <c r="H21" s="15">
        <v>221</v>
      </c>
      <c r="I21" s="15">
        <v>265</v>
      </c>
      <c r="J21" s="15">
        <f t="shared" si="9"/>
        <v>486</v>
      </c>
      <c r="K21" s="2">
        <f t="shared" si="1"/>
        <v>0.17488305145735877</v>
      </c>
      <c r="L21" s="15">
        <v>253</v>
      </c>
      <c r="M21" s="15">
        <v>257</v>
      </c>
      <c r="N21" s="15">
        <f t="shared" si="10"/>
        <v>510</v>
      </c>
      <c r="O21" s="2">
        <f t="shared" si="2"/>
        <v>0.3125</v>
      </c>
      <c r="P21" s="15">
        <v>6</v>
      </c>
      <c r="Q21" s="15">
        <v>7</v>
      </c>
      <c r="R21" s="15">
        <f t="shared" si="11"/>
        <v>13</v>
      </c>
      <c r="S21" s="2">
        <f t="shared" si="3"/>
        <v>0.43333333333333335</v>
      </c>
      <c r="T21" s="15">
        <v>5</v>
      </c>
      <c r="U21" s="15">
        <v>5</v>
      </c>
      <c r="V21" s="15">
        <f t="shared" si="12"/>
        <v>10</v>
      </c>
      <c r="W21" s="2">
        <f t="shared" si="4"/>
        <v>0.12658227848101267</v>
      </c>
      <c r="X21" s="15">
        <v>1</v>
      </c>
      <c r="Y21" s="15">
        <v>4</v>
      </c>
      <c r="Z21" s="15">
        <f t="shared" si="13"/>
        <v>5</v>
      </c>
      <c r="AA21" s="2">
        <f t="shared" si="5"/>
        <v>1</v>
      </c>
      <c r="AB21" s="15">
        <v>2</v>
      </c>
      <c r="AC21" s="15">
        <v>0</v>
      </c>
      <c r="AD21" s="15">
        <f t="shared" si="14"/>
        <v>2</v>
      </c>
      <c r="AE21" s="2">
        <f t="shared" si="6"/>
        <v>0.4</v>
      </c>
      <c r="AF21" s="15">
        <f t="shared" si="15"/>
        <v>9416</v>
      </c>
      <c r="AG21" s="2">
        <f t="shared" si="7"/>
        <v>0.1301541226069528</v>
      </c>
    </row>
    <row r="22" spans="1:33" x14ac:dyDescent="0.25">
      <c r="A22" s="4">
        <v>14</v>
      </c>
      <c r="B22" s="6">
        <v>2014</v>
      </c>
      <c r="C22" s="1" t="s">
        <v>167</v>
      </c>
      <c r="D22" s="15">
        <v>3627</v>
      </c>
      <c r="E22" s="15">
        <v>3539</v>
      </c>
      <c r="F22" s="15">
        <f t="shared" si="8"/>
        <v>7166</v>
      </c>
      <c r="G22" s="2">
        <f t="shared" si="0"/>
        <v>0.10566983705669837</v>
      </c>
      <c r="H22" s="15">
        <v>135</v>
      </c>
      <c r="I22" s="15">
        <v>147</v>
      </c>
      <c r="J22" s="15">
        <f t="shared" si="9"/>
        <v>282</v>
      </c>
      <c r="K22" s="2">
        <f t="shared" si="1"/>
        <v>0.10147535084562792</v>
      </c>
      <c r="L22" s="15">
        <v>137</v>
      </c>
      <c r="M22" s="15">
        <v>149</v>
      </c>
      <c r="N22" s="15">
        <f t="shared" si="10"/>
        <v>286</v>
      </c>
      <c r="O22" s="2">
        <f t="shared" si="2"/>
        <v>0.17524509803921567</v>
      </c>
      <c r="P22" s="15">
        <v>4</v>
      </c>
      <c r="Q22" s="15">
        <v>2</v>
      </c>
      <c r="R22" s="15">
        <f t="shared" si="11"/>
        <v>6</v>
      </c>
      <c r="S22" s="2">
        <f t="shared" si="3"/>
        <v>0.2</v>
      </c>
      <c r="T22" s="15">
        <v>21</v>
      </c>
      <c r="U22" s="15">
        <v>18</v>
      </c>
      <c r="V22" s="15">
        <f t="shared" si="12"/>
        <v>39</v>
      </c>
      <c r="W22" s="2">
        <f t="shared" si="4"/>
        <v>0.49367088607594939</v>
      </c>
      <c r="X22" s="15">
        <v>0</v>
      </c>
      <c r="Y22" s="15">
        <v>0</v>
      </c>
      <c r="Z22" s="15">
        <f t="shared" si="13"/>
        <v>0</v>
      </c>
      <c r="AA22" s="2">
        <f t="shared" si="5"/>
        <v>0</v>
      </c>
      <c r="AB22" s="15">
        <v>1</v>
      </c>
      <c r="AC22" s="15">
        <v>1</v>
      </c>
      <c r="AD22" s="15">
        <f t="shared" si="14"/>
        <v>2</v>
      </c>
      <c r="AE22" s="2">
        <f t="shared" si="6"/>
        <v>0.4</v>
      </c>
      <c r="AF22" s="15">
        <f t="shared" si="15"/>
        <v>7781</v>
      </c>
      <c r="AG22" s="2">
        <f t="shared" si="7"/>
        <v>0.1075540811389868</v>
      </c>
    </row>
    <row r="23" spans="1:33" x14ac:dyDescent="0.25">
      <c r="A23" s="19" t="s">
        <v>37</v>
      </c>
      <c r="B23" s="19"/>
      <c r="C23" s="19"/>
      <c r="D23" s="16">
        <f>SUM(D9:D22)</f>
        <v>34129</v>
      </c>
      <c r="E23" s="16">
        <f>SUM(E9:E22)</f>
        <v>33686</v>
      </c>
      <c r="F23" s="16">
        <f>SUM(F9:F22)</f>
        <v>67815</v>
      </c>
      <c r="G23" s="14">
        <f>'KAB SUKOHARJO'!G18</f>
        <v>7.757671017093988E-2</v>
      </c>
      <c r="H23" s="16">
        <f>SUM(H9:H22)</f>
        <v>1318</v>
      </c>
      <c r="I23" s="16">
        <f>SUM(I9:I22)</f>
        <v>1461</v>
      </c>
      <c r="J23" s="16">
        <f>SUM(J9:J22)</f>
        <v>2779</v>
      </c>
      <c r="K23" s="14">
        <f>'KAB SUKOHARJO'!K18</f>
        <v>0.1037249925350851</v>
      </c>
      <c r="L23" s="16">
        <f>SUM(L9:L22)</f>
        <v>799</v>
      </c>
      <c r="M23" s="16">
        <f>SUM(M9:M22)</f>
        <v>833</v>
      </c>
      <c r="N23" s="16">
        <f>SUM(N9:N22)</f>
        <v>1632</v>
      </c>
      <c r="O23" s="14">
        <f>'KAB SUKOHARJO'!O18</f>
        <v>0.13716591023701463</v>
      </c>
      <c r="P23" s="16">
        <f>SUM(P9:P22)</f>
        <v>15</v>
      </c>
      <c r="Q23" s="16">
        <f>SUM(Q9:Q22)</f>
        <v>15</v>
      </c>
      <c r="R23" s="16">
        <f>SUM(R9:R22)</f>
        <v>30</v>
      </c>
      <c r="S23" s="14">
        <f>'KAB SUKOHARJO'!S18</f>
        <v>8.2644628099173556E-2</v>
      </c>
      <c r="T23" s="16">
        <f>SUM(T9:T22)</f>
        <v>39</v>
      </c>
      <c r="U23" s="16">
        <f>SUM(U9:U22)</f>
        <v>40</v>
      </c>
      <c r="V23" s="16">
        <f>SUM(V9:V22)</f>
        <v>79</v>
      </c>
      <c r="W23" s="14">
        <f>'KAB SUKOHARJO'!W18</f>
        <v>0.12721417069243157</v>
      </c>
      <c r="X23" s="16">
        <f>SUM(X9:X22)</f>
        <v>1</v>
      </c>
      <c r="Y23" s="16">
        <f>SUM(Y9:Y22)</f>
        <v>4</v>
      </c>
      <c r="Z23" s="16">
        <f>SUM(Z9:Z22)</f>
        <v>5</v>
      </c>
      <c r="AA23" s="14">
        <f>'KAB SUKOHARJO'!AA18</f>
        <v>0.2</v>
      </c>
      <c r="AB23" s="16">
        <f>SUM(AB9:AB22)</f>
        <v>4</v>
      </c>
      <c r="AC23" s="16">
        <f>SUM(AC9:AC22)</f>
        <v>1</v>
      </c>
      <c r="AD23" s="16">
        <f>SUM(AD9:AD22)</f>
        <v>5</v>
      </c>
      <c r="AE23" s="14">
        <f>'KAB SUKOHARJO'!AE18</f>
        <v>7.3529411764705885E-2</v>
      </c>
      <c r="AF23" s="18">
        <f>SUM(AF9:AF22)</f>
        <v>72345</v>
      </c>
      <c r="AG23" s="14">
        <f>'KAB SUKOHARJO'!AG18</f>
        <v>7.9157794764173339E-2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3:C23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AD3E-8968-44E5-BFA5-22CBBD6C3FA8}">
  <dimension ref="A1:AG24"/>
  <sheetViews>
    <sheetView workbookViewId="0">
      <selection activeCell="M15" sqref="M15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168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2001</v>
      </c>
      <c r="C9" s="1" t="s">
        <v>169</v>
      </c>
      <c r="D9" s="15">
        <v>1171</v>
      </c>
      <c r="E9" s="15">
        <v>1212</v>
      </c>
      <c r="F9" s="15">
        <f>SUM(D9:E9)</f>
        <v>2383</v>
      </c>
      <c r="G9" s="2">
        <f t="shared" ref="G9:G22" si="0">F9/$F$23</f>
        <v>4.5958612177200056E-2</v>
      </c>
      <c r="H9" s="15">
        <v>37</v>
      </c>
      <c r="I9" s="15">
        <v>41</v>
      </c>
      <c r="J9" s="15">
        <f>SUM(H9:I9)</f>
        <v>78</v>
      </c>
      <c r="K9" s="2">
        <f t="shared" ref="K9:K22" si="1">J9/$J$23</f>
        <v>5.4968287526427059E-2</v>
      </c>
      <c r="L9" s="15">
        <v>19</v>
      </c>
      <c r="M9" s="15">
        <v>13</v>
      </c>
      <c r="N9" s="15">
        <f>SUM(L9:M9)</f>
        <v>32</v>
      </c>
      <c r="O9" s="2">
        <f t="shared" ref="O9:O22" si="2">N9/$N$23</f>
        <v>3.1620553359683792E-2</v>
      </c>
      <c r="P9" s="15">
        <v>1</v>
      </c>
      <c r="Q9" s="15">
        <v>0</v>
      </c>
      <c r="R9" s="15">
        <f>SUM(P9:Q9)</f>
        <v>1</v>
      </c>
      <c r="S9" s="2">
        <f t="shared" ref="S9:S22" si="3">R9/$R$23</f>
        <v>6.25E-2</v>
      </c>
      <c r="T9" s="15">
        <v>0</v>
      </c>
      <c r="U9" s="15">
        <v>0</v>
      </c>
      <c r="V9" s="15">
        <f>SUM(T9:U9)</f>
        <v>0</v>
      </c>
      <c r="W9" s="2">
        <f t="shared" ref="W9:W22" si="4">V9/$V$23</f>
        <v>0</v>
      </c>
      <c r="X9" s="15">
        <v>0</v>
      </c>
      <c r="Y9" s="15">
        <v>0</v>
      </c>
      <c r="Z9" s="15">
        <f>SUM(X9:Y9)</f>
        <v>0</v>
      </c>
      <c r="AA9" s="2">
        <v>0</v>
      </c>
      <c r="AB9" s="15">
        <v>0</v>
      </c>
      <c r="AC9" s="15">
        <v>0</v>
      </c>
      <c r="AD9" s="15">
        <f>SUM(AB9:AC9)</f>
        <v>0</v>
      </c>
      <c r="AE9" s="2">
        <f t="shared" ref="AE9:AE22" si="5">AD9/$AD$23</f>
        <v>0</v>
      </c>
      <c r="AF9" s="15">
        <f>AD9+Z9+V9+R9+N9+J9+F9</f>
        <v>2494</v>
      </c>
      <c r="AG9" s="2">
        <f t="shared" ref="AG9:AG22" si="6">AF9/$AF$23</f>
        <v>4.5906346635252539E-2</v>
      </c>
    </row>
    <row r="10" spans="1:33" x14ac:dyDescent="0.25">
      <c r="A10" s="4">
        <v>2</v>
      </c>
      <c r="B10" s="6">
        <v>2002</v>
      </c>
      <c r="C10" s="1" t="s">
        <v>170</v>
      </c>
      <c r="D10" s="15">
        <v>904</v>
      </c>
      <c r="E10" s="15">
        <v>911</v>
      </c>
      <c r="F10" s="15">
        <f t="shared" ref="F10:F22" si="7">SUM(D10:E10)</f>
        <v>1815</v>
      </c>
      <c r="G10" s="2">
        <f t="shared" si="0"/>
        <v>3.5004146496692444E-2</v>
      </c>
      <c r="H10" s="15">
        <v>46</v>
      </c>
      <c r="I10" s="15">
        <v>62</v>
      </c>
      <c r="J10" s="15">
        <f t="shared" ref="J10:J22" si="8">SUM(H10:I10)</f>
        <v>108</v>
      </c>
      <c r="K10" s="2">
        <f t="shared" si="1"/>
        <v>7.6109936575052856E-2</v>
      </c>
      <c r="L10" s="15">
        <v>2</v>
      </c>
      <c r="M10" s="15">
        <v>2</v>
      </c>
      <c r="N10" s="15">
        <f t="shared" ref="N10:N22" si="9">SUM(L10:M10)</f>
        <v>4</v>
      </c>
      <c r="O10" s="2">
        <f t="shared" si="2"/>
        <v>3.952569169960474E-3</v>
      </c>
      <c r="P10" s="15">
        <v>0</v>
      </c>
      <c r="Q10" s="15">
        <v>0</v>
      </c>
      <c r="R10" s="15">
        <f t="shared" ref="R10:R22" si="10">SUM(P10:Q10)</f>
        <v>0</v>
      </c>
      <c r="S10" s="2">
        <f t="shared" si="3"/>
        <v>0</v>
      </c>
      <c r="T10" s="15">
        <v>0</v>
      </c>
      <c r="U10" s="15">
        <v>0</v>
      </c>
      <c r="V10" s="15">
        <f t="shared" ref="V10:V22" si="11">SUM(T10:U10)</f>
        <v>0</v>
      </c>
      <c r="W10" s="2">
        <f t="shared" si="4"/>
        <v>0</v>
      </c>
      <c r="X10" s="15">
        <v>0</v>
      </c>
      <c r="Y10" s="15">
        <v>0</v>
      </c>
      <c r="Z10" s="15">
        <f t="shared" ref="Z10:Z22" si="12">SUM(X10:Y10)</f>
        <v>0</v>
      </c>
      <c r="AA10" s="2">
        <v>0</v>
      </c>
      <c r="AB10" s="15">
        <v>0</v>
      </c>
      <c r="AC10" s="15">
        <v>0</v>
      </c>
      <c r="AD10" s="15">
        <f t="shared" ref="AD10:AD22" si="13">SUM(AB10:AC10)</f>
        <v>0</v>
      </c>
      <c r="AE10" s="2">
        <f t="shared" si="5"/>
        <v>0</v>
      </c>
      <c r="AF10" s="15">
        <f t="shared" ref="AF10:AF22" si="14">AD10+Z10+V10+R10+N10+J10+F10</f>
        <v>1927</v>
      </c>
      <c r="AG10" s="2">
        <f t="shared" si="6"/>
        <v>3.5469739360918864E-2</v>
      </c>
    </row>
    <row r="11" spans="1:33" x14ac:dyDescent="0.25">
      <c r="A11" s="4">
        <v>3</v>
      </c>
      <c r="B11" s="6">
        <v>2003</v>
      </c>
      <c r="C11" s="1" t="s">
        <v>171</v>
      </c>
      <c r="D11" s="15">
        <v>2686</v>
      </c>
      <c r="E11" s="15">
        <v>2727</v>
      </c>
      <c r="F11" s="15">
        <f t="shared" si="7"/>
        <v>5413</v>
      </c>
      <c r="G11" s="2">
        <f t="shared" si="0"/>
        <v>0.10439528649399241</v>
      </c>
      <c r="H11" s="15">
        <v>152</v>
      </c>
      <c r="I11" s="15">
        <v>161</v>
      </c>
      <c r="J11" s="15">
        <f t="shared" si="8"/>
        <v>313</v>
      </c>
      <c r="K11" s="2">
        <f t="shared" si="1"/>
        <v>0.22057787174066243</v>
      </c>
      <c r="L11" s="15">
        <v>46</v>
      </c>
      <c r="M11" s="15">
        <v>50</v>
      </c>
      <c r="N11" s="15">
        <f t="shared" si="9"/>
        <v>96</v>
      </c>
      <c r="O11" s="2">
        <f t="shared" si="2"/>
        <v>9.4861660079051377E-2</v>
      </c>
      <c r="P11" s="15">
        <v>3</v>
      </c>
      <c r="Q11" s="15">
        <v>2</v>
      </c>
      <c r="R11" s="15">
        <f t="shared" si="10"/>
        <v>5</v>
      </c>
      <c r="S11" s="2">
        <f t="shared" si="3"/>
        <v>0.3125</v>
      </c>
      <c r="T11" s="15">
        <v>0</v>
      </c>
      <c r="U11" s="15">
        <v>0</v>
      </c>
      <c r="V11" s="15">
        <f t="shared" si="11"/>
        <v>0</v>
      </c>
      <c r="W11" s="2">
        <f t="shared" si="4"/>
        <v>0</v>
      </c>
      <c r="X11" s="15">
        <v>0</v>
      </c>
      <c r="Y11" s="15">
        <v>0</v>
      </c>
      <c r="Z11" s="15">
        <f t="shared" si="12"/>
        <v>0</v>
      </c>
      <c r="AA11" s="2">
        <v>0</v>
      </c>
      <c r="AB11" s="15">
        <v>0</v>
      </c>
      <c r="AC11" s="15">
        <v>0</v>
      </c>
      <c r="AD11" s="15">
        <f t="shared" si="13"/>
        <v>0</v>
      </c>
      <c r="AE11" s="2">
        <f t="shared" si="5"/>
        <v>0</v>
      </c>
      <c r="AF11" s="15">
        <f t="shared" si="14"/>
        <v>5827</v>
      </c>
      <c r="AG11" s="2">
        <f t="shared" si="6"/>
        <v>0.1072559269621558</v>
      </c>
    </row>
    <row r="12" spans="1:33" x14ac:dyDescent="0.25">
      <c r="A12" s="4">
        <v>4</v>
      </c>
      <c r="B12" s="6">
        <v>2004</v>
      </c>
      <c r="C12" s="1" t="s">
        <v>16</v>
      </c>
      <c r="D12" s="15">
        <v>2561</v>
      </c>
      <c r="E12" s="15">
        <v>2532</v>
      </c>
      <c r="F12" s="15">
        <f t="shared" si="7"/>
        <v>5093</v>
      </c>
      <c r="G12" s="2">
        <f t="shared" si="0"/>
        <v>9.8223756533143039E-2</v>
      </c>
      <c r="H12" s="15">
        <v>38</v>
      </c>
      <c r="I12" s="15">
        <v>33</v>
      </c>
      <c r="J12" s="15">
        <f t="shared" si="8"/>
        <v>71</v>
      </c>
      <c r="K12" s="2">
        <f t="shared" si="1"/>
        <v>5.003523608174771E-2</v>
      </c>
      <c r="L12" s="15">
        <v>18</v>
      </c>
      <c r="M12" s="15">
        <v>29</v>
      </c>
      <c r="N12" s="15">
        <f t="shared" si="9"/>
        <v>47</v>
      </c>
      <c r="O12" s="2">
        <f t="shared" si="2"/>
        <v>4.6442687747035576E-2</v>
      </c>
      <c r="P12" s="15">
        <v>0</v>
      </c>
      <c r="Q12" s="15">
        <v>0</v>
      </c>
      <c r="R12" s="15">
        <f t="shared" si="10"/>
        <v>0</v>
      </c>
      <c r="S12" s="2">
        <f t="shared" si="3"/>
        <v>0</v>
      </c>
      <c r="T12" s="15">
        <v>0</v>
      </c>
      <c r="U12" s="15">
        <v>0</v>
      </c>
      <c r="V12" s="15">
        <f t="shared" si="11"/>
        <v>0</v>
      </c>
      <c r="W12" s="2">
        <f t="shared" si="4"/>
        <v>0</v>
      </c>
      <c r="X12" s="15">
        <v>0</v>
      </c>
      <c r="Y12" s="15">
        <v>0</v>
      </c>
      <c r="Z12" s="15">
        <f t="shared" si="12"/>
        <v>0</v>
      </c>
      <c r="AA12" s="2">
        <v>0</v>
      </c>
      <c r="AB12" s="15">
        <v>0</v>
      </c>
      <c r="AC12" s="15">
        <v>0</v>
      </c>
      <c r="AD12" s="15">
        <f t="shared" si="13"/>
        <v>0</v>
      </c>
      <c r="AE12" s="2">
        <f t="shared" si="5"/>
        <v>0</v>
      </c>
      <c r="AF12" s="15">
        <f t="shared" si="14"/>
        <v>5211</v>
      </c>
      <c r="AG12" s="2">
        <f t="shared" si="6"/>
        <v>9.5917390664114269E-2</v>
      </c>
    </row>
    <row r="13" spans="1:33" x14ac:dyDescent="0.25">
      <c r="A13" s="4">
        <v>5</v>
      </c>
      <c r="B13" s="6">
        <v>2005</v>
      </c>
      <c r="C13" s="1" t="s">
        <v>172</v>
      </c>
      <c r="D13" s="15">
        <v>1961</v>
      </c>
      <c r="E13" s="15">
        <v>1905</v>
      </c>
      <c r="F13" s="15">
        <f t="shared" si="7"/>
        <v>3866</v>
      </c>
      <c r="G13" s="2">
        <f t="shared" si="0"/>
        <v>7.4559796339511292E-2</v>
      </c>
      <c r="H13" s="15">
        <v>26</v>
      </c>
      <c r="I13" s="15">
        <v>34</v>
      </c>
      <c r="J13" s="15">
        <f t="shared" si="8"/>
        <v>60</v>
      </c>
      <c r="K13" s="2">
        <f t="shared" si="1"/>
        <v>4.2283298097251586E-2</v>
      </c>
      <c r="L13" s="15">
        <v>3</v>
      </c>
      <c r="M13" s="15">
        <v>6</v>
      </c>
      <c r="N13" s="15">
        <f t="shared" si="9"/>
        <v>9</v>
      </c>
      <c r="O13" s="2">
        <f t="shared" si="2"/>
        <v>8.8932806324110679E-3</v>
      </c>
      <c r="P13" s="15">
        <v>0</v>
      </c>
      <c r="Q13" s="15">
        <v>0</v>
      </c>
      <c r="R13" s="15">
        <f t="shared" si="10"/>
        <v>0</v>
      </c>
      <c r="S13" s="2">
        <f t="shared" si="3"/>
        <v>0</v>
      </c>
      <c r="T13" s="15">
        <v>0</v>
      </c>
      <c r="U13" s="15">
        <v>0</v>
      </c>
      <c r="V13" s="15">
        <f t="shared" si="11"/>
        <v>0</v>
      </c>
      <c r="W13" s="2">
        <f t="shared" si="4"/>
        <v>0</v>
      </c>
      <c r="X13" s="15">
        <v>0</v>
      </c>
      <c r="Y13" s="15">
        <v>0</v>
      </c>
      <c r="Z13" s="15">
        <f t="shared" si="12"/>
        <v>0</v>
      </c>
      <c r="AA13" s="2">
        <v>0</v>
      </c>
      <c r="AB13" s="15">
        <v>0</v>
      </c>
      <c r="AC13" s="15">
        <v>0</v>
      </c>
      <c r="AD13" s="15">
        <f t="shared" si="13"/>
        <v>0</v>
      </c>
      <c r="AE13" s="2">
        <f t="shared" si="5"/>
        <v>0</v>
      </c>
      <c r="AF13" s="15">
        <f t="shared" si="14"/>
        <v>3935</v>
      </c>
      <c r="AG13" s="2">
        <f t="shared" si="6"/>
        <v>7.2430422618171106E-2</v>
      </c>
    </row>
    <row r="14" spans="1:33" x14ac:dyDescent="0.25">
      <c r="A14" s="4">
        <v>6</v>
      </c>
      <c r="B14" s="6">
        <v>2006</v>
      </c>
      <c r="C14" s="1" t="s">
        <v>173</v>
      </c>
      <c r="D14" s="15">
        <v>1298</v>
      </c>
      <c r="E14" s="15">
        <v>1241</v>
      </c>
      <c r="F14" s="15">
        <f t="shared" si="7"/>
        <v>2539</v>
      </c>
      <c r="G14" s="2">
        <f t="shared" si="0"/>
        <v>4.8967233033114115E-2</v>
      </c>
      <c r="H14" s="15">
        <v>19</v>
      </c>
      <c r="I14" s="15">
        <v>23</v>
      </c>
      <c r="J14" s="15">
        <f t="shared" si="8"/>
        <v>42</v>
      </c>
      <c r="K14" s="2">
        <f t="shared" si="1"/>
        <v>2.9598308668076109E-2</v>
      </c>
      <c r="L14" s="15">
        <v>44</v>
      </c>
      <c r="M14" s="15">
        <v>32</v>
      </c>
      <c r="N14" s="15">
        <f t="shared" si="9"/>
        <v>76</v>
      </c>
      <c r="O14" s="2">
        <f t="shared" si="2"/>
        <v>7.5098814229249009E-2</v>
      </c>
      <c r="P14" s="15">
        <v>0</v>
      </c>
      <c r="Q14" s="15">
        <v>0</v>
      </c>
      <c r="R14" s="15">
        <f t="shared" si="10"/>
        <v>0</v>
      </c>
      <c r="S14" s="2">
        <f t="shared" si="3"/>
        <v>0</v>
      </c>
      <c r="T14" s="15">
        <v>0</v>
      </c>
      <c r="U14" s="15">
        <v>1</v>
      </c>
      <c r="V14" s="15">
        <f t="shared" si="11"/>
        <v>1</v>
      </c>
      <c r="W14" s="2">
        <f t="shared" si="4"/>
        <v>0.05</v>
      </c>
      <c r="X14" s="15">
        <v>0</v>
      </c>
      <c r="Y14" s="15">
        <v>0</v>
      </c>
      <c r="Z14" s="15">
        <f t="shared" si="12"/>
        <v>0</v>
      </c>
      <c r="AA14" s="2">
        <v>0</v>
      </c>
      <c r="AB14" s="15">
        <v>0</v>
      </c>
      <c r="AC14" s="15">
        <v>0</v>
      </c>
      <c r="AD14" s="15">
        <f t="shared" si="13"/>
        <v>0</v>
      </c>
      <c r="AE14" s="2">
        <f t="shared" si="5"/>
        <v>0</v>
      </c>
      <c r="AF14" s="15">
        <f t="shared" si="14"/>
        <v>2658</v>
      </c>
      <c r="AG14" s="2">
        <f t="shared" si="6"/>
        <v>4.8925047857458402E-2</v>
      </c>
    </row>
    <row r="15" spans="1:33" x14ac:dyDescent="0.25">
      <c r="A15" s="4">
        <v>7</v>
      </c>
      <c r="B15" s="6">
        <v>2007</v>
      </c>
      <c r="C15" s="1" t="s">
        <v>174</v>
      </c>
      <c r="D15" s="15">
        <v>1523</v>
      </c>
      <c r="E15" s="15">
        <v>1512</v>
      </c>
      <c r="F15" s="15">
        <f t="shared" si="7"/>
        <v>3035</v>
      </c>
      <c r="G15" s="2">
        <f t="shared" si="0"/>
        <v>5.8533104472430618E-2</v>
      </c>
      <c r="H15" s="15">
        <v>15</v>
      </c>
      <c r="I15" s="15">
        <v>16</v>
      </c>
      <c r="J15" s="15">
        <f t="shared" si="8"/>
        <v>31</v>
      </c>
      <c r="K15" s="2">
        <f t="shared" si="1"/>
        <v>2.1846370683579985E-2</v>
      </c>
      <c r="L15" s="15">
        <v>14</v>
      </c>
      <c r="M15" s="15">
        <v>18</v>
      </c>
      <c r="N15" s="15">
        <f t="shared" si="9"/>
        <v>32</v>
      </c>
      <c r="O15" s="2">
        <f t="shared" si="2"/>
        <v>3.1620553359683792E-2</v>
      </c>
      <c r="P15" s="15">
        <v>0</v>
      </c>
      <c r="Q15" s="15">
        <v>0</v>
      </c>
      <c r="R15" s="15">
        <f t="shared" si="10"/>
        <v>0</v>
      </c>
      <c r="S15" s="2">
        <f t="shared" si="3"/>
        <v>0</v>
      </c>
      <c r="T15" s="15">
        <v>0</v>
      </c>
      <c r="U15" s="15">
        <v>0</v>
      </c>
      <c r="V15" s="15">
        <f t="shared" si="11"/>
        <v>0</v>
      </c>
      <c r="W15" s="2">
        <f t="shared" si="4"/>
        <v>0</v>
      </c>
      <c r="X15" s="15">
        <v>0</v>
      </c>
      <c r="Y15" s="15">
        <v>0</v>
      </c>
      <c r="Z15" s="15">
        <f t="shared" si="12"/>
        <v>0</v>
      </c>
      <c r="AA15" s="2">
        <v>0</v>
      </c>
      <c r="AB15" s="15">
        <v>0</v>
      </c>
      <c r="AC15" s="15">
        <v>0</v>
      </c>
      <c r="AD15" s="15">
        <f t="shared" si="13"/>
        <v>0</v>
      </c>
      <c r="AE15" s="2">
        <f t="shared" si="5"/>
        <v>0</v>
      </c>
      <c r="AF15" s="15">
        <f t="shared" si="14"/>
        <v>3098</v>
      </c>
      <c r="AG15" s="2">
        <f t="shared" si="6"/>
        <v>5.7024002356059492E-2</v>
      </c>
    </row>
    <row r="16" spans="1:33" x14ac:dyDescent="0.25">
      <c r="A16" s="4">
        <v>8</v>
      </c>
      <c r="B16" s="6">
        <v>2008</v>
      </c>
      <c r="C16" s="1" t="s">
        <v>175</v>
      </c>
      <c r="D16" s="15">
        <v>1883</v>
      </c>
      <c r="E16" s="15">
        <v>1880</v>
      </c>
      <c r="F16" s="15">
        <f t="shared" si="7"/>
        <v>3763</v>
      </c>
      <c r="G16" s="2">
        <f t="shared" si="0"/>
        <v>7.2573335133362907E-2</v>
      </c>
      <c r="H16" s="15">
        <v>58</v>
      </c>
      <c r="I16" s="15">
        <v>65</v>
      </c>
      <c r="J16" s="15">
        <f t="shared" si="8"/>
        <v>123</v>
      </c>
      <c r="K16" s="2">
        <f t="shared" si="1"/>
        <v>8.6680761099365747E-2</v>
      </c>
      <c r="L16" s="15">
        <v>3</v>
      </c>
      <c r="M16" s="15">
        <v>6</v>
      </c>
      <c r="N16" s="15">
        <f t="shared" si="9"/>
        <v>9</v>
      </c>
      <c r="O16" s="2">
        <f t="shared" si="2"/>
        <v>8.8932806324110679E-3</v>
      </c>
      <c r="P16" s="15">
        <v>0</v>
      </c>
      <c r="Q16" s="15">
        <v>0</v>
      </c>
      <c r="R16" s="15">
        <f t="shared" si="10"/>
        <v>0</v>
      </c>
      <c r="S16" s="2">
        <f t="shared" si="3"/>
        <v>0</v>
      </c>
      <c r="T16" s="15">
        <v>1</v>
      </c>
      <c r="U16" s="15">
        <v>1</v>
      </c>
      <c r="V16" s="15">
        <f t="shared" si="11"/>
        <v>2</v>
      </c>
      <c r="W16" s="2">
        <f t="shared" si="4"/>
        <v>0.1</v>
      </c>
      <c r="X16" s="15">
        <v>0</v>
      </c>
      <c r="Y16" s="15">
        <v>0</v>
      </c>
      <c r="Z16" s="15">
        <f t="shared" si="12"/>
        <v>0</v>
      </c>
      <c r="AA16" s="2">
        <v>0</v>
      </c>
      <c r="AB16" s="15">
        <v>0</v>
      </c>
      <c r="AC16" s="15">
        <v>0</v>
      </c>
      <c r="AD16" s="15">
        <f t="shared" si="13"/>
        <v>0</v>
      </c>
      <c r="AE16" s="2">
        <f t="shared" si="5"/>
        <v>0</v>
      </c>
      <c r="AF16" s="15">
        <f t="shared" si="14"/>
        <v>3897</v>
      </c>
      <c r="AG16" s="2">
        <f t="shared" si="6"/>
        <v>7.1730967456928293E-2</v>
      </c>
    </row>
    <row r="17" spans="1:33" x14ac:dyDescent="0.25">
      <c r="A17" s="4">
        <v>9</v>
      </c>
      <c r="B17" s="6">
        <v>2009</v>
      </c>
      <c r="C17" s="1" t="s">
        <v>176</v>
      </c>
      <c r="D17" s="15">
        <v>1005</v>
      </c>
      <c r="E17" s="15">
        <v>1012</v>
      </c>
      <c r="F17" s="15">
        <f t="shared" si="7"/>
        <v>2017</v>
      </c>
      <c r="G17" s="2">
        <f t="shared" si="0"/>
        <v>3.8899924784478603E-2</v>
      </c>
      <c r="H17" s="15">
        <v>8</v>
      </c>
      <c r="I17" s="15">
        <v>11</v>
      </c>
      <c r="J17" s="15">
        <f t="shared" si="8"/>
        <v>19</v>
      </c>
      <c r="K17" s="2">
        <f t="shared" si="1"/>
        <v>1.3389711064129669E-2</v>
      </c>
      <c r="L17" s="15">
        <v>0</v>
      </c>
      <c r="M17" s="15">
        <v>3</v>
      </c>
      <c r="N17" s="15">
        <f t="shared" si="9"/>
        <v>3</v>
      </c>
      <c r="O17" s="2">
        <f t="shared" si="2"/>
        <v>2.9644268774703555E-3</v>
      </c>
      <c r="P17" s="15">
        <v>0</v>
      </c>
      <c r="Q17" s="15">
        <v>0</v>
      </c>
      <c r="R17" s="15">
        <f t="shared" si="10"/>
        <v>0</v>
      </c>
      <c r="S17" s="2">
        <f t="shared" si="3"/>
        <v>0</v>
      </c>
      <c r="T17" s="15">
        <v>0</v>
      </c>
      <c r="U17" s="15">
        <v>0</v>
      </c>
      <c r="V17" s="15">
        <f t="shared" si="11"/>
        <v>0</v>
      </c>
      <c r="W17" s="2">
        <f t="shared" si="4"/>
        <v>0</v>
      </c>
      <c r="X17" s="15">
        <v>0</v>
      </c>
      <c r="Y17" s="15">
        <v>0</v>
      </c>
      <c r="Z17" s="15">
        <f t="shared" si="12"/>
        <v>0</v>
      </c>
      <c r="AA17" s="2">
        <v>0</v>
      </c>
      <c r="AB17" s="15">
        <v>0</v>
      </c>
      <c r="AC17" s="15">
        <v>0</v>
      </c>
      <c r="AD17" s="15">
        <f t="shared" si="13"/>
        <v>0</v>
      </c>
      <c r="AE17" s="2">
        <f t="shared" si="5"/>
        <v>0</v>
      </c>
      <c r="AF17" s="15">
        <f t="shared" si="14"/>
        <v>2039</v>
      </c>
      <c r="AG17" s="2">
        <f t="shared" si="6"/>
        <v>3.7531291415108234E-2</v>
      </c>
    </row>
    <row r="18" spans="1:33" x14ac:dyDescent="0.25">
      <c r="A18" s="4">
        <v>10</v>
      </c>
      <c r="B18" s="6">
        <v>2010</v>
      </c>
      <c r="C18" s="1" t="s">
        <v>177</v>
      </c>
      <c r="D18" s="15">
        <v>853</v>
      </c>
      <c r="E18" s="15">
        <v>880</v>
      </c>
      <c r="F18" s="15">
        <f t="shared" si="7"/>
        <v>1733</v>
      </c>
      <c r="G18" s="2">
        <f t="shared" si="0"/>
        <v>3.34226919442248E-2</v>
      </c>
      <c r="H18" s="15">
        <v>23</v>
      </c>
      <c r="I18" s="15">
        <v>22</v>
      </c>
      <c r="J18" s="15">
        <f t="shared" si="8"/>
        <v>45</v>
      </c>
      <c r="K18" s="2">
        <f t="shared" si="1"/>
        <v>3.1712473572938688E-2</v>
      </c>
      <c r="L18" s="15">
        <v>8</v>
      </c>
      <c r="M18" s="15">
        <v>9</v>
      </c>
      <c r="N18" s="15">
        <f t="shared" si="9"/>
        <v>17</v>
      </c>
      <c r="O18" s="2">
        <f t="shared" si="2"/>
        <v>1.6798418972332016E-2</v>
      </c>
      <c r="P18" s="15">
        <v>0</v>
      </c>
      <c r="Q18" s="15">
        <v>0</v>
      </c>
      <c r="R18" s="15">
        <f t="shared" si="10"/>
        <v>0</v>
      </c>
      <c r="S18" s="2">
        <f t="shared" si="3"/>
        <v>0</v>
      </c>
      <c r="T18" s="15">
        <v>0</v>
      </c>
      <c r="U18" s="15">
        <v>0</v>
      </c>
      <c r="V18" s="15">
        <f t="shared" si="11"/>
        <v>0</v>
      </c>
      <c r="W18" s="2">
        <f t="shared" si="4"/>
        <v>0</v>
      </c>
      <c r="X18" s="15">
        <v>0</v>
      </c>
      <c r="Y18" s="15">
        <v>0</v>
      </c>
      <c r="Z18" s="15">
        <f t="shared" si="12"/>
        <v>0</v>
      </c>
      <c r="AA18" s="2">
        <v>0</v>
      </c>
      <c r="AB18" s="15">
        <v>0</v>
      </c>
      <c r="AC18" s="15">
        <v>0</v>
      </c>
      <c r="AD18" s="15">
        <f t="shared" si="13"/>
        <v>0</v>
      </c>
      <c r="AE18" s="2">
        <f t="shared" si="5"/>
        <v>0</v>
      </c>
      <c r="AF18" s="15">
        <f t="shared" si="14"/>
        <v>1795</v>
      </c>
      <c r="AG18" s="2">
        <f t="shared" si="6"/>
        <v>3.3040053011338534E-2</v>
      </c>
    </row>
    <row r="19" spans="1:33" x14ac:dyDescent="0.25">
      <c r="A19" s="4">
        <v>11</v>
      </c>
      <c r="B19" s="6">
        <v>2011</v>
      </c>
      <c r="C19" s="1" t="s">
        <v>178</v>
      </c>
      <c r="D19" s="15">
        <v>1723</v>
      </c>
      <c r="E19" s="15">
        <v>1693</v>
      </c>
      <c r="F19" s="15">
        <f t="shared" si="7"/>
        <v>3416</v>
      </c>
      <c r="G19" s="2">
        <f t="shared" si="0"/>
        <v>6.5881082332066881E-2</v>
      </c>
      <c r="H19" s="15">
        <v>44</v>
      </c>
      <c r="I19" s="15">
        <v>42</v>
      </c>
      <c r="J19" s="15">
        <f t="shared" si="8"/>
        <v>86</v>
      </c>
      <c r="K19" s="2">
        <f t="shared" si="1"/>
        <v>6.0606060606060608E-2</v>
      </c>
      <c r="L19" s="15">
        <v>11</v>
      </c>
      <c r="M19" s="15">
        <v>9</v>
      </c>
      <c r="N19" s="15">
        <f t="shared" si="9"/>
        <v>20</v>
      </c>
      <c r="O19" s="2">
        <f t="shared" si="2"/>
        <v>1.9762845849802372E-2</v>
      </c>
      <c r="P19" s="15">
        <v>0</v>
      </c>
      <c r="Q19" s="15">
        <v>0</v>
      </c>
      <c r="R19" s="15">
        <f t="shared" si="10"/>
        <v>0</v>
      </c>
      <c r="S19" s="2">
        <f t="shared" si="3"/>
        <v>0</v>
      </c>
      <c r="T19" s="15">
        <v>0</v>
      </c>
      <c r="U19" s="15">
        <v>0</v>
      </c>
      <c r="V19" s="15">
        <f t="shared" si="11"/>
        <v>0</v>
      </c>
      <c r="W19" s="2">
        <f t="shared" si="4"/>
        <v>0</v>
      </c>
      <c r="X19" s="15">
        <v>0</v>
      </c>
      <c r="Y19" s="15">
        <v>0</v>
      </c>
      <c r="Z19" s="15">
        <f t="shared" si="12"/>
        <v>0</v>
      </c>
      <c r="AA19" s="2">
        <v>0</v>
      </c>
      <c r="AB19" s="15">
        <v>0</v>
      </c>
      <c r="AC19" s="15">
        <v>0</v>
      </c>
      <c r="AD19" s="15">
        <f t="shared" si="13"/>
        <v>0</v>
      </c>
      <c r="AE19" s="2">
        <f t="shared" si="5"/>
        <v>0</v>
      </c>
      <c r="AF19" s="15">
        <f t="shared" si="14"/>
        <v>3522</v>
      </c>
      <c r="AG19" s="2">
        <f t="shared" si="6"/>
        <v>6.4828449418347811E-2</v>
      </c>
    </row>
    <row r="20" spans="1:33" x14ac:dyDescent="0.25">
      <c r="A20" s="4">
        <v>12</v>
      </c>
      <c r="B20" s="6">
        <v>2012</v>
      </c>
      <c r="C20" s="1" t="s">
        <v>179</v>
      </c>
      <c r="D20" s="15">
        <v>2322</v>
      </c>
      <c r="E20" s="15">
        <v>2307</v>
      </c>
      <c r="F20" s="15">
        <f t="shared" si="7"/>
        <v>4629</v>
      </c>
      <c r="G20" s="2">
        <f t="shared" si="0"/>
        <v>8.9275038089911482E-2</v>
      </c>
      <c r="H20" s="15">
        <v>19</v>
      </c>
      <c r="I20" s="15">
        <v>23</v>
      </c>
      <c r="J20" s="15">
        <f t="shared" si="8"/>
        <v>42</v>
      </c>
      <c r="K20" s="2">
        <f t="shared" si="1"/>
        <v>2.9598308668076109E-2</v>
      </c>
      <c r="L20" s="15">
        <v>12</v>
      </c>
      <c r="M20" s="15">
        <v>21</v>
      </c>
      <c r="N20" s="15">
        <f t="shared" si="9"/>
        <v>33</v>
      </c>
      <c r="O20" s="2">
        <f t="shared" si="2"/>
        <v>3.2608695652173912E-2</v>
      </c>
      <c r="P20" s="15">
        <v>0</v>
      </c>
      <c r="Q20" s="15">
        <v>0</v>
      </c>
      <c r="R20" s="15">
        <f t="shared" si="10"/>
        <v>0</v>
      </c>
      <c r="S20" s="2">
        <f t="shared" si="3"/>
        <v>0</v>
      </c>
      <c r="T20" s="15">
        <v>2</v>
      </c>
      <c r="U20" s="15">
        <v>1</v>
      </c>
      <c r="V20" s="15">
        <f t="shared" si="11"/>
        <v>3</v>
      </c>
      <c r="W20" s="2">
        <f t="shared" si="4"/>
        <v>0.15</v>
      </c>
      <c r="X20" s="15">
        <v>0</v>
      </c>
      <c r="Y20" s="15">
        <v>0</v>
      </c>
      <c r="Z20" s="15">
        <f t="shared" si="12"/>
        <v>0</v>
      </c>
      <c r="AA20" s="2">
        <v>0</v>
      </c>
      <c r="AB20" s="15">
        <v>0</v>
      </c>
      <c r="AC20" s="15">
        <v>0</v>
      </c>
      <c r="AD20" s="15">
        <f t="shared" si="13"/>
        <v>0</v>
      </c>
      <c r="AE20" s="2">
        <f t="shared" si="5"/>
        <v>0</v>
      </c>
      <c r="AF20" s="15">
        <f t="shared" si="14"/>
        <v>4707</v>
      </c>
      <c r="AG20" s="2">
        <f t="shared" si="6"/>
        <v>8.6640406420262106E-2</v>
      </c>
    </row>
    <row r="21" spans="1:33" x14ac:dyDescent="0.25">
      <c r="A21" s="4">
        <v>13</v>
      </c>
      <c r="B21" s="6">
        <v>2013</v>
      </c>
      <c r="C21" s="1" t="s">
        <v>180</v>
      </c>
      <c r="D21" s="15">
        <v>3885</v>
      </c>
      <c r="E21" s="15">
        <v>3908</v>
      </c>
      <c r="F21" s="15">
        <f t="shared" si="7"/>
        <v>7793</v>
      </c>
      <c r="G21" s="2">
        <f t="shared" si="0"/>
        <v>0.15029604057780949</v>
      </c>
      <c r="H21" s="15">
        <v>83</v>
      </c>
      <c r="I21" s="15">
        <v>93</v>
      </c>
      <c r="J21" s="15">
        <f t="shared" si="8"/>
        <v>176</v>
      </c>
      <c r="K21" s="2">
        <f t="shared" si="1"/>
        <v>0.12403100775193798</v>
      </c>
      <c r="L21" s="15">
        <v>39</v>
      </c>
      <c r="M21" s="15">
        <v>34</v>
      </c>
      <c r="N21" s="15">
        <f t="shared" si="9"/>
        <v>73</v>
      </c>
      <c r="O21" s="2">
        <f t="shared" si="2"/>
        <v>7.2134387351778656E-2</v>
      </c>
      <c r="P21" s="15">
        <v>3</v>
      </c>
      <c r="Q21" s="15">
        <v>0</v>
      </c>
      <c r="R21" s="15">
        <f t="shared" si="10"/>
        <v>3</v>
      </c>
      <c r="S21" s="2">
        <f t="shared" si="3"/>
        <v>0.1875</v>
      </c>
      <c r="T21" s="15">
        <v>0</v>
      </c>
      <c r="U21" s="15">
        <v>0</v>
      </c>
      <c r="V21" s="15">
        <f t="shared" si="11"/>
        <v>0</v>
      </c>
      <c r="W21" s="2">
        <f t="shared" si="4"/>
        <v>0</v>
      </c>
      <c r="X21" s="15">
        <v>0</v>
      </c>
      <c r="Y21" s="15">
        <v>0</v>
      </c>
      <c r="Z21" s="15">
        <f t="shared" si="12"/>
        <v>0</v>
      </c>
      <c r="AA21" s="2">
        <v>0</v>
      </c>
      <c r="AB21" s="15">
        <v>6</v>
      </c>
      <c r="AC21" s="15">
        <v>4</v>
      </c>
      <c r="AD21" s="15">
        <f t="shared" si="13"/>
        <v>10</v>
      </c>
      <c r="AE21" s="2">
        <f t="shared" si="5"/>
        <v>1</v>
      </c>
      <c r="AF21" s="15">
        <f t="shared" si="14"/>
        <v>8055</v>
      </c>
      <c r="AG21" s="2">
        <f t="shared" si="6"/>
        <v>0.14826608746870859</v>
      </c>
    </row>
    <row r="22" spans="1:33" x14ac:dyDescent="0.25">
      <c r="A22" s="4">
        <v>14</v>
      </c>
      <c r="B22" s="6">
        <v>2014</v>
      </c>
      <c r="C22" s="1" t="s">
        <v>181</v>
      </c>
      <c r="D22" s="15">
        <v>2160</v>
      </c>
      <c r="E22" s="15">
        <v>2196</v>
      </c>
      <c r="F22" s="15">
        <f t="shared" si="7"/>
        <v>4356</v>
      </c>
      <c r="G22" s="2">
        <f t="shared" si="0"/>
        <v>8.4009951592061871E-2</v>
      </c>
      <c r="H22" s="15">
        <v>103</v>
      </c>
      <c r="I22" s="15">
        <v>122</v>
      </c>
      <c r="J22" s="15">
        <f t="shared" si="8"/>
        <v>225</v>
      </c>
      <c r="K22" s="2">
        <f t="shared" si="1"/>
        <v>0.15856236786469344</v>
      </c>
      <c r="L22" s="15">
        <v>267</v>
      </c>
      <c r="M22" s="15">
        <v>294</v>
      </c>
      <c r="N22" s="15">
        <f t="shared" si="9"/>
        <v>561</v>
      </c>
      <c r="O22" s="2">
        <f t="shared" si="2"/>
        <v>0.55434782608695654</v>
      </c>
      <c r="P22" s="15">
        <v>5</v>
      </c>
      <c r="Q22" s="15">
        <v>2</v>
      </c>
      <c r="R22" s="15">
        <f t="shared" si="10"/>
        <v>7</v>
      </c>
      <c r="S22" s="2">
        <f t="shared" si="3"/>
        <v>0.4375</v>
      </c>
      <c r="T22" s="15">
        <v>6</v>
      </c>
      <c r="U22" s="15">
        <v>8</v>
      </c>
      <c r="V22" s="15">
        <f t="shared" si="11"/>
        <v>14</v>
      </c>
      <c r="W22" s="2">
        <f t="shared" si="4"/>
        <v>0.7</v>
      </c>
      <c r="X22" s="15">
        <v>0</v>
      </c>
      <c r="Y22" s="15">
        <v>0</v>
      </c>
      <c r="Z22" s="15">
        <f t="shared" si="12"/>
        <v>0</v>
      </c>
      <c r="AA22" s="2">
        <v>0</v>
      </c>
      <c r="AB22" s="15">
        <v>0</v>
      </c>
      <c r="AC22" s="15">
        <v>0</v>
      </c>
      <c r="AD22" s="15">
        <f t="shared" si="13"/>
        <v>0</v>
      </c>
      <c r="AE22" s="2">
        <f t="shared" si="5"/>
        <v>0</v>
      </c>
      <c r="AF22" s="15">
        <f t="shared" si="14"/>
        <v>5163</v>
      </c>
      <c r="AG22" s="2">
        <f t="shared" si="6"/>
        <v>9.5033868355175966E-2</v>
      </c>
    </row>
    <row r="23" spans="1:33" x14ac:dyDescent="0.25">
      <c r="A23" s="19" t="s">
        <v>37</v>
      </c>
      <c r="B23" s="19"/>
      <c r="C23" s="19"/>
      <c r="D23" s="16">
        <f>SUM(D9:D22)</f>
        <v>25935</v>
      </c>
      <c r="E23" s="16">
        <f>SUM(E9:E22)</f>
        <v>25916</v>
      </c>
      <c r="F23" s="16">
        <f>SUM(F9:F22)</f>
        <v>51851</v>
      </c>
      <c r="G23" s="14">
        <f>'KAB SUKOHARJO'!G19</f>
        <v>5.931475335948394E-2</v>
      </c>
      <c r="H23" s="16">
        <f>SUM(H9:H22)</f>
        <v>671</v>
      </c>
      <c r="I23" s="16">
        <f>SUM(I9:I22)</f>
        <v>748</v>
      </c>
      <c r="J23" s="16">
        <f>SUM(J9:J22)</f>
        <v>1419</v>
      </c>
      <c r="K23" s="14">
        <f>'KAB SUKOHARJO'!K19</f>
        <v>5.2963571215288142E-2</v>
      </c>
      <c r="L23" s="16">
        <f>SUM(L9:L22)</f>
        <v>486</v>
      </c>
      <c r="M23" s="16">
        <f>SUM(M9:M22)</f>
        <v>526</v>
      </c>
      <c r="N23" s="16">
        <f>SUM(N9:N22)</f>
        <v>1012</v>
      </c>
      <c r="O23" s="14">
        <f>'KAB SUKOHARJO'!O19</f>
        <v>8.5056311985207592E-2</v>
      </c>
      <c r="P23" s="16">
        <f>SUM(P9:P22)</f>
        <v>12</v>
      </c>
      <c r="Q23" s="16">
        <f>SUM(Q9:Q22)</f>
        <v>4</v>
      </c>
      <c r="R23" s="16">
        <f>SUM(R9:R22)</f>
        <v>16</v>
      </c>
      <c r="S23" s="14">
        <f>'KAB SUKOHARJO'!S19</f>
        <v>4.4077134986225897E-2</v>
      </c>
      <c r="T23" s="16">
        <f>SUM(T9:T22)</f>
        <v>9</v>
      </c>
      <c r="U23" s="16">
        <f>SUM(U9:U22)</f>
        <v>11</v>
      </c>
      <c r="V23" s="16">
        <f>SUM(V9:V22)</f>
        <v>20</v>
      </c>
      <c r="W23" s="14">
        <f>'KAB SUKOHARJO'!W19</f>
        <v>3.2206119162640899E-2</v>
      </c>
      <c r="X23" s="16">
        <f>SUM(X9:X22)</f>
        <v>0</v>
      </c>
      <c r="Y23" s="16">
        <f>SUM(Y9:Y22)</f>
        <v>0</v>
      </c>
      <c r="Z23" s="16">
        <f>SUM(Z9:Z22)</f>
        <v>0</v>
      </c>
      <c r="AA23" s="14">
        <f>'KAB SUKOHARJO'!AA19</f>
        <v>0</v>
      </c>
      <c r="AB23" s="16">
        <f>SUM(AB9:AB22)</f>
        <v>6</v>
      </c>
      <c r="AC23" s="16">
        <f>SUM(AC9:AC22)</f>
        <v>4</v>
      </c>
      <c r="AD23" s="16">
        <f>SUM(AD9:AD22)</f>
        <v>10</v>
      </c>
      <c r="AE23" s="14">
        <f>'KAB SUKOHARJO'!AE19</f>
        <v>0.14705882352941177</v>
      </c>
      <c r="AF23" s="18">
        <f>SUM(AF9:AF22)</f>
        <v>54328</v>
      </c>
      <c r="AG23" s="14">
        <f>'KAB SUKOHARJO'!AG19</f>
        <v>5.9444117408915739E-2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3:C23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1574-60DB-4240-9703-26A82922B849}">
  <dimension ref="A1:AG22"/>
  <sheetViews>
    <sheetView workbookViewId="0">
      <selection sqref="A1:M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ht="15" customHeight="1" x14ac:dyDescent="0.25">
      <c r="A5" s="20" t="s">
        <v>55</v>
      </c>
      <c r="B5" s="20"/>
      <c r="C5" s="20"/>
      <c r="D5" s="20"/>
    </row>
    <row r="6" spans="1:33" ht="15" customHeight="1" x14ac:dyDescent="0.25">
      <c r="A6" s="23" t="s">
        <v>182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1002</v>
      </c>
      <c r="C9" s="1" t="s">
        <v>34</v>
      </c>
      <c r="D9" s="15">
        <v>6646</v>
      </c>
      <c r="E9" s="15">
        <v>6839</v>
      </c>
      <c r="F9" s="15">
        <f>SUM(D9:E9)</f>
        <v>13485</v>
      </c>
      <c r="G9" s="2">
        <f t="shared" ref="G9:G20" si="0">F9/$F$21</f>
        <v>0.13116428362999707</v>
      </c>
      <c r="H9" s="15">
        <v>610</v>
      </c>
      <c r="I9" s="15">
        <v>657</v>
      </c>
      <c r="J9" s="15">
        <f>SUM(H9:I9)</f>
        <v>1267</v>
      </c>
      <c r="K9" s="2">
        <f t="shared" ref="K9:K20" si="1">J9/$J$21</f>
        <v>0.20980294750786554</v>
      </c>
      <c r="L9" s="15">
        <v>161</v>
      </c>
      <c r="M9" s="15">
        <v>188</v>
      </c>
      <c r="N9" s="15">
        <f>SUM(L9:M9)</f>
        <v>349</v>
      </c>
      <c r="O9" s="2">
        <f t="shared" ref="O9:O20" si="2">N9/$N$21</f>
        <v>0.13532376890267545</v>
      </c>
      <c r="P9" s="15">
        <v>2</v>
      </c>
      <c r="Q9" s="15">
        <v>3</v>
      </c>
      <c r="R9" s="15">
        <f>SUM(P9:Q9)</f>
        <v>5</v>
      </c>
      <c r="S9" s="2">
        <f t="shared" ref="S9:S20" si="3">R9/$R$21</f>
        <v>4.807692307692308E-2</v>
      </c>
      <c r="T9" s="15">
        <v>3</v>
      </c>
      <c r="U9" s="15">
        <v>6</v>
      </c>
      <c r="V9" s="15">
        <f>SUM(T9:U9)</f>
        <v>9</v>
      </c>
      <c r="W9" s="2">
        <f t="shared" ref="W9:W20" si="4">V9/$V$21</f>
        <v>0.19148936170212766</v>
      </c>
      <c r="X9" s="15">
        <v>0</v>
      </c>
      <c r="Y9" s="15">
        <v>0</v>
      </c>
      <c r="Z9" s="15">
        <f>SUM(X9:Y9)</f>
        <v>0</v>
      </c>
      <c r="AA9" s="2">
        <v>0</v>
      </c>
      <c r="AB9" s="15">
        <v>0</v>
      </c>
      <c r="AC9" s="15">
        <v>0</v>
      </c>
      <c r="AD9" s="15">
        <f>SUM(AB9:AC9)</f>
        <v>0</v>
      </c>
      <c r="AE9" s="2">
        <f t="shared" ref="AE9:AE20" si="5">AD9/$AD$21</f>
        <v>0</v>
      </c>
      <c r="AF9" s="15">
        <f>AD9+Z9+V9+R9+N9+J9+F9</f>
        <v>15115</v>
      </c>
      <c r="AG9" s="2">
        <f t="shared" ref="AG9:AG20" si="6">AF9/$AF$21</f>
        <v>0.1354572747233051</v>
      </c>
    </row>
    <row r="10" spans="1:33" x14ac:dyDescent="0.25">
      <c r="A10" s="4">
        <v>2</v>
      </c>
      <c r="B10" s="6">
        <v>1004</v>
      </c>
      <c r="C10" s="1" t="s">
        <v>183</v>
      </c>
      <c r="D10" s="15">
        <v>4918</v>
      </c>
      <c r="E10" s="15">
        <v>5055</v>
      </c>
      <c r="F10" s="15">
        <f t="shared" ref="F10:F20" si="7">SUM(D10:E10)</f>
        <v>9973</v>
      </c>
      <c r="G10" s="2">
        <f t="shared" si="0"/>
        <v>9.7004182472522127E-2</v>
      </c>
      <c r="H10" s="15">
        <v>277</v>
      </c>
      <c r="I10" s="15">
        <v>280</v>
      </c>
      <c r="J10" s="15">
        <f t="shared" ref="J10:J20" si="8">SUM(H10:I10)</f>
        <v>557</v>
      </c>
      <c r="K10" s="2">
        <f t="shared" si="1"/>
        <v>9.2233813545288951E-2</v>
      </c>
      <c r="L10" s="15">
        <v>98</v>
      </c>
      <c r="M10" s="15">
        <v>121</v>
      </c>
      <c r="N10" s="15">
        <f t="shared" ref="N10:N20" si="9">SUM(L10:M10)</f>
        <v>219</v>
      </c>
      <c r="O10" s="2">
        <f t="shared" si="2"/>
        <v>8.491663435440093E-2</v>
      </c>
      <c r="P10" s="15">
        <v>0</v>
      </c>
      <c r="Q10" s="15">
        <v>0</v>
      </c>
      <c r="R10" s="15">
        <f t="shared" ref="R10:R20" si="10">SUM(P10:Q10)</f>
        <v>0</v>
      </c>
      <c r="S10" s="2">
        <f t="shared" si="3"/>
        <v>0</v>
      </c>
      <c r="T10" s="15">
        <v>0</v>
      </c>
      <c r="U10" s="15">
        <v>1</v>
      </c>
      <c r="V10" s="15">
        <f t="shared" ref="V10:V20" si="11">SUM(T10:U10)</f>
        <v>1</v>
      </c>
      <c r="W10" s="2">
        <f t="shared" si="4"/>
        <v>2.1276595744680851E-2</v>
      </c>
      <c r="X10" s="15">
        <v>0</v>
      </c>
      <c r="Y10" s="15">
        <v>0</v>
      </c>
      <c r="Z10" s="15">
        <f t="shared" ref="Z10:Z20" si="12">SUM(X10:Y10)</f>
        <v>0</v>
      </c>
      <c r="AA10" s="2">
        <v>0</v>
      </c>
      <c r="AB10" s="15">
        <v>2</v>
      </c>
      <c r="AC10" s="15">
        <v>0</v>
      </c>
      <c r="AD10" s="15">
        <f t="shared" ref="AD10:AD20" si="13">SUM(AB10:AC10)</f>
        <v>2</v>
      </c>
      <c r="AE10" s="2">
        <f t="shared" si="5"/>
        <v>0.33333333333333331</v>
      </c>
      <c r="AF10" s="15">
        <f t="shared" ref="AF10:AF20" si="14">AD10+Z10+V10+R10+N10+J10+F10</f>
        <v>10752</v>
      </c>
      <c r="AG10" s="2">
        <f t="shared" si="6"/>
        <v>9.6357037236187659E-2</v>
      </c>
    </row>
    <row r="11" spans="1:33" x14ac:dyDescent="0.25">
      <c r="A11" s="4">
        <v>3</v>
      </c>
      <c r="B11" s="6">
        <v>2001</v>
      </c>
      <c r="C11" s="1" t="s">
        <v>184</v>
      </c>
      <c r="D11" s="15">
        <v>6792</v>
      </c>
      <c r="E11" s="15">
        <v>6755</v>
      </c>
      <c r="F11" s="15">
        <f t="shared" si="7"/>
        <v>13547</v>
      </c>
      <c r="G11" s="2">
        <f t="shared" si="0"/>
        <v>0.13176733780760627</v>
      </c>
      <c r="H11" s="15">
        <v>329</v>
      </c>
      <c r="I11" s="15">
        <v>386</v>
      </c>
      <c r="J11" s="15">
        <f t="shared" si="8"/>
        <v>715</v>
      </c>
      <c r="K11" s="2">
        <f t="shared" si="1"/>
        <v>0.11839708561020036</v>
      </c>
      <c r="L11" s="15">
        <v>133</v>
      </c>
      <c r="M11" s="15">
        <v>140</v>
      </c>
      <c r="N11" s="15">
        <f t="shared" si="9"/>
        <v>273</v>
      </c>
      <c r="O11" s="2">
        <f t="shared" si="2"/>
        <v>0.1058549825513765</v>
      </c>
      <c r="P11" s="15">
        <v>25</v>
      </c>
      <c r="Q11" s="15">
        <v>26</v>
      </c>
      <c r="R11" s="15">
        <f t="shared" si="10"/>
        <v>51</v>
      </c>
      <c r="S11" s="2">
        <f t="shared" si="3"/>
        <v>0.49038461538461536</v>
      </c>
      <c r="T11" s="15">
        <v>0</v>
      </c>
      <c r="U11" s="15">
        <v>0</v>
      </c>
      <c r="V11" s="15">
        <f t="shared" si="11"/>
        <v>0</v>
      </c>
      <c r="W11" s="2">
        <f t="shared" si="4"/>
        <v>0</v>
      </c>
      <c r="X11" s="15">
        <v>0</v>
      </c>
      <c r="Y11" s="15">
        <v>0</v>
      </c>
      <c r="Z11" s="15">
        <f t="shared" si="12"/>
        <v>0</v>
      </c>
      <c r="AA11" s="2">
        <v>0</v>
      </c>
      <c r="AB11" s="15">
        <v>0</v>
      </c>
      <c r="AC11" s="15">
        <v>0</v>
      </c>
      <c r="AD11" s="15">
        <f t="shared" si="13"/>
        <v>0</v>
      </c>
      <c r="AE11" s="2">
        <f t="shared" si="5"/>
        <v>0</v>
      </c>
      <c r="AF11" s="15">
        <f t="shared" si="14"/>
        <v>14586</v>
      </c>
      <c r="AG11" s="2">
        <f t="shared" si="6"/>
        <v>0.13071649415243985</v>
      </c>
    </row>
    <row r="12" spans="1:33" x14ac:dyDescent="0.25">
      <c r="A12" s="4">
        <v>4</v>
      </c>
      <c r="B12" s="6">
        <v>2003</v>
      </c>
      <c r="C12" s="1" t="s">
        <v>185</v>
      </c>
      <c r="D12" s="15">
        <v>2215</v>
      </c>
      <c r="E12" s="15">
        <v>2217</v>
      </c>
      <c r="F12" s="15">
        <f t="shared" si="7"/>
        <v>4432</v>
      </c>
      <c r="G12" s="2">
        <f t="shared" si="0"/>
        <v>4.310864701877249E-2</v>
      </c>
      <c r="H12" s="15">
        <v>181</v>
      </c>
      <c r="I12" s="15">
        <v>181</v>
      </c>
      <c r="J12" s="15">
        <f t="shared" si="8"/>
        <v>362</v>
      </c>
      <c r="K12" s="2">
        <f t="shared" si="1"/>
        <v>5.9943699287961581E-2</v>
      </c>
      <c r="L12" s="15">
        <v>56</v>
      </c>
      <c r="M12" s="15">
        <v>55</v>
      </c>
      <c r="N12" s="15">
        <f t="shared" si="9"/>
        <v>111</v>
      </c>
      <c r="O12" s="2">
        <f t="shared" si="2"/>
        <v>4.3039937960449789E-2</v>
      </c>
      <c r="P12" s="15">
        <v>1</v>
      </c>
      <c r="Q12" s="15">
        <v>2</v>
      </c>
      <c r="R12" s="15">
        <f t="shared" si="10"/>
        <v>3</v>
      </c>
      <c r="S12" s="2">
        <f t="shared" si="3"/>
        <v>2.8846153846153848E-2</v>
      </c>
      <c r="T12" s="15">
        <v>2</v>
      </c>
      <c r="U12" s="15">
        <v>1</v>
      </c>
      <c r="V12" s="15">
        <f t="shared" si="11"/>
        <v>3</v>
      </c>
      <c r="W12" s="2">
        <f t="shared" si="4"/>
        <v>6.3829787234042548E-2</v>
      </c>
      <c r="X12" s="15">
        <v>0</v>
      </c>
      <c r="Y12" s="15">
        <v>0</v>
      </c>
      <c r="Z12" s="15">
        <f t="shared" si="12"/>
        <v>0</v>
      </c>
      <c r="AA12" s="2">
        <v>0</v>
      </c>
      <c r="AB12" s="15">
        <v>0</v>
      </c>
      <c r="AC12" s="15">
        <v>0</v>
      </c>
      <c r="AD12" s="15">
        <f t="shared" si="13"/>
        <v>0</v>
      </c>
      <c r="AE12" s="2">
        <f t="shared" si="5"/>
        <v>0</v>
      </c>
      <c r="AF12" s="15">
        <f t="shared" si="14"/>
        <v>4911</v>
      </c>
      <c r="AG12" s="2">
        <f t="shared" si="6"/>
        <v>4.4011291840301114E-2</v>
      </c>
    </row>
    <row r="13" spans="1:33" x14ac:dyDescent="0.25">
      <c r="A13" s="4">
        <v>5</v>
      </c>
      <c r="B13" s="6">
        <v>2005</v>
      </c>
      <c r="C13" s="1" t="s">
        <v>186</v>
      </c>
      <c r="D13" s="15">
        <v>5517</v>
      </c>
      <c r="E13" s="15">
        <v>5528</v>
      </c>
      <c r="F13" s="15">
        <f t="shared" si="7"/>
        <v>11045</v>
      </c>
      <c r="G13" s="2">
        <f t="shared" si="0"/>
        <v>0.10743118373699057</v>
      </c>
      <c r="H13" s="15">
        <v>141</v>
      </c>
      <c r="I13" s="15">
        <v>157</v>
      </c>
      <c r="J13" s="15">
        <f t="shared" si="8"/>
        <v>298</v>
      </c>
      <c r="K13" s="2">
        <f t="shared" si="1"/>
        <v>4.9345918198377213E-2</v>
      </c>
      <c r="L13" s="15">
        <v>118</v>
      </c>
      <c r="M13" s="15">
        <v>131</v>
      </c>
      <c r="N13" s="15">
        <f t="shared" si="9"/>
        <v>249</v>
      </c>
      <c r="O13" s="2">
        <f t="shared" si="2"/>
        <v>9.6549050019387364E-2</v>
      </c>
      <c r="P13" s="15">
        <v>1</v>
      </c>
      <c r="Q13" s="15">
        <v>0</v>
      </c>
      <c r="R13" s="15">
        <f t="shared" si="10"/>
        <v>1</v>
      </c>
      <c r="S13" s="2">
        <f t="shared" si="3"/>
        <v>9.6153846153846159E-3</v>
      </c>
      <c r="T13" s="15">
        <v>0</v>
      </c>
      <c r="U13" s="15">
        <v>2</v>
      </c>
      <c r="V13" s="15">
        <f t="shared" si="11"/>
        <v>2</v>
      </c>
      <c r="W13" s="2">
        <f t="shared" si="4"/>
        <v>4.2553191489361701E-2</v>
      </c>
      <c r="X13" s="15">
        <v>0</v>
      </c>
      <c r="Y13" s="15">
        <v>0</v>
      </c>
      <c r="Z13" s="15">
        <f t="shared" si="12"/>
        <v>0</v>
      </c>
      <c r="AA13" s="2">
        <v>0</v>
      </c>
      <c r="AB13" s="15">
        <v>0</v>
      </c>
      <c r="AC13" s="15">
        <v>0</v>
      </c>
      <c r="AD13" s="15">
        <f t="shared" si="13"/>
        <v>0</v>
      </c>
      <c r="AE13" s="2">
        <f t="shared" si="5"/>
        <v>0</v>
      </c>
      <c r="AF13" s="15">
        <f t="shared" si="14"/>
        <v>11595</v>
      </c>
      <c r="AG13" s="2">
        <f t="shared" si="6"/>
        <v>0.1039118161043151</v>
      </c>
    </row>
    <row r="14" spans="1:33" x14ac:dyDescent="0.25">
      <c r="A14" s="4">
        <v>6</v>
      </c>
      <c r="B14" s="6">
        <v>2006</v>
      </c>
      <c r="C14" s="1" t="s">
        <v>187</v>
      </c>
      <c r="D14" s="15">
        <v>8134</v>
      </c>
      <c r="E14" s="15">
        <v>8171</v>
      </c>
      <c r="F14" s="15">
        <f t="shared" si="7"/>
        <v>16305</v>
      </c>
      <c r="G14" s="2">
        <f t="shared" si="0"/>
        <v>0.15859352203093086</v>
      </c>
      <c r="H14" s="15">
        <v>402</v>
      </c>
      <c r="I14" s="15">
        <v>412</v>
      </c>
      <c r="J14" s="15">
        <f t="shared" si="8"/>
        <v>814</v>
      </c>
      <c r="K14" s="2">
        <f t="shared" si="1"/>
        <v>0.13479052823315119</v>
      </c>
      <c r="L14" s="15">
        <v>207</v>
      </c>
      <c r="M14" s="15">
        <v>227</v>
      </c>
      <c r="N14" s="15">
        <f t="shared" si="9"/>
        <v>434</v>
      </c>
      <c r="O14" s="2">
        <f t="shared" si="2"/>
        <v>0.16828227995347034</v>
      </c>
      <c r="P14" s="15">
        <v>2</v>
      </c>
      <c r="Q14" s="15">
        <v>3</v>
      </c>
      <c r="R14" s="15">
        <f t="shared" si="10"/>
        <v>5</v>
      </c>
      <c r="S14" s="2">
        <f t="shared" si="3"/>
        <v>4.807692307692308E-2</v>
      </c>
      <c r="T14" s="15">
        <v>11</v>
      </c>
      <c r="U14" s="15">
        <v>11</v>
      </c>
      <c r="V14" s="15">
        <f t="shared" si="11"/>
        <v>22</v>
      </c>
      <c r="W14" s="2">
        <f t="shared" si="4"/>
        <v>0.46808510638297873</v>
      </c>
      <c r="X14" s="15">
        <v>0</v>
      </c>
      <c r="Y14" s="15">
        <v>0</v>
      </c>
      <c r="Z14" s="15">
        <f t="shared" si="12"/>
        <v>0</v>
      </c>
      <c r="AA14" s="2">
        <v>0</v>
      </c>
      <c r="AB14" s="15">
        <v>0</v>
      </c>
      <c r="AC14" s="15">
        <v>0</v>
      </c>
      <c r="AD14" s="15">
        <f t="shared" si="13"/>
        <v>0</v>
      </c>
      <c r="AE14" s="2">
        <f t="shared" si="5"/>
        <v>0</v>
      </c>
      <c r="AF14" s="15">
        <f t="shared" si="14"/>
        <v>17580</v>
      </c>
      <c r="AG14" s="2">
        <f t="shared" si="6"/>
        <v>0.15754805753461487</v>
      </c>
    </row>
    <row r="15" spans="1:33" x14ac:dyDescent="0.25">
      <c r="A15" s="4">
        <v>7</v>
      </c>
      <c r="B15" s="6">
        <v>2007</v>
      </c>
      <c r="C15" s="1" t="s">
        <v>188</v>
      </c>
      <c r="D15" s="15">
        <v>3651</v>
      </c>
      <c r="E15" s="15">
        <v>3855</v>
      </c>
      <c r="F15" s="15">
        <f t="shared" si="7"/>
        <v>7506</v>
      </c>
      <c r="G15" s="2">
        <f t="shared" si="0"/>
        <v>7.3008462211847092E-2</v>
      </c>
      <c r="H15" s="15">
        <v>93</v>
      </c>
      <c r="I15" s="15">
        <v>99</v>
      </c>
      <c r="J15" s="15">
        <f t="shared" si="8"/>
        <v>192</v>
      </c>
      <c r="K15" s="2">
        <f t="shared" si="1"/>
        <v>3.1793343268753105E-2</v>
      </c>
      <c r="L15" s="15">
        <v>83</v>
      </c>
      <c r="M15" s="15">
        <v>97</v>
      </c>
      <c r="N15" s="15">
        <f t="shared" si="9"/>
        <v>180</v>
      </c>
      <c r="O15" s="2">
        <f t="shared" si="2"/>
        <v>6.9794493989918577E-2</v>
      </c>
      <c r="P15" s="15">
        <v>4</v>
      </c>
      <c r="Q15" s="15">
        <v>9</v>
      </c>
      <c r="R15" s="15">
        <f t="shared" si="10"/>
        <v>13</v>
      </c>
      <c r="S15" s="2">
        <f t="shared" si="3"/>
        <v>0.125</v>
      </c>
      <c r="T15" s="15">
        <v>0</v>
      </c>
      <c r="U15" s="15">
        <v>0</v>
      </c>
      <c r="V15" s="15">
        <f t="shared" si="11"/>
        <v>0</v>
      </c>
      <c r="W15" s="2">
        <f t="shared" si="4"/>
        <v>0</v>
      </c>
      <c r="X15" s="15">
        <v>0</v>
      </c>
      <c r="Y15" s="15">
        <v>0</v>
      </c>
      <c r="Z15" s="15">
        <f t="shared" si="12"/>
        <v>0</v>
      </c>
      <c r="AA15" s="2">
        <v>0</v>
      </c>
      <c r="AB15" s="15">
        <v>0</v>
      </c>
      <c r="AC15" s="15">
        <v>0</v>
      </c>
      <c r="AD15" s="15">
        <f t="shared" si="13"/>
        <v>0</v>
      </c>
      <c r="AE15" s="2">
        <f t="shared" si="5"/>
        <v>0</v>
      </c>
      <c r="AF15" s="15">
        <f t="shared" si="14"/>
        <v>7891</v>
      </c>
      <c r="AG15" s="2">
        <f t="shared" si="6"/>
        <v>7.071739033024152E-2</v>
      </c>
    </row>
    <row r="16" spans="1:33" x14ac:dyDescent="0.25">
      <c r="A16" s="4">
        <v>8</v>
      </c>
      <c r="B16" s="6">
        <v>2008</v>
      </c>
      <c r="C16" s="1" t="s">
        <v>189</v>
      </c>
      <c r="D16" s="15">
        <v>3263</v>
      </c>
      <c r="E16" s="15">
        <v>3170</v>
      </c>
      <c r="F16" s="15">
        <f t="shared" si="7"/>
        <v>6433</v>
      </c>
      <c r="G16" s="2">
        <f t="shared" si="0"/>
        <v>6.2571734267094642E-2</v>
      </c>
      <c r="H16" s="15">
        <v>93</v>
      </c>
      <c r="I16" s="15">
        <v>115</v>
      </c>
      <c r="J16" s="15">
        <f t="shared" si="8"/>
        <v>208</v>
      </c>
      <c r="K16" s="2">
        <f t="shared" si="1"/>
        <v>3.4442788541149197E-2</v>
      </c>
      <c r="L16" s="15">
        <v>79</v>
      </c>
      <c r="M16" s="15">
        <v>86</v>
      </c>
      <c r="N16" s="15">
        <f t="shared" si="9"/>
        <v>165</v>
      </c>
      <c r="O16" s="2">
        <f t="shared" si="2"/>
        <v>6.397828615742536E-2</v>
      </c>
      <c r="P16" s="15">
        <v>2</v>
      </c>
      <c r="Q16" s="15">
        <v>4</v>
      </c>
      <c r="R16" s="15">
        <f t="shared" si="10"/>
        <v>6</v>
      </c>
      <c r="S16" s="2">
        <f t="shared" si="3"/>
        <v>5.7692307692307696E-2</v>
      </c>
      <c r="T16" s="15">
        <v>0</v>
      </c>
      <c r="U16" s="15">
        <v>0</v>
      </c>
      <c r="V16" s="15">
        <f t="shared" si="11"/>
        <v>0</v>
      </c>
      <c r="W16" s="2">
        <f t="shared" si="4"/>
        <v>0</v>
      </c>
      <c r="X16" s="15">
        <v>0</v>
      </c>
      <c r="Y16" s="15">
        <v>0</v>
      </c>
      <c r="Z16" s="15">
        <f t="shared" si="12"/>
        <v>0</v>
      </c>
      <c r="AA16" s="2">
        <v>0</v>
      </c>
      <c r="AB16" s="15">
        <v>0</v>
      </c>
      <c r="AC16" s="15">
        <v>0</v>
      </c>
      <c r="AD16" s="15">
        <f t="shared" si="13"/>
        <v>0</v>
      </c>
      <c r="AE16" s="2">
        <f t="shared" si="5"/>
        <v>0</v>
      </c>
      <c r="AF16" s="15">
        <f t="shared" si="14"/>
        <v>6812</v>
      </c>
      <c r="AG16" s="2">
        <f t="shared" si="6"/>
        <v>6.1047631850159073E-2</v>
      </c>
    </row>
    <row r="17" spans="1:33" x14ac:dyDescent="0.25">
      <c r="A17" s="4">
        <v>9</v>
      </c>
      <c r="B17" s="6">
        <v>2009</v>
      </c>
      <c r="C17" s="1" t="s">
        <v>190</v>
      </c>
      <c r="D17" s="15">
        <v>3264</v>
      </c>
      <c r="E17" s="15">
        <v>3459</v>
      </c>
      <c r="F17" s="15">
        <f t="shared" si="7"/>
        <v>6723</v>
      </c>
      <c r="G17" s="2">
        <f t="shared" si="0"/>
        <v>6.5392471549460165E-2</v>
      </c>
      <c r="H17" s="15">
        <v>182</v>
      </c>
      <c r="I17" s="15">
        <v>216</v>
      </c>
      <c r="J17" s="15">
        <f t="shared" si="8"/>
        <v>398</v>
      </c>
      <c r="K17" s="2">
        <f t="shared" si="1"/>
        <v>6.5904951150852792E-2</v>
      </c>
      <c r="L17" s="15">
        <v>127</v>
      </c>
      <c r="M17" s="15">
        <v>152</v>
      </c>
      <c r="N17" s="15">
        <f t="shared" si="9"/>
        <v>279</v>
      </c>
      <c r="O17" s="2">
        <f t="shared" si="2"/>
        <v>0.10818146568437378</v>
      </c>
      <c r="P17" s="15">
        <v>1</v>
      </c>
      <c r="Q17" s="15">
        <v>1</v>
      </c>
      <c r="R17" s="15">
        <f t="shared" si="10"/>
        <v>2</v>
      </c>
      <c r="S17" s="2">
        <f t="shared" si="3"/>
        <v>1.9230769230769232E-2</v>
      </c>
      <c r="T17" s="15">
        <v>0</v>
      </c>
      <c r="U17" s="15">
        <v>1</v>
      </c>
      <c r="V17" s="15">
        <f t="shared" si="11"/>
        <v>1</v>
      </c>
      <c r="W17" s="2">
        <f t="shared" si="4"/>
        <v>2.1276595744680851E-2</v>
      </c>
      <c r="X17" s="15">
        <v>0</v>
      </c>
      <c r="Y17" s="15">
        <v>0</v>
      </c>
      <c r="Z17" s="15">
        <f t="shared" si="12"/>
        <v>0</v>
      </c>
      <c r="AA17" s="2">
        <v>0</v>
      </c>
      <c r="AB17" s="15">
        <v>0</v>
      </c>
      <c r="AC17" s="15">
        <v>0</v>
      </c>
      <c r="AD17" s="15">
        <f t="shared" si="13"/>
        <v>0</v>
      </c>
      <c r="AE17" s="2">
        <f t="shared" si="5"/>
        <v>0</v>
      </c>
      <c r="AF17" s="15">
        <f t="shared" si="14"/>
        <v>7403</v>
      </c>
      <c r="AG17" s="2">
        <f t="shared" si="6"/>
        <v>6.634404265806336E-2</v>
      </c>
    </row>
    <row r="18" spans="1:33" x14ac:dyDescent="0.25">
      <c r="A18" s="4">
        <v>10</v>
      </c>
      <c r="B18" s="6">
        <v>2010</v>
      </c>
      <c r="C18" s="1" t="s">
        <v>191</v>
      </c>
      <c r="D18" s="15">
        <v>2411</v>
      </c>
      <c r="E18" s="15">
        <v>2528</v>
      </c>
      <c r="F18" s="15">
        <f t="shared" si="7"/>
        <v>4939</v>
      </c>
      <c r="G18" s="2">
        <f t="shared" si="0"/>
        <v>4.8040073922770161E-2</v>
      </c>
      <c r="H18" s="15">
        <v>359</v>
      </c>
      <c r="I18" s="15">
        <v>408</v>
      </c>
      <c r="J18" s="15">
        <f t="shared" si="8"/>
        <v>767</v>
      </c>
      <c r="K18" s="2">
        <f t="shared" si="1"/>
        <v>0.12700778274548766</v>
      </c>
      <c r="L18" s="15">
        <v>63</v>
      </c>
      <c r="M18" s="15">
        <v>61</v>
      </c>
      <c r="N18" s="15">
        <f t="shared" si="9"/>
        <v>124</v>
      </c>
      <c r="O18" s="2">
        <f t="shared" si="2"/>
        <v>4.8080651415277238E-2</v>
      </c>
      <c r="P18" s="15">
        <v>10</v>
      </c>
      <c r="Q18" s="15">
        <v>7</v>
      </c>
      <c r="R18" s="15">
        <f t="shared" si="10"/>
        <v>17</v>
      </c>
      <c r="S18" s="2">
        <f t="shared" si="3"/>
        <v>0.16346153846153846</v>
      </c>
      <c r="T18" s="15">
        <v>4</v>
      </c>
      <c r="U18" s="15">
        <v>3</v>
      </c>
      <c r="V18" s="15">
        <f t="shared" si="11"/>
        <v>7</v>
      </c>
      <c r="W18" s="2">
        <f t="shared" si="4"/>
        <v>0.14893617021276595</v>
      </c>
      <c r="X18" s="15">
        <v>0</v>
      </c>
      <c r="Y18" s="15">
        <v>0</v>
      </c>
      <c r="Z18" s="15">
        <f t="shared" si="12"/>
        <v>0</v>
      </c>
      <c r="AA18" s="2">
        <v>0</v>
      </c>
      <c r="AB18" s="15">
        <v>0</v>
      </c>
      <c r="AC18" s="15">
        <v>0</v>
      </c>
      <c r="AD18" s="15">
        <f t="shared" si="13"/>
        <v>0</v>
      </c>
      <c r="AE18" s="2">
        <f t="shared" si="5"/>
        <v>0</v>
      </c>
      <c r="AF18" s="15">
        <f t="shared" si="14"/>
        <v>5854</v>
      </c>
      <c r="AG18" s="2">
        <f t="shared" si="6"/>
        <v>5.2462248510104406E-2</v>
      </c>
    </row>
    <row r="19" spans="1:33" x14ac:dyDescent="0.25">
      <c r="A19" s="4">
        <v>11</v>
      </c>
      <c r="B19" s="6">
        <v>2011</v>
      </c>
      <c r="C19" s="1" t="s">
        <v>192</v>
      </c>
      <c r="D19" s="15">
        <v>2291</v>
      </c>
      <c r="E19" s="15">
        <v>2361</v>
      </c>
      <c r="F19" s="15">
        <f t="shared" si="7"/>
        <v>4652</v>
      </c>
      <c r="G19" s="2">
        <f t="shared" si="0"/>
        <v>4.5248516681256686E-2</v>
      </c>
      <c r="H19" s="15">
        <v>142</v>
      </c>
      <c r="I19" s="15">
        <v>158</v>
      </c>
      <c r="J19" s="15">
        <f t="shared" si="8"/>
        <v>300</v>
      </c>
      <c r="K19" s="2">
        <f t="shared" si="1"/>
        <v>4.967709885742673E-2</v>
      </c>
      <c r="L19" s="15">
        <v>64</v>
      </c>
      <c r="M19" s="15">
        <v>71</v>
      </c>
      <c r="N19" s="15">
        <f t="shared" si="9"/>
        <v>135</v>
      </c>
      <c r="O19" s="2">
        <f t="shared" si="2"/>
        <v>5.2345870492438933E-2</v>
      </c>
      <c r="P19" s="15">
        <v>0</v>
      </c>
      <c r="Q19" s="15">
        <v>0</v>
      </c>
      <c r="R19" s="15">
        <f t="shared" si="10"/>
        <v>0</v>
      </c>
      <c r="S19" s="2">
        <f t="shared" si="3"/>
        <v>0</v>
      </c>
      <c r="T19" s="15">
        <v>1</v>
      </c>
      <c r="U19" s="15">
        <v>1</v>
      </c>
      <c r="V19" s="15">
        <f t="shared" si="11"/>
        <v>2</v>
      </c>
      <c r="W19" s="2">
        <f t="shared" si="4"/>
        <v>4.2553191489361701E-2</v>
      </c>
      <c r="X19" s="15">
        <v>0</v>
      </c>
      <c r="Y19" s="15">
        <v>0</v>
      </c>
      <c r="Z19" s="15">
        <f t="shared" si="12"/>
        <v>0</v>
      </c>
      <c r="AA19" s="2">
        <v>0</v>
      </c>
      <c r="AB19" s="15">
        <v>2</v>
      </c>
      <c r="AC19" s="15">
        <v>2</v>
      </c>
      <c r="AD19" s="15">
        <f t="shared" si="13"/>
        <v>4</v>
      </c>
      <c r="AE19" s="2">
        <f t="shared" si="5"/>
        <v>0.66666666666666663</v>
      </c>
      <c r="AF19" s="15">
        <f t="shared" si="14"/>
        <v>5093</v>
      </c>
      <c r="AG19" s="2">
        <f t="shared" si="6"/>
        <v>4.5642335439351166E-2</v>
      </c>
    </row>
    <row r="20" spans="1:33" x14ac:dyDescent="0.25">
      <c r="A20" s="4">
        <v>12</v>
      </c>
      <c r="B20" s="6">
        <v>2012</v>
      </c>
      <c r="C20" s="1" t="s">
        <v>193</v>
      </c>
      <c r="D20" s="15">
        <v>1850</v>
      </c>
      <c r="E20" s="15">
        <v>1920</v>
      </c>
      <c r="F20" s="15">
        <f t="shared" si="7"/>
        <v>3770</v>
      </c>
      <c r="G20" s="2">
        <f t="shared" si="0"/>
        <v>3.6669584670751876E-2</v>
      </c>
      <c r="H20" s="15">
        <v>80</v>
      </c>
      <c r="I20" s="15">
        <v>81</v>
      </c>
      <c r="J20" s="15">
        <f t="shared" si="8"/>
        <v>161</v>
      </c>
      <c r="K20" s="2">
        <f t="shared" si="1"/>
        <v>2.6660043053485676E-2</v>
      </c>
      <c r="L20" s="15">
        <v>32</v>
      </c>
      <c r="M20" s="15">
        <v>29</v>
      </c>
      <c r="N20" s="15">
        <f t="shared" si="9"/>
        <v>61</v>
      </c>
      <c r="O20" s="2">
        <f t="shared" si="2"/>
        <v>2.3652578518805738E-2</v>
      </c>
      <c r="P20" s="15">
        <v>1</v>
      </c>
      <c r="Q20" s="15">
        <v>0</v>
      </c>
      <c r="R20" s="15">
        <f t="shared" si="10"/>
        <v>1</v>
      </c>
      <c r="S20" s="2">
        <f t="shared" si="3"/>
        <v>9.6153846153846159E-3</v>
      </c>
      <c r="T20" s="15">
        <v>0</v>
      </c>
      <c r="U20" s="15">
        <v>0</v>
      </c>
      <c r="V20" s="15">
        <f t="shared" si="11"/>
        <v>0</v>
      </c>
      <c r="W20" s="2">
        <f t="shared" si="4"/>
        <v>0</v>
      </c>
      <c r="X20" s="15">
        <v>0</v>
      </c>
      <c r="Y20" s="15">
        <v>0</v>
      </c>
      <c r="Z20" s="15">
        <f t="shared" si="12"/>
        <v>0</v>
      </c>
      <c r="AA20" s="2">
        <v>0</v>
      </c>
      <c r="AB20" s="15">
        <v>0</v>
      </c>
      <c r="AC20" s="15">
        <v>0</v>
      </c>
      <c r="AD20" s="15">
        <f t="shared" si="13"/>
        <v>0</v>
      </c>
      <c r="AE20" s="2">
        <f t="shared" si="5"/>
        <v>0</v>
      </c>
      <c r="AF20" s="15">
        <f t="shared" si="14"/>
        <v>3993</v>
      </c>
      <c r="AG20" s="2">
        <f t="shared" si="6"/>
        <v>3.5784379620916788E-2</v>
      </c>
    </row>
    <row r="21" spans="1:33" x14ac:dyDescent="0.25">
      <c r="A21" s="19" t="s">
        <v>37</v>
      </c>
      <c r="B21" s="19"/>
      <c r="C21" s="19"/>
      <c r="D21" s="16">
        <f>SUM(D9:D20)</f>
        <v>50952</v>
      </c>
      <c r="E21" s="16">
        <f>SUM(E9:E20)</f>
        <v>51858</v>
      </c>
      <c r="F21" s="16">
        <f>SUM(F9:F20)</f>
        <v>102810</v>
      </c>
      <c r="G21" s="14">
        <f>'KAB SUKOHARJO'!G20</f>
        <v>0.11760910672674672</v>
      </c>
      <c r="H21" s="16">
        <f>SUM(H9:H20)</f>
        <v>2889</v>
      </c>
      <c r="I21" s="16">
        <f>SUM(I9:I20)</f>
        <v>3150</v>
      </c>
      <c r="J21" s="16">
        <f>SUM(J9:J20)</f>
        <v>6039</v>
      </c>
      <c r="K21" s="14">
        <f>'KAB SUKOHARJO'!K20</f>
        <v>0.22540310540459838</v>
      </c>
      <c r="L21" s="16">
        <f>SUM(L9:L20)</f>
        <v>1221</v>
      </c>
      <c r="M21" s="16">
        <f>SUM(M9:M20)</f>
        <v>1358</v>
      </c>
      <c r="N21" s="16">
        <f>SUM(N9:N20)</f>
        <v>2579</v>
      </c>
      <c r="O21" s="14">
        <f>'KAB SUKOHARJO'!O20</f>
        <v>0.21675911917969407</v>
      </c>
      <c r="P21" s="16">
        <f>SUM(P9:P20)</f>
        <v>49</v>
      </c>
      <c r="Q21" s="16">
        <f>SUM(Q9:Q20)</f>
        <v>55</v>
      </c>
      <c r="R21" s="16">
        <f>SUM(R9:R20)</f>
        <v>104</v>
      </c>
      <c r="S21" s="14">
        <f>'KAB SUKOHARJO'!S20</f>
        <v>0.28650137741046833</v>
      </c>
      <c r="T21" s="16">
        <f>SUM(T9:T20)</f>
        <v>21</v>
      </c>
      <c r="U21" s="16">
        <f>SUM(U9:U20)</f>
        <v>26</v>
      </c>
      <c r="V21" s="16">
        <f>SUM(V9:V20)</f>
        <v>47</v>
      </c>
      <c r="W21" s="14">
        <f>'KAB SUKOHARJO'!W20</f>
        <v>7.5684380032206122E-2</v>
      </c>
      <c r="X21" s="16">
        <f>SUM(X9:X20)</f>
        <v>0</v>
      </c>
      <c r="Y21" s="16">
        <f>SUM(Y9:Y20)</f>
        <v>0</v>
      </c>
      <c r="Z21" s="16">
        <f>SUM(Z9:Z20)</f>
        <v>0</v>
      </c>
      <c r="AA21" s="14">
        <f>'KAB SUKOHARJO'!AA20</f>
        <v>0</v>
      </c>
      <c r="AB21" s="16">
        <f>SUM(AB9:AB20)</f>
        <v>4</v>
      </c>
      <c r="AC21" s="16">
        <f>SUM(AC9:AC20)</f>
        <v>2</v>
      </c>
      <c r="AD21" s="16">
        <f>SUM(AD9:AD20)</f>
        <v>6</v>
      </c>
      <c r="AE21" s="14">
        <f>'KAB SUKOHARJO'!AE20</f>
        <v>8.8235294117647065E-2</v>
      </c>
      <c r="AF21" s="18">
        <f>SUM(AF9:AF20)</f>
        <v>111585</v>
      </c>
      <c r="AG21" s="14">
        <f>'KAB SUKOHARJO'!AG20</f>
        <v>0.12209306142456676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1:C21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64-465F-4ED6-9D26-A0B3160D1C74}">
  <dimension ref="A1:AG23"/>
  <sheetViews>
    <sheetView workbookViewId="0">
      <selection activeCell="H22" sqref="H2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54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2001</v>
      </c>
      <c r="C9" s="1" t="s">
        <v>13</v>
      </c>
      <c r="D9" s="17">
        <v>1643</v>
      </c>
      <c r="E9" s="17">
        <v>1668</v>
      </c>
      <c r="F9" s="17">
        <f>SUM(D9:E9)</f>
        <v>3311</v>
      </c>
      <c r="G9" s="2">
        <f>F9/$F$22</f>
        <v>5.7747314078414956E-2</v>
      </c>
      <c r="H9" s="17">
        <v>6</v>
      </c>
      <c r="I9" s="17">
        <v>3</v>
      </c>
      <c r="J9" s="17">
        <f>SUM(H9:I9)</f>
        <v>9</v>
      </c>
      <c r="K9" s="2">
        <f>J9/$J$22</f>
        <v>2.1028037383177569E-2</v>
      </c>
      <c r="L9" s="17">
        <v>10</v>
      </c>
      <c r="M9" s="17">
        <v>12</v>
      </c>
      <c r="N9" s="17">
        <f>SUM(L9:M9)</f>
        <v>22</v>
      </c>
      <c r="O9" s="2">
        <f>N9/$N$22</f>
        <v>0.19298245614035087</v>
      </c>
      <c r="P9" s="17">
        <v>0</v>
      </c>
      <c r="Q9" s="17">
        <v>0</v>
      </c>
      <c r="R9" s="17">
        <f>SUM(P9:Q9)</f>
        <v>0</v>
      </c>
      <c r="S9" s="2">
        <f>R9/$R$22</f>
        <v>0</v>
      </c>
      <c r="T9" s="17">
        <v>0</v>
      </c>
      <c r="U9" s="17">
        <v>0</v>
      </c>
      <c r="V9" s="17">
        <f>SUM(T9:U9)</f>
        <v>0</v>
      </c>
      <c r="W9" s="2">
        <f>V9/$V$22</f>
        <v>0</v>
      </c>
      <c r="X9" s="17">
        <v>0</v>
      </c>
      <c r="Y9" s="17">
        <v>0</v>
      </c>
      <c r="Z9" s="17">
        <f>SUM(X9:Y9)</f>
        <v>0</v>
      </c>
      <c r="AA9" s="2">
        <v>0</v>
      </c>
      <c r="AB9" s="17">
        <v>0</v>
      </c>
      <c r="AC9" s="17">
        <v>0</v>
      </c>
      <c r="AD9" s="17">
        <f t="shared" ref="AD9:AD21" si="0">SUM(AB9:AC9)</f>
        <v>0</v>
      </c>
      <c r="AE9" s="2">
        <v>0</v>
      </c>
      <c r="AF9" s="17">
        <f>AD9+Z9+V9+R9+N9+J9+F9</f>
        <v>3342</v>
      </c>
      <c r="AG9" s="2">
        <f>AF9/$AF$22</f>
        <v>5.7737159442323306E-2</v>
      </c>
    </row>
    <row r="10" spans="1:33" x14ac:dyDescent="0.25">
      <c r="A10" s="4">
        <v>2</v>
      </c>
      <c r="B10" s="6">
        <v>2002</v>
      </c>
      <c r="C10" s="1" t="s">
        <v>14</v>
      </c>
      <c r="D10" s="17">
        <v>1820</v>
      </c>
      <c r="E10" s="17">
        <v>1770</v>
      </c>
      <c r="F10" s="17">
        <f t="shared" ref="F10:F20" si="1">SUM(D10:E10)</f>
        <v>3590</v>
      </c>
      <c r="G10" s="2">
        <f t="shared" ref="G10:G20" si="2">F10/$F$22</f>
        <v>6.2613366820147898E-2</v>
      </c>
      <c r="H10" s="17">
        <v>24</v>
      </c>
      <c r="I10" s="17">
        <v>24</v>
      </c>
      <c r="J10" s="17">
        <f t="shared" ref="J10:J21" si="3">SUM(H10:I10)</f>
        <v>48</v>
      </c>
      <c r="K10" s="2">
        <f t="shared" ref="K10:K21" si="4">J10/$J$22</f>
        <v>0.11214953271028037</v>
      </c>
      <c r="L10" s="17">
        <v>2</v>
      </c>
      <c r="M10" s="17">
        <v>1</v>
      </c>
      <c r="N10" s="17">
        <f t="shared" ref="N10:N21" si="5">SUM(L10:M10)</f>
        <v>3</v>
      </c>
      <c r="O10" s="2">
        <f t="shared" ref="O10:O21" si="6">N10/$N$22</f>
        <v>2.6315789473684209E-2</v>
      </c>
      <c r="P10" s="17">
        <v>0</v>
      </c>
      <c r="Q10" s="17">
        <v>0</v>
      </c>
      <c r="R10" s="17">
        <f t="shared" ref="R10:R21" si="7">SUM(P10:Q10)</f>
        <v>0</v>
      </c>
      <c r="S10" s="2">
        <f t="shared" ref="S10:S21" si="8">R10/$R$22</f>
        <v>0</v>
      </c>
      <c r="T10" s="17">
        <v>0</v>
      </c>
      <c r="U10" s="17">
        <v>0</v>
      </c>
      <c r="V10" s="17">
        <f t="shared" ref="V10:V21" si="9">SUM(T10:U10)</f>
        <v>0</v>
      </c>
      <c r="W10" s="2">
        <f t="shared" ref="W10:W21" si="10">V10/$V$22</f>
        <v>0</v>
      </c>
      <c r="X10" s="17">
        <v>0</v>
      </c>
      <c r="Y10" s="17">
        <v>0</v>
      </c>
      <c r="Z10" s="17">
        <f t="shared" ref="Z10:Z21" si="11">SUM(X10:Y10)</f>
        <v>0</v>
      </c>
      <c r="AA10" s="2">
        <v>0</v>
      </c>
      <c r="AB10" s="17">
        <v>0</v>
      </c>
      <c r="AC10" s="17">
        <v>0</v>
      </c>
      <c r="AD10" s="17">
        <f t="shared" si="0"/>
        <v>0</v>
      </c>
      <c r="AE10" s="2">
        <v>0</v>
      </c>
      <c r="AF10" s="17">
        <f t="shared" ref="AF10:AF21" si="12">AD10+Z10+V10+R10+N10+J10+F10</f>
        <v>3641</v>
      </c>
      <c r="AG10" s="2">
        <f t="shared" ref="AG10:AG20" si="13">AF10/$AF$22</f>
        <v>6.2902752103380963E-2</v>
      </c>
    </row>
    <row r="11" spans="1:33" x14ac:dyDescent="0.25">
      <c r="A11" s="4">
        <v>3</v>
      </c>
      <c r="B11" s="6">
        <v>2003</v>
      </c>
      <c r="C11" s="1" t="s">
        <v>15</v>
      </c>
      <c r="D11" s="17">
        <v>1673</v>
      </c>
      <c r="E11" s="17">
        <v>1692</v>
      </c>
      <c r="F11" s="17">
        <f t="shared" si="1"/>
        <v>3365</v>
      </c>
      <c r="G11" s="2">
        <f t="shared" si="2"/>
        <v>5.8689130738105201E-2</v>
      </c>
      <c r="H11" s="17">
        <v>11</v>
      </c>
      <c r="I11" s="17">
        <v>10</v>
      </c>
      <c r="J11" s="17">
        <f t="shared" si="3"/>
        <v>21</v>
      </c>
      <c r="K11" s="2">
        <f t="shared" si="4"/>
        <v>4.9065420560747662E-2</v>
      </c>
      <c r="L11" s="17">
        <v>0</v>
      </c>
      <c r="M11" s="17">
        <v>0</v>
      </c>
      <c r="N11" s="17">
        <v>0</v>
      </c>
      <c r="O11" s="2">
        <f t="shared" si="6"/>
        <v>0</v>
      </c>
      <c r="P11" s="17">
        <v>0</v>
      </c>
      <c r="Q11" s="17">
        <v>0</v>
      </c>
      <c r="R11" s="17">
        <f t="shared" si="7"/>
        <v>0</v>
      </c>
      <c r="S11" s="2">
        <f t="shared" si="8"/>
        <v>0</v>
      </c>
      <c r="T11" s="17">
        <v>0</v>
      </c>
      <c r="U11" s="17">
        <v>0</v>
      </c>
      <c r="V11" s="17">
        <f t="shared" si="9"/>
        <v>0</v>
      </c>
      <c r="W11" s="2">
        <f t="shared" si="10"/>
        <v>0</v>
      </c>
      <c r="X11" s="17">
        <v>0</v>
      </c>
      <c r="Y11" s="17">
        <v>0</v>
      </c>
      <c r="Z11" s="17">
        <f t="shared" si="11"/>
        <v>0</v>
      </c>
      <c r="AA11" s="2">
        <v>0</v>
      </c>
      <c r="AB11" s="17">
        <v>0</v>
      </c>
      <c r="AC11" s="17">
        <v>0</v>
      </c>
      <c r="AD11" s="17">
        <f t="shared" si="0"/>
        <v>0</v>
      </c>
      <c r="AE11" s="2">
        <v>0</v>
      </c>
      <c r="AF11" s="17">
        <f t="shared" si="12"/>
        <v>3386</v>
      </c>
      <c r="AG11" s="2">
        <f t="shared" si="13"/>
        <v>5.849731354629166E-2</v>
      </c>
    </row>
    <row r="12" spans="1:33" x14ac:dyDescent="0.25">
      <c r="A12" s="4">
        <v>4</v>
      </c>
      <c r="B12" s="6">
        <v>2004</v>
      </c>
      <c r="C12" s="1" t="s">
        <v>16</v>
      </c>
      <c r="D12" s="17">
        <v>2261</v>
      </c>
      <c r="E12" s="17">
        <v>2316</v>
      </c>
      <c r="F12" s="17">
        <f t="shared" si="1"/>
        <v>4577</v>
      </c>
      <c r="G12" s="2">
        <f t="shared" si="2"/>
        <v>7.9827682433375194E-2</v>
      </c>
      <c r="H12" s="17">
        <v>22</v>
      </c>
      <c r="I12" s="17">
        <v>21</v>
      </c>
      <c r="J12" s="17">
        <f t="shared" si="3"/>
        <v>43</v>
      </c>
      <c r="K12" s="2">
        <f t="shared" si="4"/>
        <v>0.10046728971962617</v>
      </c>
      <c r="L12" s="17">
        <v>12</v>
      </c>
      <c r="M12" s="17">
        <v>11</v>
      </c>
      <c r="N12" s="17">
        <f t="shared" si="5"/>
        <v>23</v>
      </c>
      <c r="O12" s="2">
        <f t="shared" si="6"/>
        <v>0.20175438596491227</v>
      </c>
      <c r="P12" s="17">
        <v>0</v>
      </c>
      <c r="Q12" s="17">
        <v>0</v>
      </c>
      <c r="R12" s="17">
        <f t="shared" si="7"/>
        <v>0</v>
      </c>
      <c r="S12" s="2">
        <f t="shared" si="8"/>
        <v>0</v>
      </c>
      <c r="T12" s="17">
        <v>1</v>
      </c>
      <c r="U12" s="17">
        <v>3</v>
      </c>
      <c r="V12" s="17">
        <f t="shared" si="9"/>
        <v>4</v>
      </c>
      <c r="W12" s="2">
        <f t="shared" si="10"/>
        <v>1</v>
      </c>
      <c r="X12" s="17">
        <v>0</v>
      </c>
      <c r="Y12" s="17">
        <v>0</v>
      </c>
      <c r="Z12" s="17">
        <f t="shared" si="11"/>
        <v>0</v>
      </c>
      <c r="AA12" s="2">
        <v>0</v>
      </c>
      <c r="AB12" s="17">
        <v>0</v>
      </c>
      <c r="AC12" s="17">
        <v>0</v>
      </c>
      <c r="AD12" s="17">
        <f t="shared" si="0"/>
        <v>0</v>
      </c>
      <c r="AE12" s="2">
        <v>0</v>
      </c>
      <c r="AF12" s="17">
        <f t="shared" si="12"/>
        <v>4647</v>
      </c>
      <c r="AG12" s="2">
        <f t="shared" si="13"/>
        <v>8.0282639116839138E-2</v>
      </c>
    </row>
    <row r="13" spans="1:33" x14ac:dyDescent="0.25">
      <c r="A13" s="4">
        <v>5</v>
      </c>
      <c r="B13" s="6">
        <v>2005</v>
      </c>
      <c r="C13" s="1" t="s">
        <v>17</v>
      </c>
      <c r="D13" s="17">
        <v>2703</v>
      </c>
      <c r="E13" s="17">
        <v>2680</v>
      </c>
      <c r="F13" s="17">
        <f t="shared" si="1"/>
        <v>5383</v>
      </c>
      <c r="G13" s="2">
        <f t="shared" si="2"/>
        <v>9.3885168131714811E-2</v>
      </c>
      <c r="H13" s="17">
        <v>32</v>
      </c>
      <c r="I13" s="17">
        <v>37</v>
      </c>
      <c r="J13" s="17">
        <f t="shared" si="3"/>
        <v>69</v>
      </c>
      <c r="K13" s="2">
        <f t="shared" si="4"/>
        <v>0.16121495327102803</v>
      </c>
      <c r="L13" s="17">
        <v>0</v>
      </c>
      <c r="M13" s="17">
        <v>0</v>
      </c>
      <c r="N13" s="17">
        <v>0</v>
      </c>
      <c r="O13" s="2">
        <f t="shared" si="6"/>
        <v>0</v>
      </c>
      <c r="P13" s="17">
        <v>0</v>
      </c>
      <c r="Q13" s="17">
        <v>0</v>
      </c>
      <c r="R13" s="17">
        <f t="shared" si="7"/>
        <v>0</v>
      </c>
      <c r="S13" s="2">
        <f t="shared" si="8"/>
        <v>0</v>
      </c>
      <c r="T13" s="17">
        <v>0</v>
      </c>
      <c r="U13" s="17">
        <v>0</v>
      </c>
      <c r="V13" s="17">
        <f t="shared" si="9"/>
        <v>0</v>
      </c>
      <c r="W13" s="2">
        <f t="shared" si="10"/>
        <v>0</v>
      </c>
      <c r="X13" s="17">
        <v>0</v>
      </c>
      <c r="Y13" s="17">
        <v>0</v>
      </c>
      <c r="Z13" s="17">
        <f t="shared" si="11"/>
        <v>0</v>
      </c>
      <c r="AA13" s="2">
        <v>0</v>
      </c>
      <c r="AB13" s="17">
        <v>0</v>
      </c>
      <c r="AC13" s="17">
        <v>0</v>
      </c>
      <c r="AD13" s="17">
        <f t="shared" si="0"/>
        <v>0</v>
      </c>
      <c r="AE13" s="2">
        <v>0</v>
      </c>
      <c r="AF13" s="17">
        <f t="shared" si="12"/>
        <v>5452</v>
      </c>
      <c r="AG13" s="2">
        <f t="shared" si="13"/>
        <v>9.4190003973532818E-2</v>
      </c>
    </row>
    <row r="14" spans="1:33" x14ac:dyDescent="0.25">
      <c r="A14" s="4">
        <v>6</v>
      </c>
      <c r="B14" s="6">
        <v>2006</v>
      </c>
      <c r="C14" s="1" t="s">
        <v>18</v>
      </c>
      <c r="D14" s="17">
        <v>2655</v>
      </c>
      <c r="E14" s="17">
        <v>2666</v>
      </c>
      <c r="F14" s="17">
        <f t="shared" si="1"/>
        <v>5321</v>
      </c>
      <c r="G14" s="2">
        <f t="shared" si="2"/>
        <v>9.2803823077996367E-2</v>
      </c>
      <c r="H14" s="17">
        <v>2</v>
      </c>
      <c r="I14" s="17">
        <v>4</v>
      </c>
      <c r="J14" s="17">
        <f t="shared" si="3"/>
        <v>6</v>
      </c>
      <c r="K14" s="2">
        <f t="shared" si="4"/>
        <v>1.4018691588785047E-2</v>
      </c>
      <c r="L14" s="17">
        <v>0</v>
      </c>
      <c r="M14" s="17">
        <v>0</v>
      </c>
      <c r="N14" s="17">
        <v>0</v>
      </c>
      <c r="O14" s="2">
        <f t="shared" si="6"/>
        <v>0</v>
      </c>
      <c r="P14" s="17">
        <v>0</v>
      </c>
      <c r="Q14" s="17">
        <v>0</v>
      </c>
      <c r="R14" s="17">
        <f t="shared" si="7"/>
        <v>0</v>
      </c>
      <c r="S14" s="2">
        <f t="shared" si="8"/>
        <v>0</v>
      </c>
      <c r="T14" s="17">
        <v>0</v>
      </c>
      <c r="U14" s="17">
        <v>0</v>
      </c>
      <c r="V14" s="17">
        <f t="shared" si="9"/>
        <v>0</v>
      </c>
      <c r="W14" s="2">
        <f t="shared" si="10"/>
        <v>0</v>
      </c>
      <c r="X14" s="17">
        <v>0</v>
      </c>
      <c r="Y14" s="17">
        <v>0</v>
      </c>
      <c r="Z14" s="17">
        <f t="shared" si="11"/>
        <v>0</v>
      </c>
      <c r="AA14" s="2">
        <v>0</v>
      </c>
      <c r="AB14" s="17">
        <v>0</v>
      </c>
      <c r="AC14" s="17">
        <v>0</v>
      </c>
      <c r="AD14" s="17">
        <f t="shared" si="0"/>
        <v>0</v>
      </c>
      <c r="AE14" s="2">
        <v>0</v>
      </c>
      <c r="AF14" s="17">
        <f t="shared" si="12"/>
        <v>5327</v>
      </c>
      <c r="AG14" s="2">
        <f t="shared" si="13"/>
        <v>9.2030475269077275E-2</v>
      </c>
    </row>
    <row r="15" spans="1:33" x14ac:dyDescent="0.25">
      <c r="A15" s="4">
        <v>7</v>
      </c>
      <c r="B15" s="6">
        <v>2007</v>
      </c>
      <c r="C15" s="1" t="s">
        <v>19</v>
      </c>
      <c r="D15" s="17">
        <v>2143</v>
      </c>
      <c r="E15" s="17">
        <v>2178</v>
      </c>
      <c r="F15" s="17">
        <f t="shared" si="1"/>
        <v>4321</v>
      </c>
      <c r="G15" s="2">
        <f t="shared" si="2"/>
        <v>7.5362773824473275E-2</v>
      </c>
      <c r="H15" s="17">
        <v>0</v>
      </c>
      <c r="I15" s="17">
        <v>0</v>
      </c>
      <c r="J15" s="17">
        <f t="shared" si="3"/>
        <v>0</v>
      </c>
      <c r="K15" s="2">
        <f t="shared" si="4"/>
        <v>0</v>
      </c>
      <c r="L15" s="17">
        <v>1</v>
      </c>
      <c r="M15" s="17">
        <v>0</v>
      </c>
      <c r="N15" s="17">
        <f t="shared" si="5"/>
        <v>1</v>
      </c>
      <c r="O15" s="2">
        <f t="shared" si="6"/>
        <v>8.771929824561403E-3</v>
      </c>
      <c r="P15" s="17">
        <v>0</v>
      </c>
      <c r="Q15" s="17">
        <v>0</v>
      </c>
      <c r="R15" s="17">
        <f t="shared" si="7"/>
        <v>0</v>
      </c>
      <c r="S15" s="2">
        <f t="shared" si="8"/>
        <v>0</v>
      </c>
      <c r="T15" s="17">
        <v>0</v>
      </c>
      <c r="U15" s="17">
        <v>0</v>
      </c>
      <c r="V15" s="17">
        <f t="shared" si="9"/>
        <v>0</v>
      </c>
      <c r="W15" s="2">
        <f t="shared" si="10"/>
        <v>0</v>
      </c>
      <c r="X15" s="17">
        <v>0</v>
      </c>
      <c r="Y15" s="17">
        <v>0</v>
      </c>
      <c r="Z15" s="17">
        <f t="shared" si="11"/>
        <v>0</v>
      </c>
      <c r="AA15" s="2">
        <v>0</v>
      </c>
      <c r="AB15" s="17">
        <v>0</v>
      </c>
      <c r="AC15" s="17">
        <v>0</v>
      </c>
      <c r="AD15" s="17">
        <f t="shared" si="0"/>
        <v>0</v>
      </c>
      <c r="AE15" s="2">
        <v>0</v>
      </c>
      <c r="AF15" s="17">
        <f t="shared" si="12"/>
        <v>4322</v>
      </c>
      <c r="AG15" s="2">
        <f t="shared" si="13"/>
        <v>7.466786448525474E-2</v>
      </c>
    </row>
    <row r="16" spans="1:33" x14ac:dyDescent="0.25">
      <c r="A16" s="4">
        <v>8</v>
      </c>
      <c r="B16" s="6">
        <v>2008</v>
      </c>
      <c r="C16" s="1" t="s">
        <v>20</v>
      </c>
      <c r="D16" s="17">
        <v>2665</v>
      </c>
      <c r="E16" s="17">
        <v>2647</v>
      </c>
      <c r="F16" s="17">
        <f t="shared" si="1"/>
        <v>5312</v>
      </c>
      <c r="G16" s="2">
        <f t="shared" si="2"/>
        <v>9.2646853634714671E-2</v>
      </c>
      <c r="H16" s="17">
        <v>47</v>
      </c>
      <c r="I16" s="17">
        <v>49</v>
      </c>
      <c r="J16" s="17">
        <f t="shared" si="3"/>
        <v>96</v>
      </c>
      <c r="K16" s="2">
        <f t="shared" si="4"/>
        <v>0.22429906542056074</v>
      </c>
      <c r="L16" s="17">
        <v>1</v>
      </c>
      <c r="M16" s="17">
        <v>4</v>
      </c>
      <c r="N16" s="17">
        <f t="shared" si="5"/>
        <v>5</v>
      </c>
      <c r="O16" s="2">
        <f t="shared" si="6"/>
        <v>4.3859649122807015E-2</v>
      </c>
      <c r="P16" s="17">
        <v>0</v>
      </c>
      <c r="Q16" s="17">
        <v>0</v>
      </c>
      <c r="R16" s="17">
        <f t="shared" si="7"/>
        <v>0</v>
      </c>
      <c r="S16" s="2">
        <f t="shared" si="8"/>
        <v>0</v>
      </c>
      <c r="T16" s="17">
        <v>0</v>
      </c>
      <c r="U16" s="17">
        <v>0</v>
      </c>
      <c r="V16" s="17">
        <f t="shared" si="9"/>
        <v>0</v>
      </c>
      <c r="W16" s="2">
        <f t="shared" si="10"/>
        <v>0</v>
      </c>
      <c r="X16" s="17">
        <v>0</v>
      </c>
      <c r="Y16" s="17">
        <v>0</v>
      </c>
      <c r="Z16" s="17">
        <f t="shared" si="11"/>
        <v>0</v>
      </c>
      <c r="AA16" s="2">
        <v>0</v>
      </c>
      <c r="AB16" s="17">
        <v>0</v>
      </c>
      <c r="AC16" s="17">
        <v>0</v>
      </c>
      <c r="AD16" s="17">
        <f t="shared" si="0"/>
        <v>0</v>
      </c>
      <c r="AE16" s="2">
        <v>0</v>
      </c>
      <c r="AF16" s="17">
        <f t="shared" si="12"/>
        <v>5413</v>
      </c>
      <c r="AG16" s="2">
        <f t="shared" si="13"/>
        <v>9.3516231017742688E-2</v>
      </c>
    </row>
    <row r="17" spans="1:33" x14ac:dyDescent="0.25">
      <c r="A17" s="4">
        <v>9</v>
      </c>
      <c r="B17" s="6">
        <v>2009</v>
      </c>
      <c r="C17" s="1" t="s">
        <v>12</v>
      </c>
      <c r="D17" s="17">
        <v>1920</v>
      </c>
      <c r="E17" s="17">
        <v>1872</v>
      </c>
      <c r="F17" s="17">
        <f t="shared" si="1"/>
        <v>3792</v>
      </c>
      <c r="G17" s="2">
        <f t="shared" si="2"/>
        <v>6.6136458769359571E-2</v>
      </c>
      <c r="H17" s="17">
        <v>4</v>
      </c>
      <c r="I17" s="17">
        <v>8</v>
      </c>
      <c r="J17" s="17">
        <f t="shared" si="3"/>
        <v>12</v>
      </c>
      <c r="K17" s="2">
        <f t="shared" si="4"/>
        <v>2.8037383177570093E-2</v>
      </c>
      <c r="L17" s="17">
        <v>0</v>
      </c>
      <c r="M17" s="17">
        <v>0</v>
      </c>
      <c r="N17" s="17">
        <v>0</v>
      </c>
      <c r="O17" s="2">
        <f t="shared" si="6"/>
        <v>0</v>
      </c>
      <c r="P17" s="17">
        <v>0</v>
      </c>
      <c r="Q17" s="17">
        <v>0</v>
      </c>
      <c r="R17" s="17">
        <f t="shared" si="7"/>
        <v>0</v>
      </c>
      <c r="S17" s="2">
        <f t="shared" si="8"/>
        <v>0</v>
      </c>
      <c r="T17" s="17">
        <v>0</v>
      </c>
      <c r="U17" s="17">
        <v>0</v>
      </c>
      <c r="V17" s="17">
        <f t="shared" si="9"/>
        <v>0</v>
      </c>
      <c r="W17" s="2">
        <f t="shared" si="10"/>
        <v>0</v>
      </c>
      <c r="X17" s="17">
        <v>0</v>
      </c>
      <c r="Y17" s="17">
        <v>0</v>
      </c>
      <c r="Z17" s="17">
        <f t="shared" si="11"/>
        <v>0</v>
      </c>
      <c r="AA17" s="2">
        <v>0</v>
      </c>
      <c r="AB17" s="17">
        <v>0</v>
      </c>
      <c r="AC17" s="17">
        <v>0</v>
      </c>
      <c r="AD17" s="17">
        <f t="shared" si="0"/>
        <v>0</v>
      </c>
      <c r="AE17" s="2">
        <v>0</v>
      </c>
      <c r="AF17" s="17">
        <f t="shared" si="12"/>
        <v>3804</v>
      </c>
      <c r="AG17" s="2">
        <f t="shared" si="13"/>
        <v>6.5718777533990982E-2</v>
      </c>
    </row>
    <row r="18" spans="1:33" x14ac:dyDescent="0.25">
      <c r="A18" s="4">
        <v>10</v>
      </c>
      <c r="B18" s="6">
        <v>2010</v>
      </c>
      <c r="C18" s="1" t="s">
        <v>21</v>
      </c>
      <c r="D18" s="17">
        <v>1895</v>
      </c>
      <c r="E18" s="17">
        <v>1916</v>
      </c>
      <c r="F18" s="17">
        <f t="shared" si="1"/>
        <v>3811</v>
      </c>
      <c r="G18" s="2">
        <f t="shared" si="2"/>
        <v>6.6467838705176502E-2</v>
      </c>
      <c r="H18" s="17">
        <v>13</v>
      </c>
      <c r="I18" s="17">
        <v>14</v>
      </c>
      <c r="J18" s="17">
        <f t="shared" si="3"/>
        <v>27</v>
      </c>
      <c r="K18" s="2">
        <f t="shared" si="4"/>
        <v>6.3084112149532703E-2</v>
      </c>
      <c r="L18" s="17">
        <v>1</v>
      </c>
      <c r="M18" s="17">
        <v>0</v>
      </c>
      <c r="N18" s="17">
        <f t="shared" si="5"/>
        <v>1</v>
      </c>
      <c r="O18" s="2">
        <f t="shared" si="6"/>
        <v>8.771929824561403E-3</v>
      </c>
      <c r="P18" s="17">
        <v>0</v>
      </c>
      <c r="Q18" s="17">
        <v>0</v>
      </c>
      <c r="R18" s="17">
        <f t="shared" si="7"/>
        <v>0</v>
      </c>
      <c r="S18" s="2">
        <f t="shared" si="8"/>
        <v>0</v>
      </c>
      <c r="T18" s="17">
        <v>0</v>
      </c>
      <c r="U18" s="17">
        <v>0</v>
      </c>
      <c r="V18" s="17">
        <f t="shared" si="9"/>
        <v>0</v>
      </c>
      <c r="W18" s="2">
        <f t="shared" si="10"/>
        <v>0</v>
      </c>
      <c r="X18" s="17">
        <v>0</v>
      </c>
      <c r="Y18" s="17">
        <v>0</v>
      </c>
      <c r="Z18" s="17">
        <f t="shared" si="11"/>
        <v>0</v>
      </c>
      <c r="AA18" s="2">
        <v>0</v>
      </c>
      <c r="AB18" s="17">
        <v>0</v>
      </c>
      <c r="AC18" s="17">
        <v>0</v>
      </c>
      <c r="AD18" s="17">
        <f t="shared" si="0"/>
        <v>0</v>
      </c>
      <c r="AE18" s="2">
        <v>0</v>
      </c>
      <c r="AF18" s="17">
        <f t="shared" si="12"/>
        <v>3839</v>
      </c>
      <c r="AG18" s="2">
        <f t="shared" si="13"/>
        <v>6.6323445571238537E-2</v>
      </c>
    </row>
    <row r="19" spans="1:33" x14ac:dyDescent="0.25">
      <c r="A19" s="4">
        <v>11</v>
      </c>
      <c r="B19" s="6">
        <v>2011</v>
      </c>
      <c r="C19" s="1" t="s">
        <v>22</v>
      </c>
      <c r="D19" s="17">
        <v>2210</v>
      </c>
      <c r="E19" s="17">
        <v>2350</v>
      </c>
      <c r="F19" s="17">
        <f t="shared" si="1"/>
        <v>4560</v>
      </c>
      <c r="G19" s="2">
        <f t="shared" si="2"/>
        <v>7.9531184596065299E-2</v>
      </c>
      <c r="H19" s="17">
        <v>23</v>
      </c>
      <c r="I19" s="17">
        <v>26</v>
      </c>
      <c r="J19" s="17">
        <f t="shared" si="3"/>
        <v>49</v>
      </c>
      <c r="K19" s="2">
        <f t="shared" si="4"/>
        <v>0.11448598130841121</v>
      </c>
      <c r="L19" s="17">
        <v>21</v>
      </c>
      <c r="M19" s="17">
        <v>28</v>
      </c>
      <c r="N19" s="17">
        <f t="shared" si="5"/>
        <v>49</v>
      </c>
      <c r="O19" s="2">
        <f t="shared" si="6"/>
        <v>0.42982456140350878</v>
      </c>
      <c r="P19" s="17">
        <v>0</v>
      </c>
      <c r="Q19" s="17">
        <v>0</v>
      </c>
      <c r="R19" s="17">
        <f t="shared" si="7"/>
        <v>0</v>
      </c>
      <c r="S19" s="2">
        <f t="shared" si="8"/>
        <v>0</v>
      </c>
      <c r="T19" s="17">
        <v>0</v>
      </c>
      <c r="U19" s="17">
        <v>0</v>
      </c>
      <c r="V19" s="17">
        <f t="shared" si="9"/>
        <v>0</v>
      </c>
      <c r="W19" s="2">
        <f t="shared" si="10"/>
        <v>0</v>
      </c>
      <c r="X19" s="17">
        <v>0</v>
      </c>
      <c r="Y19" s="17">
        <v>0</v>
      </c>
      <c r="Z19" s="17">
        <f t="shared" si="11"/>
        <v>0</v>
      </c>
      <c r="AA19" s="2">
        <v>0</v>
      </c>
      <c r="AB19" s="17">
        <v>0</v>
      </c>
      <c r="AC19" s="17">
        <v>0</v>
      </c>
      <c r="AD19" s="17">
        <f t="shared" si="0"/>
        <v>0</v>
      </c>
      <c r="AE19" s="2">
        <v>0</v>
      </c>
      <c r="AF19" s="17">
        <f t="shared" si="12"/>
        <v>4658</v>
      </c>
      <c r="AG19" s="2">
        <f t="shared" si="13"/>
        <v>8.0472677642831225E-2</v>
      </c>
    </row>
    <row r="20" spans="1:33" x14ac:dyDescent="0.25">
      <c r="A20" s="4">
        <v>12</v>
      </c>
      <c r="B20" s="6">
        <v>2012</v>
      </c>
      <c r="C20" s="1" t="s">
        <v>23</v>
      </c>
      <c r="D20" s="17">
        <v>2090</v>
      </c>
      <c r="E20" s="17">
        <v>2065</v>
      </c>
      <c r="F20" s="17">
        <f t="shared" si="1"/>
        <v>4155</v>
      </c>
      <c r="G20" s="2">
        <f t="shared" si="2"/>
        <v>7.2467559648388441E-2</v>
      </c>
      <c r="H20" s="17">
        <v>16</v>
      </c>
      <c r="I20" s="17">
        <v>15</v>
      </c>
      <c r="J20" s="17">
        <f t="shared" si="3"/>
        <v>31</v>
      </c>
      <c r="K20" s="2">
        <f t="shared" si="4"/>
        <v>7.2429906542056069E-2</v>
      </c>
      <c r="L20" s="17">
        <v>6</v>
      </c>
      <c r="M20" s="17">
        <v>3</v>
      </c>
      <c r="N20" s="17">
        <f t="shared" si="5"/>
        <v>9</v>
      </c>
      <c r="O20" s="2">
        <f t="shared" si="6"/>
        <v>7.8947368421052627E-2</v>
      </c>
      <c r="P20" s="17">
        <v>0</v>
      </c>
      <c r="Q20" s="17">
        <v>0</v>
      </c>
      <c r="R20" s="17">
        <f t="shared" si="7"/>
        <v>0</v>
      </c>
      <c r="S20" s="2">
        <f t="shared" si="8"/>
        <v>0</v>
      </c>
      <c r="T20" s="17">
        <v>0</v>
      </c>
      <c r="U20" s="17">
        <v>0</v>
      </c>
      <c r="V20" s="17">
        <f t="shared" si="9"/>
        <v>0</v>
      </c>
      <c r="W20" s="2">
        <f t="shared" si="10"/>
        <v>0</v>
      </c>
      <c r="X20" s="17">
        <v>0</v>
      </c>
      <c r="Y20" s="17">
        <v>0</v>
      </c>
      <c r="Z20" s="17">
        <f t="shared" si="11"/>
        <v>0</v>
      </c>
      <c r="AA20" s="2">
        <v>0</v>
      </c>
      <c r="AB20" s="17">
        <v>0</v>
      </c>
      <c r="AC20" s="17">
        <v>0</v>
      </c>
      <c r="AD20" s="17">
        <f t="shared" si="0"/>
        <v>0</v>
      </c>
      <c r="AE20" s="2">
        <v>0</v>
      </c>
      <c r="AF20" s="17">
        <f t="shared" si="12"/>
        <v>4195</v>
      </c>
      <c r="AG20" s="2">
        <f t="shared" si="13"/>
        <v>7.2473783321527915E-2</v>
      </c>
    </row>
    <row r="21" spans="1:33" x14ac:dyDescent="0.25">
      <c r="A21" s="4">
        <v>13</v>
      </c>
      <c r="B21" s="6">
        <v>2013</v>
      </c>
      <c r="C21" s="1" t="s">
        <v>24</v>
      </c>
      <c r="D21" s="17">
        <v>2879</v>
      </c>
      <c r="E21" s="17">
        <v>2959</v>
      </c>
      <c r="F21" s="17">
        <f>SUM(D21:E21)</f>
        <v>5838</v>
      </c>
      <c r="G21" s="2">
        <f>F21/$F$22</f>
        <v>0.10182084554206781</v>
      </c>
      <c r="H21" s="17">
        <v>9</v>
      </c>
      <c r="I21" s="17">
        <v>8</v>
      </c>
      <c r="J21" s="17">
        <f t="shared" si="3"/>
        <v>17</v>
      </c>
      <c r="K21" s="2">
        <f t="shared" si="4"/>
        <v>3.9719626168224297E-2</v>
      </c>
      <c r="L21" s="17">
        <v>1</v>
      </c>
      <c r="M21" s="17">
        <v>0</v>
      </c>
      <c r="N21" s="17">
        <f t="shared" si="5"/>
        <v>1</v>
      </c>
      <c r="O21" s="2">
        <f t="shared" si="6"/>
        <v>8.771929824561403E-3</v>
      </c>
      <c r="P21" s="17">
        <v>1</v>
      </c>
      <c r="Q21" s="17">
        <v>0</v>
      </c>
      <c r="R21" s="17">
        <f t="shared" si="7"/>
        <v>1</v>
      </c>
      <c r="S21" s="2">
        <f t="shared" si="8"/>
        <v>1</v>
      </c>
      <c r="T21" s="17">
        <v>0</v>
      </c>
      <c r="U21" s="17">
        <v>0</v>
      </c>
      <c r="V21" s="17">
        <f t="shared" si="9"/>
        <v>0</v>
      </c>
      <c r="W21" s="2">
        <f t="shared" si="10"/>
        <v>0</v>
      </c>
      <c r="X21" s="17">
        <v>0</v>
      </c>
      <c r="Y21" s="17">
        <v>0</v>
      </c>
      <c r="Z21" s="17">
        <f t="shared" si="11"/>
        <v>0</v>
      </c>
      <c r="AA21" s="2">
        <v>0</v>
      </c>
      <c r="AB21" s="17">
        <v>0</v>
      </c>
      <c r="AC21" s="17">
        <v>0</v>
      </c>
      <c r="AD21" s="17">
        <f t="shared" si="0"/>
        <v>0</v>
      </c>
      <c r="AE21" s="2">
        <v>0</v>
      </c>
      <c r="AF21" s="17">
        <f t="shared" si="12"/>
        <v>5857</v>
      </c>
      <c r="AG21" s="2">
        <f>AF21/$AF$22</f>
        <v>0.10118687697596876</v>
      </c>
    </row>
    <row r="22" spans="1:33" x14ac:dyDescent="0.25">
      <c r="A22" s="19" t="s">
        <v>37</v>
      </c>
      <c r="B22" s="19"/>
      <c r="C22" s="19"/>
      <c r="D22" s="16">
        <f>SUM(D9:D21)</f>
        <v>28557</v>
      </c>
      <c r="E22" s="16">
        <f t="shared" ref="E22:V22" si="14">SUM(E9:E21)</f>
        <v>28779</v>
      </c>
      <c r="F22" s="16">
        <f t="shared" si="14"/>
        <v>57336</v>
      </c>
      <c r="G22" s="14">
        <f>'KAB SUKOHARJO'!G9</f>
        <v>6.5589298154700423E-2</v>
      </c>
      <c r="H22" s="16">
        <f>SUM(H9:H21)</f>
        <v>209</v>
      </c>
      <c r="I22" s="16">
        <f t="shared" si="14"/>
        <v>219</v>
      </c>
      <c r="J22" s="16">
        <f>SUM(J9:J21)</f>
        <v>428</v>
      </c>
      <c r="K22" s="14">
        <f>'KAB SUKOHARJO'!K9</f>
        <v>1.59749178859361E-2</v>
      </c>
      <c r="L22" s="16">
        <f t="shared" si="14"/>
        <v>55</v>
      </c>
      <c r="M22" s="16">
        <f t="shared" si="14"/>
        <v>59</v>
      </c>
      <c r="N22" s="16">
        <f t="shared" si="14"/>
        <v>114</v>
      </c>
      <c r="O22" s="14">
        <f>'KAB SUKOHARJO'!O9</f>
        <v>7.7323919986552365E-3</v>
      </c>
      <c r="P22" s="16">
        <f t="shared" si="14"/>
        <v>1</v>
      </c>
      <c r="Q22" s="16">
        <f>SUM(Q9:Q21)</f>
        <v>0</v>
      </c>
      <c r="R22" s="16">
        <f t="shared" si="14"/>
        <v>1</v>
      </c>
      <c r="S22" s="14">
        <f>'KAB SUKOHARJO'!S9</f>
        <v>2.7548209366391185E-3</v>
      </c>
      <c r="T22" s="16">
        <f t="shared" si="14"/>
        <v>1</v>
      </c>
      <c r="U22" s="16">
        <f t="shared" si="14"/>
        <v>3</v>
      </c>
      <c r="V22" s="16">
        <f t="shared" si="14"/>
        <v>4</v>
      </c>
      <c r="W22" s="14">
        <f>'KAB SUKOHARJO'!W9</f>
        <v>6.4412238325281803E-3</v>
      </c>
      <c r="X22" s="16">
        <f>SUM(X9:X21)</f>
        <v>0</v>
      </c>
      <c r="Y22" s="16">
        <f>SUM(Y9:Y21)</f>
        <v>0</v>
      </c>
      <c r="Z22" s="16">
        <f>SUM(Z9:Z21)</f>
        <v>0</v>
      </c>
      <c r="AA22" s="14">
        <f>'KAB SUKOHARJO'!AA9</f>
        <v>0</v>
      </c>
      <c r="AB22" s="16">
        <f>SUM(AB9:AB21)</f>
        <v>0</v>
      </c>
      <c r="AC22" s="16">
        <f>SUM(AC9:AC21)</f>
        <v>0</v>
      </c>
      <c r="AD22" s="16">
        <f>SUM(AD9:AD21)</f>
        <v>0</v>
      </c>
      <c r="AE22" s="14">
        <f>'KAB SUKOHARJO'!AE9</f>
        <v>0</v>
      </c>
      <c r="AF22" s="12">
        <f>SUM(AF9:AF21)</f>
        <v>57883</v>
      </c>
      <c r="AG22" s="14">
        <f>'KAB SUKOHARJO'!AG9</f>
        <v>6.330982324763057E-2</v>
      </c>
    </row>
    <row r="23" spans="1:33" x14ac:dyDescent="0.25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</sheetData>
  <mergeCells count="14">
    <mergeCell ref="P7:S7"/>
    <mergeCell ref="T7:W7"/>
    <mergeCell ref="X7:AA7"/>
    <mergeCell ref="AB7:AE7"/>
    <mergeCell ref="AF7:AG7"/>
    <mergeCell ref="A1:M2"/>
    <mergeCell ref="B7:C7"/>
    <mergeCell ref="A7:A8"/>
    <mergeCell ref="A22:C22"/>
    <mergeCell ref="A5:D5"/>
    <mergeCell ref="A6:D6"/>
    <mergeCell ref="D7:G7"/>
    <mergeCell ref="H7:K7"/>
    <mergeCell ref="L7:O7"/>
  </mergeCells>
  <pageMargins left="0.7" right="0.7" top="0.75" bottom="0.75" header="0.3" footer="0.3"/>
  <pageSetup paperSize="9" orientation="portrait" r:id="rId1"/>
  <ignoredErrors>
    <ignoredError sqref="N12 N16 N15 N19:N20 N18 N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BFB8-3ABB-446A-A353-15DCF189A85D}">
  <dimension ref="A1:AG22"/>
  <sheetViews>
    <sheetView topLeftCell="L1" workbookViewId="0">
      <selection activeCell="N30" sqref="N30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56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2001</v>
      </c>
      <c r="C9" s="1" t="s">
        <v>40</v>
      </c>
      <c r="D9" s="17">
        <v>1446</v>
      </c>
      <c r="E9" s="17">
        <v>1426</v>
      </c>
      <c r="F9" s="17">
        <f>SUM(D9:E9)</f>
        <v>2872</v>
      </c>
      <c r="G9" s="2">
        <f t="shared" ref="G9:G20" si="0">F9/$F$21</f>
        <v>7.7779282329045366E-2</v>
      </c>
      <c r="H9" s="17">
        <v>1</v>
      </c>
      <c r="I9" s="17">
        <v>0</v>
      </c>
      <c r="J9" s="17">
        <f t="shared" ref="J9:J20" si="1">SUM(H9:I9)</f>
        <v>1</v>
      </c>
      <c r="K9" s="2">
        <f t="shared" ref="K9:K20" si="2">J9/$J$21</f>
        <v>3.4246575342465752E-3</v>
      </c>
      <c r="L9" s="17">
        <v>3</v>
      </c>
      <c r="M9" s="17">
        <v>1</v>
      </c>
      <c r="N9" s="17">
        <f>SUM(L9:M9)</f>
        <v>4</v>
      </c>
      <c r="O9" s="2">
        <f t="shared" ref="O9:O20" si="3">N9/$N$21</f>
        <v>6.4516129032258063E-2</v>
      </c>
      <c r="P9" s="15">
        <v>0</v>
      </c>
      <c r="Q9" s="15">
        <v>0</v>
      </c>
      <c r="R9" s="15">
        <f>SUM(P9:Q9)</f>
        <v>0</v>
      </c>
      <c r="S9" s="2">
        <v>0</v>
      </c>
      <c r="T9" s="15">
        <v>0</v>
      </c>
      <c r="U9" s="15">
        <v>0</v>
      </c>
      <c r="V9" s="15">
        <f>SUM(T9:U9)</f>
        <v>0</v>
      </c>
      <c r="W9" s="2">
        <v>0</v>
      </c>
      <c r="X9" s="15">
        <v>0</v>
      </c>
      <c r="Y9" s="15">
        <v>0</v>
      </c>
      <c r="Z9" s="15">
        <f>SUM(X9:Y9)</f>
        <v>0</v>
      </c>
      <c r="AA9" s="2">
        <v>0</v>
      </c>
      <c r="AB9" s="15">
        <v>0</v>
      </c>
      <c r="AC9" s="15">
        <v>0</v>
      </c>
      <c r="AD9" s="15">
        <f t="shared" ref="AD9:AD20" si="4">SUM(AB9:AC9)</f>
        <v>0</v>
      </c>
      <c r="AE9" s="2">
        <f t="shared" ref="AE9:AE20" si="5">AD9/$AD$21</f>
        <v>0</v>
      </c>
      <c r="AF9" s="15">
        <f>AD9+Z9+V9+R9+N9+J9+F9</f>
        <v>2877</v>
      </c>
      <c r="AG9" s="2">
        <f t="shared" ref="AG9:AG20" si="6">AF9/$AF$21</f>
        <v>7.7170676752233047E-2</v>
      </c>
    </row>
    <row r="10" spans="1:33" x14ac:dyDescent="0.25">
      <c r="A10" s="4">
        <v>2</v>
      </c>
      <c r="B10" s="6">
        <v>2002</v>
      </c>
      <c r="C10" s="1" t="s">
        <v>41</v>
      </c>
      <c r="D10" s="17">
        <v>1326</v>
      </c>
      <c r="E10" s="17">
        <v>1273</v>
      </c>
      <c r="F10" s="17">
        <f t="shared" ref="F10:F20" si="7">SUM(D10:E10)</f>
        <v>2599</v>
      </c>
      <c r="G10" s="2">
        <f t="shared" si="0"/>
        <v>7.0385917400135403E-2</v>
      </c>
      <c r="H10" s="17">
        <v>2</v>
      </c>
      <c r="I10" s="17">
        <v>1</v>
      </c>
      <c r="J10" s="17">
        <f t="shared" si="1"/>
        <v>3</v>
      </c>
      <c r="K10" s="2">
        <f t="shared" si="2"/>
        <v>1.0273972602739725E-2</v>
      </c>
      <c r="L10" s="17">
        <v>0</v>
      </c>
      <c r="M10" s="17">
        <v>0</v>
      </c>
      <c r="N10" s="17">
        <f t="shared" ref="N10:N20" si="8">SUM(L10:M10)</f>
        <v>0</v>
      </c>
      <c r="O10" s="2">
        <f t="shared" si="3"/>
        <v>0</v>
      </c>
      <c r="P10" s="15">
        <v>0</v>
      </c>
      <c r="Q10" s="15">
        <v>0</v>
      </c>
      <c r="R10" s="15">
        <f t="shared" ref="R10:R20" si="9">SUM(P10:Q10)</f>
        <v>0</v>
      </c>
      <c r="S10" s="2">
        <v>0</v>
      </c>
      <c r="T10" s="15">
        <v>0</v>
      </c>
      <c r="U10" s="15">
        <v>0</v>
      </c>
      <c r="V10" s="15">
        <f t="shared" ref="V10:V20" si="10">SUM(T10:U10)</f>
        <v>0</v>
      </c>
      <c r="W10" s="2">
        <v>0</v>
      </c>
      <c r="X10" s="15">
        <v>0</v>
      </c>
      <c r="Y10" s="15">
        <v>0</v>
      </c>
      <c r="Z10" s="15">
        <f t="shared" ref="Z10:Z20" si="11">SUM(X10:Y10)</f>
        <v>0</v>
      </c>
      <c r="AA10" s="2">
        <v>0</v>
      </c>
      <c r="AB10" s="15">
        <v>0</v>
      </c>
      <c r="AC10" s="15">
        <v>0</v>
      </c>
      <c r="AD10" s="15">
        <f t="shared" si="4"/>
        <v>0</v>
      </c>
      <c r="AE10" s="2">
        <f t="shared" si="5"/>
        <v>0</v>
      </c>
      <c r="AF10" s="15">
        <f t="shared" ref="AF10:AF20" si="12">AD10+Z10+V10+R10+N10+J10+F10</f>
        <v>2602</v>
      </c>
      <c r="AG10" s="2">
        <f t="shared" si="6"/>
        <v>6.979426517529036E-2</v>
      </c>
    </row>
    <row r="11" spans="1:33" x14ac:dyDescent="0.25">
      <c r="A11" s="4">
        <v>3</v>
      </c>
      <c r="B11" s="6">
        <v>2003</v>
      </c>
      <c r="C11" s="1" t="s">
        <v>42</v>
      </c>
      <c r="D11" s="17">
        <v>1599</v>
      </c>
      <c r="E11" s="17">
        <v>1496</v>
      </c>
      <c r="F11" s="17">
        <f t="shared" si="7"/>
        <v>3095</v>
      </c>
      <c r="G11" s="2">
        <f t="shared" si="0"/>
        <v>8.3818551117129311E-2</v>
      </c>
      <c r="H11" s="17">
        <v>16</v>
      </c>
      <c r="I11" s="17">
        <v>15</v>
      </c>
      <c r="J11" s="17">
        <f t="shared" si="1"/>
        <v>31</v>
      </c>
      <c r="K11" s="2">
        <f t="shared" si="2"/>
        <v>0.10616438356164383</v>
      </c>
      <c r="L11" s="17">
        <v>0</v>
      </c>
      <c r="M11" s="17">
        <v>0</v>
      </c>
      <c r="N11" s="17">
        <f t="shared" si="8"/>
        <v>0</v>
      </c>
      <c r="O11" s="2">
        <f t="shared" si="3"/>
        <v>0</v>
      </c>
      <c r="P11" s="15">
        <v>0</v>
      </c>
      <c r="Q11" s="15">
        <v>0</v>
      </c>
      <c r="R11" s="15">
        <f t="shared" si="9"/>
        <v>0</v>
      </c>
      <c r="S11" s="2">
        <v>0</v>
      </c>
      <c r="T11" s="15">
        <v>0</v>
      </c>
      <c r="U11" s="15">
        <v>0</v>
      </c>
      <c r="V11" s="15">
        <f t="shared" si="10"/>
        <v>0</v>
      </c>
      <c r="W11" s="2">
        <v>0</v>
      </c>
      <c r="X11" s="15">
        <v>0</v>
      </c>
      <c r="Y11" s="15">
        <v>0</v>
      </c>
      <c r="Z11" s="15">
        <f t="shared" si="11"/>
        <v>0</v>
      </c>
      <c r="AA11" s="2">
        <v>0</v>
      </c>
      <c r="AB11" s="15">
        <v>0</v>
      </c>
      <c r="AC11" s="15">
        <v>0</v>
      </c>
      <c r="AD11" s="15">
        <f t="shared" si="4"/>
        <v>0</v>
      </c>
      <c r="AE11" s="2">
        <f t="shared" si="5"/>
        <v>0</v>
      </c>
      <c r="AF11" s="15">
        <f t="shared" si="12"/>
        <v>3126</v>
      </c>
      <c r="AG11" s="2">
        <f t="shared" si="6"/>
        <v>8.3849682143719323E-2</v>
      </c>
    </row>
    <row r="12" spans="1:33" x14ac:dyDescent="0.25">
      <c r="A12" s="4">
        <v>4</v>
      </c>
      <c r="B12" s="6">
        <v>2004</v>
      </c>
      <c r="C12" s="1" t="s">
        <v>43</v>
      </c>
      <c r="D12" s="17">
        <v>1487</v>
      </c>
      <c r="E12" s="17">
        <v>1408</v>
      </c>
      <c r="F12" s="17">
        <f t="shared" si="7"/>
        <v>2895</v>
      </c>
      <c r="G12" s="2">
        <f t="shared" si="0"/>
        <v>7.8402166553825328E-2</v>
      </c>
      <c r="H12" s="17">
        <v>10</v>
      </c>
      <c r="I12" s="17">
        <v>9</v>
      </c>
      <c r="J12" s="17">
        <f t="shared" si="1"/>
        <v>19</v>
      </c>
      <c r="K12" s="2">
        <f t="shared" si="2"/>
        <v>6.5068493150684928E-2</v>
      </c>
      <c r="L12" s="17">
        <v>17</v>
      </c>
      <c r="M12" s="17">
        <v>15</v>
      </c>
      <c r="N12" s="17">
        <f t="shared" si="8"/>
        <v>32</v>
      </c>
      <c r="O12" s="2">
        <f t="shared" si="3"/>
        <v>0.5161290322580645</v>
      </c>
      <c r="P12" s="15">
        <v>0</v>
      </c>
      <c r="Q12" s="15">
        <v>0</v>
      </c>
      <c r="R12" s="15">
        <f t="shared" si="9"/>
        <v>0</v>
      </c>
      <c r="S12" s="2">
        <v>0</v>
      </c>
      <c r="T12" s="15">
        <v>0</v>
      </c>
      <c r="U12" s="15">
        <v>0</v>
      </c>
      <c r="V12" s="15">
        <f>SUM(T12:U12)</f>
        <v>0</v>
      </c>
      <c r="W12" s="2">
        <v>0</v>
      </c>
      <c r="X12" s="15">
        <v>0</v>
      </c>
      <c r="Y12" s="15">
        <v>0</v>
      </c>
      <c r="Z12" s="15">
        <f t="shared" si="11"/>
        <v>0</v>
      </c>
      <c r="AA12" s="2">
        <v>0</v>
      </c>
      <c r="AB12" s="15">
        <v>0</v>
      </c>
      <c r="AC12" s="15">
        <v>0</v>
      </c>
      <c r="AD12" s="15">
        <f t="shared" si="4"/>
        <v>0</v>
      </c>
      <c r="AE12" s="2">
        <f t="shared" si="5"/>
        <v>0</v>
      </c>
      <c r="AF12" s="15">
        <f t="shared" si="12"/>
        <v>2946</v>
      </c>
      <c r="AG12" s="2">
        <f t="shared" si="6"/>
        <v>7.9021485475175027E-2</v>
      </c>
    </row>
    <row r="13" spans="1:33" x14ac:dyDescent="0.25">
      <c r="A13" s="4">
        <v>5</v>
      </c>
      <c r="B13" s="6">
        <v>2005</v>
      </c>
      <c r="C13" s="1" t="s">
        <v>44</v>
      </c>
      <c r="D13" s="17">
        <v>1675</v>
      </c>
      <c r="E13" s="17">
        <v>1673</v>
      </c>
      <c r="F13" s="17">
        <f t="shared" si="7"/>
        <v>3348</v>
      </c>
      <c r="G13" s="2">
        <f t="shared" si="0"/>
        <v>9.0670277589708873E-2</v>
      </c>
      <c r="H13" s="17">
        <v>9</v>
      </c>
      <c r="I13" s="17">
        <v>9</v>
      </c>
      <c r="J13" s="17">
        <f t="shared" si="1"/>
        <v>18</v>
      </c>
      <c r="K13" s="2">
        <f t="shared" si="2"/>
        <v>6.1643835616438353E-2</v>
      </c>
      <c r="L13" s="17">
        <v>7</v>
      </c>
      <c r="M13" s="17">
        <v>4</v>
      </c>
      <c r="N13" s="17">
        <f t="shared" si="8"/>
        <v>11</v>
      </c>
      <c r="O13" s="2">
        <f t="shared" si="3"/>
        <v>0.17741935483870969</v>
      </c>
      <c r="P13" s="15">
        <v>0</v>
      </c>
      <c r="Q13" s="15">
        <v>0</v>
      </c>
      <c r="R13" s="15">
        <f t="shared" si="9"/>
        <v>0</v>
      </c>
      <c r="S13" s="2">
        <v>0</v>
      </c>
      <c r="T13" s="15">
        <v>0</v>
      </c>
      <c r="U13" s="15">
        <v>0</v>
      </c>
      <c r="V13" s="15">
        <f t="shared" si="10"/>
        <v>0</v>
      </c>
      <c r="W13" s="2">
        <v>0</v>
      </c>
      <c r="X13" s="15">
        <v>0</v>
      </c>
      <c r="Y13" s="15">
        <v>0</v>
      </c>
      <c r="Z13" s="15">
        <f t="shared" si="11"/>
        <v>0</v>
      </c>
      <c r="AA13" s="2">
        <v>0</v>
      </c>
      <c r="AB13" s="15">
        <v>0</v>
      </c>
      <c r="AC13" s="15">
        <v>0</v>
      </c>
      <c r="AD13" s="15">
        <f>SUM(AB13:AC13)</f>
        <v>0</v>
      </c>
      <c r="AE13" s="2">
        <f t="shared" si="5"/>
        <v>0</v>
      </c>
      <c r="AF13" s="15">
        <f t="shared" si="12"/>
        <v>3377</v>
      </c>
      <c r="AG13" s="2">
        <f t="shared" si="6"/>
        <v>9.0582334164856088E-2</v>
      </c>
    </row>
    <row r="14" spans="1:33" x14ac:dyDescent="0.25">
      <c r="A14" s="4">
        <v>6</v>
      </c>
      <c r="B14" s="6">
        <v>2006</v>
      </c>
      <c r="C14" s="1" t="s">
        <v>45</v>
      </c>
      <c r="D14" s="17">
        <v>1185</v>
      </c>
      <c r="E14" s="17">
        <v>1181</v>
      </c>
      <c r="F14" s="17">
        <f t="shared" si="7"/>
        <v>2366</v>
      </c>
      <c r="G14" s="2">
        <f t="shared" si="0"/>
        <v>6.4075829383886257E-2</v>
      </c>
      <c r="H14" s="17">
        <v>7</v>
      </c>
      <c r="I14" s="17">
        <v>6</v>
      </c>
      <c r="J14" s="17">
        <f t="shared" si="1"/>
        <v>13</v>
      </c>
      <c r="K14" s="2">
        <f t="shared" si="2"/>
        <v>4.4520547945205477E-2</v>
      </c>
      <c r="L14" s="17">
        <v>0</v>
      </c>
      <c r="M14" s="17">
        <v>0</v>
      </c>
      <c r="N14" s="17">
        <f t="shared" si="8"/>
        <v>0</v>
      </c>
      <c r="O14" s="2">
        <f t="shared" si="3"/>
        <v>0</v>
      </c>
      <c r="P14" s="15">
        <v>0</v>
      </c>
      <c r="Q14" s="15">
        <v>0</v>
      </c>
      <c r="R14" s="15">
        <f t="shared" si="9"/>
        <v>0</v>
      </c>
      <c r="S14" s="2">
        <v>0</v>
      </c>
      <c r="T14" s="15">
        <v>0</v>
      </c>
      <c r="U14" s="15">
        <v>0</v>
      </c>
      <c r="V14" s="15">
        <f t="shared" si="10"/>
        <v>0</v>
      </c>
      <c r="W14" s="2">
        <v>0</v>
      </c>
      <c r="X14" s="15">
        <v>0</v>
      </c>
      <c r="Y14" s="15">
        <v>0</v>
      </c>
      <c r="Z14" s="15">
        <f t="shared" si="11"/>
        <v>0</v>
      </c>
      <c r="AA14" s="2">
        <v>0</v>
      </c>
      <c r="AB14" s="15">
        <v>0</v>
      </c>
      <c r="AC14" s="15">
        <v>0</v>
      </c>
      <c r="AD14" s="15">
        <f t="shared" si="4"/>
        <v>0</v>
      </c>
      <c r="AE14" s="2">
        <f t="shared" si="5"/>
        <v>0</v>
      </c>
      <c r="AF14" s="15">
        <f t="shared" si="12"/>
        <v>2379</v>
      </c>
      <c r="AG14" s="2">
        <f t="shared" si="6"/>
        <v>6.3812665969260482E-2</v>
      </c>
    </row>
    <row r="15" spans="1:33" x14ac:dyDescent="0.25">
      <c r="A15" s="4">
        <v>7</v>
      </c>
      <c r="B15" s="6">
        <v>2007</v>
      </c>
      <c r="C15" s="1" t="s">
        <v>25</v>
      </c>
      <c r="D15" s="17">
        <v>1604</v>
      </c>
      <c r="E15" s="17">
        <v>1590</v>
      </c>
      <c r="F15" s="17">
        <f t="shared" si="7"/>
        <v>3194</v>
      </c>
      <c r="G15" s="2">
        <f t="shared" si="0"/>
        <v>8.6499661475964787E-2</v>
      </c>
      <c r="H15" s="17">
        <v>45</v>
      </c>
      <c r="I15" s="17">
        <v>63</v>
      </c>
      <c r="J15" s="17">
        <f t="shared" si="1"/>
        <v>108</v>
      </c>
      <c r="K15" s="2">
        <f t="shared" si="2"/>
        <v>0.36986301369863012</v>
      </c>
      <c r="L15" s="17">
        <v>1</v>
      </c>
      <c r="M15" s="17">
        <v>2</v>
      </c>
      <c r="N15" s="17">
        <f t="shared" si="8"/>
        <v>3</v>
      </c>
      <c r="O15" s="2">
        <f t="shared" si="3"/>
        <v>4.8387096774193547E-2</v>
      </c>
      <c r="P15" s="15">
        <v>0</v>
      </c>
      <c r="Q15" s="15">
        <v>0</v>
      </c>
      <c r="R15" s="15">
        <f t="shared" si="9"/>
        <v>0</v>
      </c>
      <c r="S15" s="2">
        <v>0</v>
      </c>
      <c r="T15" s="15">
        <v>0</v>
      </c>
      <c r="U15" s="15">
        <v>0</v>
      </c>
      <c r="V15" s="15">
        <f t="shared" si="10"/>
        <v>0</v>
      </c>
      <c r="W15" s="2">
        <v>0</v>
      </c>
      <c r="X15" s="15">
        <v>0</v>
      </c>
      <c r="Y15" s="15">
        <v>0</v>
      </c>
      <c r="Z15" s="15">
        <f t="shared" si="11"/>
        <v>0</v>
      </c>
      <c r="AA15" s="2">
        <v>0</v>
      </c>
      <c r="AB15" s="15">
        <v>1</v>
      </c>
      <c r="AC15" s="15">
        <v>1</v>
      </c>
      <c r="AD15" s="15">
        <f t="shared" si="4"/>
        <v>2</v>
      </c>
      <c r="AE15" s="2">
        <f t="shared" si="5"/>
        <v>1</v>
      </c>
      <c r="AF15" s="15">
        <f t="shared" si="12"/>
        <v>3307</v>
      </c>
      <c r="AG15" s="2">
        <f t="shared" si="6"/>
        <v>8.8704702127088864E-2</v>
      </c>
    </row>
    <row r="16" spans="1:33" x14ac:dyDescent="0.25">
      <c r="A16" s="4">
        <v>8</v>
      </c>
      <c r="B16" s="6">
        <v>2008</v>
      </c>
      <c r="C16" s="1" t="s">
        <v>46</v>
      </c>
      <c r="D16" s="17">
        <v>1493</v>
      </c>
      <c r="E16" s="17">
        <v>1505</v>
      </c>
      <c r="F16" s="17">
        <f t="shared" si="7"/>
        <v>2998</v>
      </c>
      <c r="G16" s="2">
        <f t="shared" si="0"/>
        <v>8.1191604603926881E-2</v>
      </c>
      <c r="H16" s="17">
        <v>13</v>
      </c>
      <c r="I16" s="17">
        <v>18</v>
      </c>
      <c r="J16" s="17">
        <f t="shared" si="1"/>
        <v>31</v>
      </c>
      <c r="K16" s="2">
        <f t="shared" si="2"/>
        <v>0.10616438356164383</v>
      </c>
      <c r="L16" s="17">
        <v>0</v>
      </c>
      <c r="M16" s="17">
        <v>0</v>
      </c>
      <c r="N16" s="17">
        <f t="shared" si="8"/>
        <v>0</v>
      </c>
      <c r="O16" s="2">
        <f t="shared" si="3"/>
        <v>0</v>
      </c>
      <c r="P16" s="15">
        <v>0</v>
      </c>
      <c r="Q16" s="15">
        <v>0</v>
      </c>
      <c r="R16" s="15">
        <f t="shared" si="9"/>
        <v>0</v>
      </c>
      <c r="S16" s="2">
        <v>0</v>
      </c>
      <c r="T16" s="15">
        <v>0</v>
      </c>
      <c r="U16" s="15">
        <v>0</v>
      </c>
      <c r="V16" s="15">
        <f t="shared" si="10"/>
        <v>0</v>
      </c>
      <c r="W16" s="2">
        <v>0</v>
      </c>
      <c r="X16" s="15">
        <v>0</v>
      </c>
      <c r="Y16" s="15">
        <v>0</v>
      </c>
      <c r="Z16" s="15">
        <f t="shared" si="11"/>
        <v>0</v>
      </c>
      <c r="AA16" s="2">
        <v>0</v>
      </c>
      <c r="AB16" s="15">
        <v>0</v>
      </c>
      <c r="AC16" s="15">
        <v>0</v>
      </c>
      <c r="AD16" s="15">
        <f t="shared" si="4"/>
        <v>0</v>
      </c>
      <c r="AE16" s="2">
        <f t="shared" si="5"/>
        <v>0</v>
      </c>
      <c r="AF16" s="15">
        <f t="shared" si="12"/>
        <v>3029</v>
      </c>
      <c r="AG16" s="2">
        <f t="shared" si="6"/>
        <v>8.1247820605670443E-2</v>
      </c>
    </row>
    <row r="17" spans="1:33" x14ac:dyDescent="0.25">
      <c r="A17" s="4">
        <v>9</v>
      </c>
      <c r="B17" s="6">
        <v>2009</v>
      </c>
      <c r="C17" s="1" t="s">
        <v>47</v>
      </c>
      <c r="D17" s="17">
        <v>1336</v>
      </c>
      <c r="E17" s="17">
        <v>1307</v>
      </c>
      <c r="F17" s="17">
        <f t="shared" si="7"/>
        <v>2643</v>
      </c>
      <c r="G17" s="2">
        <f t="shared" si="0"/>
        <v>7.1577522004062283E-2</v>
      </c>
      <c r="H17" s="17">
        <v>10</v>
      </c>
      <c r="I17" s="17">
        <v>12</v>
      </c>
      <c r="J17" s="17">
        <f t="shared" si="1"/>
        <v>22</v>
      </c>
      <c r="K17" s="2">
        <f t="shared" si="2"/>
        <v>7.5342465753424653E-2</v>
      </c>
      <c r="L17" s="17">
        <v>0</v>
      </c>
      <c r="M17" s="17">
        <v>0</v>
      </c>
      <c r="N17" s="17">
        <f t="shared" si="8"/>
        <v>0</v>
      </c>
      <c r="O17" s="2">
        <f t="shared" si="3"/>
        <v>0</v>
      </c>
      <c r="P17" s="15">
        <v>0</v>
      </c>
      <c r="Q17" s="15">
        <v>0</v>
      </c>
      <c r="R17" s="15">
        <f t="shared" si="9"/>
        <v>0</v>
      </c>
      <c r="S17" s="2">
        <v>0</v>
      </c>
      <c r="T17" s="15">
        <v>0</v>
      </c>
      <c r="U17" s="15">
        <v>0</v>
      </c>
      <c r="V17" s="15">
        <f t="shared" si="10"/>
        <v>0</v>
      </c>
      <c r="W17" s="2">
        <v>0</v>
      </c>
      <c r="X17" s="15">
        <v>0</v>
      </c>
      <c r="Y17" s="15">
        <v>0</v>
      </c>
      <c r="Z17" s="15">
        <f t="shared" si="11"/>
        <v>0</v>
      </c>
      <c r="AA17" s="2">
        <v>0</v>
      </c>
      <c r="AB17" s="15">
        <v>0</v>
      </c>
      <c r="AC17" s="15">
        <v>0</v>
      </c>
      <c r="AD17" s="15">
        <f t="shared" si="4"/>
        <v>0</v>
      </c>
      <c r="AE17" s="2">
        <f t="shared" si="5"/>
        <v>0</v>
      </c>
      <c r="AF17" s="15">
        <f t="shared" si="12"/>
        <v>2665</v>
      </c>
      <c r="AG17" s="2">
        <f t="shared" si="6"/>
        <v>7.1484134009280872E-2</v>
      </c>
    </row>
    <row r="18" spans="1:33" x14ac:dyDescent="0.25">
      <c r="A18" s="4">
        <v>10</v>
      </c>
      <c r="B18" s="6">
        <v>2010</v>
      </c>
      <c r="C18" s="1" t="s">
        <v>48</v>
      </c>
      <c r="D18" s="17">
        <v>1929</v>
      </c>
      <c r="E18" s="17">
        <v>1899</v>
      </c>
      <c r="F18" s="17">
        <f t="shared" si="7"/>
        <v>3828</v>
      </c>
      <c r="G18" s="2">
        <f t="shared" si="0"/>
        <v>0.10366960054163846</v>
      </c>
      <c r="H18" s="17">
        <v>0</v>
      </c>
      <c r="I18" s="17">
        <v>0</v>
      </c>
      <c r="J18" s="17">
        <f t="shared" si="1"/>
        <v>0</v>
      </c>
      <c r="K18" s="2">
        <f t="shared" si="2"/>
        <v>0</v>
      </c>
      <c r="L18" s="17">
        <v>0</v>
      </c>
      <c r="M18" s="17">
        <v>0</v>
      </c>
      <c r="N18" s="17">
        <f t="shared" si="8"/>
        <v>0</v>
      </c>
      <c r="O18" s="2">
        <f t="shared" si="3"/>
        <v>0</v>
      </c>
      <c r="P18" s="15">
        <v>0</v>
      </c>
      <c r="Q18" s="15">
        <v>0</v>
      </c>
      <c r="R18" s="15">
        <f t="shared" si="9"/>
        <v>0</v>
      </c>
      <c r="S18" s="2">
        <v>0</v>
      </c>
      <c r="T18" s="15">
        <v>0</v>
      </c>
      <c r="U18" s="15">
        <v>0</v>
      </c>
      <c r="V18" s="15">
        <f t="shared" si="10"/>
        <v>0</v>
      </c>
      <c r="W18" s="2">
        <v>0</v>
      </c>
      <c r="X18" s="15">
        <v>0</v>
      </c>
      <c r="Y18" s="15">
        <v>0</v>
      </c>
      <c r="Z18" s="15">
        <f t="shared" si="11"/>
        <v>0</v>
      </c>
      <c r="AA18" s="2">
        <v>0</v>
      </c>
      <c r="AB18" s="15">
        <v>0</v>
      </c>
      <c r="AC18" s="15">
        <v>0</v>
      </c>
      <c r="AD18" s="15">
        <f t="shared" si="4"/>
        <v>0</v>
      </c>
      <c r="AE18" s="2">
        <f t="shared" si="5"/>
        <v>0</v>
      </c>
      <c r="AF18" s="15">
        <f t="shared" si="12"/>
        <v>3828</v>
      </c>
      <c r="AG18" s="2">
        <f t="shared" si="6"/>
        <v>0.10267964915104208</v>
      </c>
    </row>
    <row r="19" spans="1:33" x14ac:dyDescent="0.25">
      <c r="A19" s="4">
        <v>11</v>
      </c>
      <c r="B19" s="6">
        <v>2011</v>
      </c>
      <c r="C19" s="1" t="s">
        <v>49</v>
      </c>
      <c r="D19" s="17">
        <v>1415</v>
      </c>
      <c r="E19" s="17">
        <v>1381</v>
      </c>
      <c r="F19" s="17">
        <f t="shared" si="7"/>
        <v>2796</v>
      </c>
      <c r="G19" s="2">
        <f t="shared" si="0"/>
        <v>7.5721056194989839E-2</v>
      </c>
      <c r="H19" s="17">
        <v>11</v>
      </c>
      <c r="I19" s="17">
        <v>7</v>
      </c>
      <c r="J19" s="17">
        <f t="shared" si="1"/>
        <v>18</v>
      </c>
      <c r="K19" s="2">
        <f t="shared" si="2"/>
        <v>6.1643835616438353E-2</v>
      </c>
      <c r="L19" s="17">
        <v>2</v>
      </c>
      <c r="M19" s="17">
        <v>3</v>
      </c>
      <c r="N19" s="17">
        <f t="shared" si="8"/>
        <v>5</v>
      </c>
      <c r="O19" s="2">
        <f t="shared" si="3"/>
        <v>8.0645161290322578E-2</v>
      </c>
      <c r="P19" s="15">
        <v>0</v>
      </c>
      <c r="Q19" s="15">
        <v>0</v>
      </c>
      <c r="R19" s="15">
        <f t="shared" si="9"/>
        <v>0</v>
      </c>
      <c r="S19" s="2">
        <v>0</v>
      </c>
      <c r="T19" s="15">
        <v>0</v>
      </c>
      <c r="U19" s="15">
        <v>0</v>
      </c>
      <c r="V19" s="15">
        <f t="shared" si="10"/>
        <v>0</v>
      </c>
      <c r="W19" s="2">
        <v>0</v>
      </c>
      <c r="X19" s="15">
        <v>0</v>
      </c>
      <c r="Y19" s="15">
        <v>0</v>
      </c>
      <c r="Z19" s="15">
        <f t="shared" si="11"/>
        <v>0</v>
      </c>
      <c r="AA19" s="2">
        <v>0</v>
      </c>
      <c r="AB19" s="15">
        <v>0</v>
      </c>
      <c r="AC19" s="15">
        <v>0</v>
      </c>
      <c r="AD19" s="15">
        <f t="shared" si="4"/>
        <v>0</v>
      </c>
      <c r="AE19" s="2">
        <f t="shared" si="5"/>
        <v>0</v>
      </c>
      <c r="AF19" s="15">
        <f t="shared" si="12"/>
        <v>2819</v>
      </c>
      <c r="AG19" s="2">
        <f t="shared" si="6"/>
        <v>7.5614924492368771E-2</v>
      </c>
    </row>
    <row r="20" spans="1:33" x14ac:dyDescent="0.25">
      <c r="A20" s="4">
        <v>12</v>
      </c>
      <c r="B20" s="6">
        <v>2012</v>
      </c>
      <c r="C20" s="1" t="s">
        <v>50</v>
      </c>
      <c r="D20" s="17">
        <v>2194</v>
      </c>
      <c r="E20" s="17">
        <v>2097</v>
      </c>
      <c r="F20" s="17">
        <f t="shared" si="7"/>
        <v>4291</v>
      </c>
      <c r="G20" s="2">
        <f t="shared" si="0"/>
        <v>0.1162085308056872</v>
      </c>
      <c r="H20" s="17">
        <v>13</v>
      </c>
      <c r="I20" s="17">
        <v>15</v>
      </c>
      <c r="J20" s="17">
        <f t="shared" si="1"/>
        <v>28</v>
      </c>
      <c r="K20" s="2">
        <f t="shared" si="2"/>
        <v>9.5890410958904104E-2</v>
      </c>
      <c r="L20" s="17">
        <v>3</v>
      </c>
      <c r="M20" s="17">
        <v>4</v>
      </c>
      <c r="N20" s="17">
        <f t="shared" si="8"/>
        <v>7</v>
      </c>
      <c r="O20" s="2">
        <f t="shared" si="3"/>
        <v>0.11290322580645161</v>
      </c>
      <c r="P20" s="15">
        <v>0</v>
      </c>
      <c r="Q20" s="15">
        <v>0</v>
      </c>
      <c r="R20" s="15">
        <f t="shared" si="9"/>
        <v>0</v>
      </c>
      <c r="S20" s="2">
        <v>0</v>
      </c>
      <c r="T20" s="15">
        <v>0</v>
      </c>
      <c r="U20" s="15">
        <v>0</v>
      </c>
      <c r="V20" s="15">
        <f t="shared" si="10"/>
        <v>0</v>
      </c>
      <c r="W20" s="2">
        <v>0</v>
      </c>
      <c r="X20" s="15">
        <v>0</v>
      </c>
      <c r="Y20" s="15">
        <v>0</v>
      </c>
      <c r="Z20" s="15">
        <f t="shared" si="11"/>
        <v>0</v>
      </c>
      <c r="AA20" s="2">
        <v>0</v>
      </c>
      <c r="AB20" s="15">
        <v>0</v>
      </c>
      <c r="AC20" s="15">
        <v>0</v>
      </c>
      <c r="AD20" s="15">
        <f t="shared" si="4"/>
        <v>0</v>
      </c>
      <c r="AE20" s="2">
        <f t="shared" si="5"/>
        <v>0</v>
      </c>
      <c r="AF20" s="15">
        <f t="shared" si="12"/>
        <v>4326</v>
      </c>
      <c r="AG20" s="2">
        <f t="shared" si="6"/>
        <v>0.11603765993401464</v>
      </c>
    </row>
    <row r="21" spans="1:33" x14ac:dyDescent="0.25">
      <c r="A21" s="19" t="s">
        <v>37</v>
      </c>
      <c r="B21" s="19"/>
      <c r="C21" s="19"/>
      <c r="D21" s="16">
        <f>SUM(D9:D20)</f>
        <v>18689</v>
      </c>
      <c r="E21" s="16">
        <f t="shared" ref="E21:F21" si="13">SUM(E9:E20)</f>
        <v>18236</v>
      </c>
      <c r="F21" s="16">
        <f t="shared" si="13"/>
        <v>36925</v>
      </c>
      <c r="G21" s="14">
        <f>'KAB SUKOHARJO'!G10</f>
        <v>4.2240212682473716E-2</v>
      </c>
      <c r="H21" s="16">
        <f>SUM(H9:H20)</f>
        <v>137</v>
      </c>
      <c r="I21" s="16">
        <f t="shared" ref="I21:J21" si="14">SUM(I9:I20)</f>
        <v>155</v>
      </c>
      <c r="J21" s="16">
        <f t="shared" si="14"/>
        <v>292</v>
      </c>
      <c r="K21" s="14">
        <f>'KAB SUKOHARJO'!K10</f>
        <v>1.0898775753956405E-2</v>
      </c>
      <c r="L21" s="16">
        <f>SUM(L9:L20)</f>
        <v>33</v>
      </c>
      <c r="M21" s="16">
        <f t="shared" ref="M21:N21" si="15">SUM(M9:M20)</f>
        <v>29</v>
      </c>
      <c r="N21" s="16">
        <f t="shared" si="15"/>
        <v>62</v>
      </c>
      <c r="O21" s="14">
        <f>'KAB SUKOHARJO'!O10</f>
        <v>5.0428643469490669E-3</v>
      </c>
      <c r="P21" s="16">
        <f>SUM(P9:P20)</f>
        <v>0</v>
      </c>
      <c r="Q21" s="16">
        <f t="shared" ref="Q21:R21" si="16">SUM(Q9:Q20)</f>
        <v>0</v>
      </c>
      <c r="R21" s="16">
        <f t="shared" si="16"/>
        <v>0</v>
      </c>
      <c r="S21" s="14">
        <f>'KAB SUKOHARJO'!S10</f>
        <v>0</v>
      </c>
      <c r="T21" s="16">
        <f>SUM(T9:T20)</f>
        <v>0</v>
      </c>
      <c r="U21" s="16">
        <f t="shared" ref="U21:V21" si="17">SUM(U9:U20)</f>
        <v>0</v>
      </c>
      <c r="V21" s="16">
        <f t="shared" si="17"/>
        <v>0</v>
      </c>
      <c r="W21" s="14">
        <f>'KAB SUKOHARJO'!W10</f>
        <v>0</v>
      </c>
      <c r="X21" s="16">
        <f>SUM(X9:X20)</f>
        <v>0</v>
      </c>
      <c r="Y21" s="16">
        <f t="shared" ref="Y21:Z21" si="18">SUM(Y9:Y20)</f>
        <v>0</v>
      </c>
      <c r="Z21" s="16">
        <f t="shared" si="18"/>
        <v>0</v>
      </c>
      <c r="AA21" s="14">
        <f>'KAB SUKOHARJO'!AA10</f>
        <v>0</v>
      </c>
      <c r="AB21" s="16">
        <f>SUM(AB9:AB20)</f>
        <v>1</v>
      </c>
      <c r="AC21" s="16">
        <f t="shared" ref="AC21:AD21" si="19">SUM(AC9:AC20)</f>
        <v>1</v>
      </c>
      <c r="AD21" s="16">
        <f t="shared" si="19"/>
        <v>2</v>
      </c>
      <c r="AE21" s="14">
        <f>'KAB SUKOHARJO'!AE10</f>
        <v>2.9411764705882353E-2</v>
      </c>
      <c r="AF21" s="18">
        <f>SUM(AF9:AF20)</f>
        <v>37281</v>
      </c>
      <c r="AG21" s="14">
        <f>'KAB SUKOHARJO'!AG10</f>
        <v>4.0789597498287623E-2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</sheetData>
  <mergeCells count="14">
    <mergeCell ref="A1:M2"/>
    <mergeCell ref="AF7:AG7"/>
    <mergeCell ref="A5:D5"/>
    <mergeCell ref="A6:D6"/>
    <mergeCell ref="A7:A8"/>
    <mergeCell ref="B7:C7"/>
    <mergeCell ref="D7:G7"/>
    <mergeCell ref="AB7:AE7"/>
    <mergeCell ref="A21:C21"/>
    <mergeCell ref="L7:O7"/>
    <mergeCell ref="P7:S7"/>
    <mergeCell ref="T7:W7"/>
    <mergeCell ref="X7:AA7"/>
    <mergeCell ref="H7:K7"/>
  </mergeCells>
  <pageMargins left="0.7" right="0.7" top="0.75" bottom="0.75" header="0.3" footer="0.3"/>
  <pageSetup paperSize="9" orientation="portrait" r:id="rId1"/>
  <ignoredErrors>
    <ignoredError sqref="AA10:AA20 AA9" numberStoredAsText="1"/>
    <ignoredError sqref="V9:V20 Z9:Z20 AD9:AD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947A-C7DE-4FEB-8D46-6F0B0165F127}">
  <dimension ref="A1:AG22"/>
  <sheetViews>
    <sheetView topLeftCell="L1" workbookViewId="0">
      <selection sqref="A1:M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57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2001</v>
      </c>
      <c r="C9" s="1" t="s">
        <v>58</v>
      </c>
      <c r="D9" s="15">
        <v>1776</v>
      </c>
      <c r="E9" s="15">
        <v>1699</v>
      </c>
      <c r="F9" s="15">
        <f>SUM(D9:E9)</f>
        <v>3475</v>
      </c>
      <c r="G9" s="2">
        <f t="shared" ref="G9:G20" si="0">F9/$F$21</f>
        <v>6.1737168440314814E-2</v>
      </c>
      <c r="H9" s="15">
        <v>26</v>
      </c>
      <c r="I9" s="15">
        <v>26</v>
      </c>
      <c r="J9" s="15">
        <f>SUM(H9:I9)</f>
        <v>52</v>
      </c>
      <c r="K9" s="2">
        <f t="shared" ref="K9:K20" si="1">J9/$J$21</f>
        <v>0.10236220472440945</v>
      </c>
      <c r="L9" s="15">
        <v>0</v>
      </c>
      <c r="M9" s="15">
        <v>0</v>
      </c>
      <c r="N9" s="15">
        <f t="shared" ref="N9:N20" si="2">SUM(L9:M9)</f>
        <v>0</v>
      </c>
      <c r="O9" s="2">
        <f t="shared" ref="O9:O20" si="3">N9/$N$21</f>
        <v>0</v>
      </c>
      <c r="P9" s="15">
        <v>0</v>
      </c>
      <c r="Q9" s="15">
        <v>0</v>
      </c>
      <c r="R9" s="15">
        <f t="shared" ref="R9:R20" si="4">SUM(P9:Q9)</f>
        <v>0</v>
      </c>
      <c r="S9" s="2">
        <f t="shared" ref="S9:S20" si="5">R9/$R$21</f>
        <v>0</v>
      </c>
      <c r="T9" s="15">
        <v>0</v>
      </c>
      <c r="U9" s="15">
        <v>0</v>
      </c>
      <c r="V9" s="15">
        <f t="shared" ref="V9:V20" si="6">SUM(T9:U9)</f>
        <v>0</v>
      </c>
      <c r="W9" s="2">
        <v>0</v>
      </c>
      <c r="X9" s="15">
        <v>0</v>
      </c>
      <c r="Y9" s="15">
        <v>0</v>
      </c>
      <c r="Z9" s="15">
        <f t="shared" ref="Z9:Z20" si="7">SUM(X9:Y9)</f>
        <v>0</v>
      </c>
      <c r="AA9" s="2">
        <v>0</v>
      </c>
      <c r="AB9" s="15">
        <v>0</v>
      </c>
      <c r="AC9" s="15">
        <v>0</v>
      </c>
      <c r="AD9" s="15">
        <f t="shared" ref="AD9:AD20" si="8">SUM(AB9:AC9)</f>
        <v>0</v>
      </c>
      <c r="AE9" s="2">
        <f t="shared" ref="AE9:AE20" si="9">AD9/$AD$21</f>
        <v>0</v>
      </c>
      <c r="AF9" s="15">
        <f>AD9+Z9+V9+R9+N9+J9+F9</f>
        <v>3527</v>
      </c>
      <c r="AG9" s="2">
        <f t="shared" ref="AG9:AG20" si="10">AF9/$AF$21</f>
        <v>6.1933693896185991E-2</v>
      </c>
    </row>
    <row r="10" spans="1:33" x14ac:dyDescent="0.25">
      <c r="A10" s="4">
        <v>2</v>
      </c>
      <c r="B10" s="6">
        <v>2002</v>
      </c>
      <c r="C10" s="1" t="s">
        <v>59</v>
      </c>
      <c r="D10" s="15">
        <v>3230</v>
      </c>
      <c r="E10" s="15">
        <v>3162</v>
      </c>
      <c r="F10" s="15">
        <f t="shared" ref="F10:F20" si="11">SUM(D10:E10)</f>
        <v>6392</v>
      </c>
      <c r="G10" s="2">
        <f t="shared" si="0"/>
        <v>0.11356085774690426</v>
      </c>
      <c r="H10" s="15">
        <v>7</v>
      </c>
      <c r="I10" s="15">
        <v>8</v>
      </c>
      <c r="J10" s="15">
        <f t="shared" ref="J10:J20" si="12">SUM(H10:I10)</f>
        <v>15</v>
      </c>
      <c r="K10" s="2">
        <f t="shared" si="1"/>
        <v>2.952755905511811E-2</v>
      </c>
      <c r="L10" s="15">
        <v>1</v>
      </c>
      <c r="M10" s="15">
        <v>2</v>
      </c>
      <c r="N10" s="15">
        <f t="shared" si="2"/>
        <v>3</v>
      </c>
      <c r="O10" s="2">
        <f t="shared" si="3"/>
        <v>3.125E-2</v>
      </c>
      <c r="P10" s="15">
        <v>0</v>
      </c>
      <c r="Q10" s="15">
        <v>0</v>
      </c>
      <c r="R10" s="15">
        <f t="shared" si="4"/>
        <v>0</v>
      </c>
      <c r="S10" s="2">
        <f t="shared" si="5"/>
        <v>0</v>
      </c>
      <c r="T10" s="15">
        <v>0</v>
      </c>
      <c r="U10" s="15">
        <v>0</v>
      </c>
      <c r="V10" s="15">
        <f t="shared" si="6"/>
        <v>0</v>
      </c>
      <c r="W10" s="2">
        <v>0</v>
      </c>
      <c r="X10" s="15">
        <v>0</v>
      </c>
      <c r="Y10" s="15">
        <v>0</v>
      </c>
      <c r="Z10" s="15">
        <f t="shared" si="7"/>
        <v>0</v>
      </c>
      <c r="AA10" s="2">
        <v>0</v>
      </c>
      <c r="AB10" s="15">
        <v>0</v>
      </c>
      <c r="AC10" s="15">
        <v>0</v>
      </c>
      <c r="AD10" s="15">
        <f t="shared" si="8"/>
        <v>0</v>
      </c>
      <c r="AE10" s="2">
        <f t="shared" si="9"/>
        <v>0</v>
      </c>
      <c r="AF10" s="15">
        <f t="shared" ref="AF10:AF20" si="13">AD10+Z10+V10+R10+N10+J10+F10</f>
        <v>6410</v>
      </c>
      <c r="AG10" s="2">
        <f t="shared" si="10"/>
        <v>0.11255882559527991</v>
      </c>
    </row>
    <row r="11" spans="1:33" x14ac:dyDescent="0.25">
      <c r="A11" s="4">
        <v>3</v>
      </c>
      <c r="B11" s="6">
        <v>2003</v>
      </c>
      <c r="C11" s="1" t="s">
        <v>60</v>
      </c>
      <c r="D11" s="15">
        <v>2253</v>
      </c>
      <c r="E11" s="15">
        <v>2211</v>
      </c>
      <c r="F11" s="15">
        <f t="shared" si="11"/>
        <v>4464</v>
      </c>
      <c r="G11" s="2">
        <f t="shared" si="0"/>
        <v>7.9307833069802977E-2</v>
      </c>
      <c r="H11" s="15">
        <v>1</v>
      </c>
      <c r="I11" s="15">
        <v>3</v>
      </c>
      <c r="J11" s="15">
        <f t="shared" si="12"/>
        <v>4</v>
      </c>
      <c r="K11" s="2">
        <f t="shared" si="1"/>
        <v>7.874015748031496E-3</v>
      </c>
      <c r="L11" s="15">
        <v>0</v>
      </c>
      <c r="M11" s="15">
        <v>0</v>
      </c>
      <c r="N11" s="15">
        <f t="shared" si="2"/>
        <v>0</v>
      </c>
      <c r="O11" s="2">
        <f t="shared" si="3"/>
        <v>0</v>
      </c>
      <c r="P11" s="15">
        <v>3</v>
      </c>
      <c r="Q11" s="15">
        <v>6</v>
      </c>
      <c r="R11" s="15">
        <f t="shared" si="4"/>
        <v>9</v>
      </c>
      <c r="S11" s="2">
        <f t="shared" si="5"/>
        <v>0.18</v>
      </c>
      <c r="T11" s="15">
        <v>0</v>
      </c>
      <c r="U11" s="15">
        <v>0</v>
      </c>
      <c r="V11" s="15">
        <f t="shared" si="6"/>
        <v>0</v>
      </c>
      <c r="W11" s="2">
        <v>0</v>
      </c>
      <c r="X11" s="15">
        <v>0</v>
      </c>
      <c r="Y11" s="15">
        <v>0</v>
      </c>
      <c r="Z11" s="15">
        <f t="shared" si="7"/>
        <v>0</v>
      </c>
      <c r="AA11" s="2">
        <v>0</v>
      </c>
      <c r="AB11" s="15">
        <v>0</v>
      </c>
      <c r="AC11" s="15">
        <v>0</v>
      </c>
      <c r="AD11" s="15">
        <f t="shared" si="8"/>
        <v>0</v>
      </c>
      <c r="AE11" s="2">
        <f t="shared" si="9"/>
        <v>0</v>
      </c>
      <c r="AF11" s="15">
        <f t="shared" si="13"/>
        <v>4477</v>
      </c>
      <c r="AG11" s="2">
        <f t="shared" si="10"/>
        <v>7.8615579124815621E-2</v>
      </c>
    </row>
    <row r="12" spans="1:33" x14ac:dyDescent="0.25">
      <c r="A12" s="4">
        <v>4</v>
      </c>
      <c r="B12" s="6">
        <v>2004</v>
      </c>
      <c r="C12" s="1" t="s">
        <v>61</v>
      </c>
      <c r="D12" s="15">
        <v>2032</v>
      </c>
      <c r="E12" s="15">
        <v>1998</v>
      </c>
      <c r="F12" s="15">
        <f t="shared" si="11"/>
        <v>4030</v>
      </c>
      <c r="G12" s="2">
        <f t="shared" si="0"/>
        <v>7.1597349299127686E-2</v>
      </c>
      <c r="H12" s="15">
        <v>3</v>
      </c>
      <c r="I12" s="15">
        <v>2</v>
      </c>
      <c r="J12" s="15">
        <f t="shared" si="12"/>
        <v>5</v>
      </c>
      <c r="K12" s="2">
        <f t="shared" si="1"/>
        <v>9.8425196850393699E-3</v>
      </c>
      <c r="L12" s="15">
        <v>2</v>
      </c>
      <c r="M12" s="15">
        <v>0</v>
      </c>
      <c r="N12" s="15">
        <f t="shared" si="2"/>
        <v>2</v>
      </c>
      <c r="O12" s="2">
        <f t="shared" si="3"/>
        <v>2.0833333333333332E-2</v>
      </c>
      <c r="P12" s="15">
        <v>0</v>
      </c>
      <c r="Q12" s="15">
        <v>0</v>
      </c>
      <c r="R12" s="15">
        <f t="shared" si="4"/>
        <v>0</v>
      </c>
      <c r="S12" s="2">
        <f t="shared" si="5"/>
        <v>0</v>
      </c>
      <c r="T12" s="15">
        <v>0</v>
      </c>
      <c r="U12" s="15">
        <v>0</v>
      </c>
      <c r="V12" s="15">
        <f t="shared" si="6"/>
        <v>0</v>
      </c>
      <c r="W12" s="2">
        <v>0</v>
      </c>
      <c r="X12" s="15">
        <v>0</v>
      </c>
      <c r="Y12" s="15">
        <v>0</v>
      </c>
      <c r="Z12" s="15">
        <f t="shared" si="7"/>
        <v>0</v>
      </c>
      <c r="AA12" s="2">
        <v>0</v>
      </c>
      <c r="AB12" s="15">
        <v>0</v>
      </c>
      <c r="AC12" s="15">
        <v>0</v>
      </c>
      <c r="AD12" s="15">
        <f t="shared" si="8"/>
        <v>0</v>
      </c>
      <c r="AE12" s="2">
        <f t="shared" si="9"/>
        <v>0</v>
      </c>
      <c r="AF12" s="15">
        <f t="shared" si="13"/>
        <v>4037</v>
      </c>
      <c r="AG12" s="2">
        <f t="shared" si="10"/>
        <v>7.0889232282081896E-2</v>
      </c>
    </row>
    <row r="13" spans="1:33" x14ac:dyDescent="0.25">
      <c r="A13" s="4">
        <v>5</v>
      </c>
      <c r="B13" s="6">
        <v>2005</v>
      </c>
      <c r="C13" s="1" t="s">
        <v>62</v>
      </c>
      <c r="D13" s="15">
        <v>2863</v>
      </c>
      <c r="E13" s="15">
        <v>2829</v>
      </c>
      <c r="F13" s="15">
        <f t="shared" si="11"/>
        <v>5692</v>
      </c>
      <c r="G13" s="2">
        <f t="shared" si="0"/>
        <v>0.10112459360065379</v>
      </c>
      <c r="H13" s="15">
        <v>54</v>
      </c>
      <c r="I13" s="15">
        <v>53</v>
      </c>
      <c r="J13" s="15">
        <f t="shared" si="12"/>
        <v>107</v>
      </c>
      <c r="K13" s="2">
        <f t="shared" si="1"/>
        <v>0.21062992125984251</v>
      </c>
      <c r="L13" s="15">
        <v>1</v>
      </c>
      <c r="M13" s="15">
        <v>1</v>
      </c>
      <c r="N13" s="15">
        <f t="shared" si="2"/>
        <v>2</v>
      </c>
      <c r="O13" s="2">
        <f t="shared" si="3"/>
        <v>2.0833333333333332E-2</v>
      </c>
      <c r="P13" s="15">
        <v>2</v>
      </c>
      <c r="Q13" s="15">
        <v>6</v>
      </c>
      <c r="R13" s="15">
        <f t="shared" si="4"/>
        <v>8</v>
      </c>
      <c r="S13" s="2">
        <f t="shared" si="5"/>
        <v>0.16</v>
      </c>
      <c r="T13" s="15">
        <v>0</v>
      </c>
      <c r="U13" s="15">
        <v>0</v>
      </c>
      <c r="V13" s="15">
        <f t="shared" si="6"/>
        <v>0</v>
      </c>
      <c r="W13" s="2">
        <v>0</v>
      </c>
      <c r="X13" s="15">
        <v>0</v>
      </c>
      <c r="Y13" s="15">
        <v>0</v>
      </c>
      <c r="Z13" s="15">
        <f t="shared" si="7"/>
        <v>0</v>
      </c>
      <c r="AA13" s="2">
        <v>0</v>
      </c>
      <c r="AB13" s="15">
        <v>1</v>
      </c>
      <c r="AC13" s="15">
        <v>1</v>
      </c>
      <c r="AD13" s="15">
        <f>SUM(AB13:AC13)</f>
        <v>2</v>
      </c>
      <c r="AE13" s="2">
        <f t="shared" si="9"/>
        <v>0.2857142857142857</v>
      </c>
      <c r="AF13" s="15">
        <f>AD13+Z13+V13+R13+N13+J13+F13</f>
        <v>5811</v>
      </c>
      <c r="AG13" s="2">
        <f t="shared" si="10"/>
        <v>0.10204045796164922</v>
      </c>
    </row>
    <row r="14" spans="1:33" x14ac:dyDescent="0.25">
      <c r="A14" s="4">
        <v>6</v>
      </c>
      <c r="B14" s="6">
        <v>2006</v>
      </c>
      <c r="C14" s="1" t="s">
        <v>63</v>
      </c>
      <c r="D14" s="15">
        <v>2424</v>
      </c>
      <c r="E14" s="15">
        <v>2445</v>
      </c>
      <c r="F14" s="15">
        <f t="shared" si="11"/>
        <v>4869</v>
      </c>
      <c r="G14" s="2">
        <f t="shared" si="0"/>
        <v>8.6503100182990747E-2</v>
      </c>
      <c r="H14" s="15">
        <v>107</v>
      </c>
      <c r="I14" s="15">
        <v>109</v>
      </c>
      <c r="J14" s="15">
        <f t="shared" si="12"/>
        <v>216</v>
      </c>
      <c r="K14" s="2">
        <f t="shared" si="1"/>
        <v>0.42519685039370081</v>
      </c>
      <c r="L14" s="15">
        <v>12</v>
      </c>
      <c r="M14" s="15">
        <v>19</v>
      </c>
      <c r="N14" s="15">
        <f t="shared" si="2"/>
        <v>31</v>
      </c>
      <c r="O14" s="2">
        <f t="shared" si="3"/>
        <v>0.32291666666666669</v>
      </c>
      <c r="P14" s="15">
        <v>6</v>
      </c>
      <c r="Q14" s="15">
        <v>8</v>
      </c>
      <c r="R14" s="15">
        <f t="shared" si="4"/>
        <v>14</v>
      </c>
      <c r="S14" s="2">
        <f t="shared" si="5"/>
        <v>0.28000000000000003</v>
      </c>
      <c r="T14" s="15">
        <v>0</v>
      </c>
      <c r="U14" s="15">
        <v>0</v>
      </c>
      <c r="V14" s="15">
        <f t="shared" si="6"/>
        <v>0</v>
      </c>
      <c r="W14" s="2">
        <v>0</v>
      </c>
      <c r="X14" s="15">
        <v>0</v>
      </c>
      <c r="Y14" s="15">
        <v>0</v>
      </c>
      <c r="Z14" s="15">
        <f t="shared" si="7"/>
        <v>0</v>
      </c>
      <c r="AA14" s="2">
        <v>0</v>
      </c>
      <c r="AB14" s="15">
        <v>0</v>
      </c>
      <c r="AC14" s="15">
        <v>0</v>
      </c>
      <c r="AD14" s="15">
        <f t="shared" si="8"/>
        <v>0</v>
      </c>
      <c r="AE14" s="2">
        <f t="shared" si="9"/>
        <v>0</v>
      </c>
      <c r="AF14" s="15">
        <f t="shared" si="13"/>
        <v>5130</v>
      </c>
      <c r="AG14" s="2">
        <f t="shared" si="10"/>
        <v>9.008218023459999E-2</v>
      </c>
    </row>
    <row r="15" spans="1:33" x14ac:dyDescent="0.25">
      <c r="A15" s="4">
        <v>7</v>
      </c>
      <c r="B15" s="6">
        <v>2007</v>
      </c>
      <c r="C15" s="1" t="s">
        <v>64</v>
      </c>
      <c r="D15" s="15">
        <v>2290</v>
      </c>
      <c r="E15" s="15">
        <v>2272</v>
      </c>
      <c r="F15" s="15">
        <f t="shared" si="11"/>
        <v>4562</v>
      </c>
      <c r="G15" s="2">
        <f t="shared" si="0"/>
        <v>8.1048910050278034E-2</v>
      </c>
      <c r="H15" s="15">
        <v>19</v>
      </c>
      <c r="I15" s="15">
        <v>27</v>
      </c>
      <c r="J15" s="15">
        <f t="shared" si="12"/>
        <v>46</v>
      </c>
      <c r="K15" s="2">
        <f t="shared" si="1"/>
        <v>9.055118110236221E-2</v>
      </c>
      <c r="L15" s="15">
        <v>3</v>
      </c>
      <c r="M15" s="15">
        <v>3</v>
      </c>
      <c r="N15" s="15">
        <f t="shared" si="2"/>
        <v>6</v>
      </c>
      <c r="O15" s="2">
        <f t="shared" si="3"/>
        <v>6.25E-2</v>
      </c>
      <c r="P15" s="15">
        <v>0</v>
      </c>
      <c r="Q15" s="15">
        <v>0</v>
      </c>
      <c r="R15" s="15">
        <f t="shared" si="4"/>
        <v>0</v>
      </c>
      <c r="S15" s="2">
        <f t="shared" si="5"/>
        <v>0</v>
      </c>
      <c r="T15" s="15">
        <v>0</v>
      </c>
      <c r="U15" s="15">
        <v>0</v>
      </c>
      <c r="V15" s="15">
        <f t="shared" si="6"/>
        <v>0</v>
      </c>
      <c r="W15" s="2">
        <v>0</v>
      </c>
      <c r="X15" s="15">
        <v>0</v>
      </c>
      <c r="Y15" s="15">
        <v>0</v>
      </c>
      <c r="Z15" s="15">
        <f t="shared" si="7"/>
        <v>0</v>
      </c>
      <c r="AA15" s="2">
        <v>0</v>
      </c>
      <c r="AB15" s="15">
        <v>0</v>
      </c>
      <c r="AC15" s="15">
        <v>0</v>
      </c>
      <c r="AD15" s="15">
        <f t="shared" si="8"/>
        <v>0</v>
      </c>
      <c r="AE15" s="2">
        <f t="shared" si="9"/>
        <v>0</v>
      </c>
      <c r="AF15" s="15">
        <f t="shared" si="13"/>
        <v>4614</v>
      </c>
      <c r="AG15" s="2">
        <f t="shared" si="10"/>
        <v>8.1021282573575895E-2</v>
      </c>
    </row>
    <row r="16" spans="1:33" x14ac:dyDescent="0.25">
      <c r="A16" s="4">
        <v>8</v>
      </c>
      <c r="B16" s="6">
        <v>2008</v>
      </c>
      <c r="C16" s="1" t="s">
        <v>65</v>
      </c>
      <c r="D16" s="15">
        <v>2379</v>
      </c>
      <c r="E16" s="15">
        <v>2362</v>
      </c>
      <c r="F16" s="15">
        <f t="shared" si="11"/>
        <v>4741</v>
      </c>
      <c r="G16" s="2">
        <f t="shared" si="0"/>
        <v>8.4229040453390663E-2</v>
      </c>
      <c r="H16" s="15">
        <v>7</v>
      </c>
      <c r="I16" s="15">
        <v>8</v>
      </c>
      <c r="J16" s="15">
        <f t="shared" si="12"/>
        <v>15</v>
      </c>
      <c r="K16" s="2">
        <f t="shared" si="1"/>
        <v>2.952755905511811E-2</v>
      </c>
      <c r="L16" s="15">
        <v>7</v>
      </c>
      <c r="M16" s="15">
        <v>8</v>
      </c>
      <c r="N16" s="15">
        <f t="shared" si="2"/>
        <v>15</v>
      </c>
      <c r="O16" s="2">
        <f t="shared" si="3"/>
        <v>0.15625</v>
      </c>
      <c r="P16" s="15">
        <v>0</v>
      </c>
      <c r="Q16" s="15">
        <v>0</v>
      </c>
      <c r="R16" s="15">
        <f t="shared" si="4"/>
        <v>0</v>
      </c>
      <c r="S16" s="2">
        <f t="shared" si="5"/>
        <v>0</v>
      </c>
      <c r="T16" s="15">
        <v>0</v>
      </c>
      <c r="U16" s="15">
        <v>0</v>
      </c>
      <c r="V16" s="15">
        <f t="shared" si="6"/>
        <v>0</v>
      </c>
      <c r="W16" s="2">
        <v>0</v>
      </c>
      <c r="X16" s="15">
        <v>0</v>
      </c>
      <c r="Y16" s="15">
        <v>0</v>
      </c>
      <c r="Z16" s="15">
        <f t="shared" si="7"/>
        <v>0</v>
      </c>
      <c r="AA16" s="2">
        <v>0</v>
      </c>
      <c r="AB16" s="15">
        <v>1</v>
      </c>
      <c r="AC16" s="15">
        <v>0</v>
      </c>
      <c r="AD16" s="15">
        <f t="shared" si="8"/>
        <v>1</v>
      </c>
      <c r="AE16" s="2">
        <f t="shared" si="9"/>
        <v>0.14285714285714285</v>
      </c>
      <c r="AF16" s="15">
        <f t="shared" si="13"/>
        <v>4772</v>
      </c>
      <c r="AG16" s="2">
        <f t="shared" si="10"/>
        <v>8.3795743485284818E-2</v>
      </c>
    </row>
    <row r="17" spans="1:33" x14ac:dyDescent="0.25">
      <c r="A17" s="4">
        <v>9</v>
      </c>
      <c r="B17" s="6">
        <v>2009</v>
      </c>
      <c r="C17" s="1" t="s">
        <v>66</v>
      </c>
      <c r="D17" s="15">
        <v>2204</v>
      </c>
      <c r="E17" s="15">
        <v>2222</v>
      </c>
      <c r="F17" s="15">
        <f t="shared" si="11"/>
        <v>4426</v>
      </c>
      <c r="G17" s="2">
        <f t="shared" si="0"/>
        <v>7.8632721587577947E-2</v>
      </c>
      <c r="H17" s="15">
        <v>1</v>
      </c>
      <c r="I17" s="15">
        <v>3</v>
      </c>
      <c r="J17" s="15">
        <f t="shared" si="12"/>
        <v>4</v>
      </c>
      <c r="K17" s="2">
        <f t="shared" si="1"/>
        <v>7.874015748031496E-3</v>
      </c>
      <c r="L17" s="15">
        <v>0</v>
      </c>
      <c r="M17" s="15">
        <v>0</v>
      </c>
      <c r="N17" s="15">
        <f t="shared" si="2"/>
        <v>0</v>
      </c>
      <c r="O17" s="2">
        <f t="shared" si="3"/>
        <v>0</v>
      </c>
      <c r="P17" s="15">
        <v>0</v>
      </c>
      <c r="Q17" s="15">
        <v>0</v>
      </c>
      <c r="R17" s="15">
        <f t="shared" si="4"/>
        <v>0</v>
      </c>
      <c r="S17" s="2">
        <f t="shared" si="5"/>
        <v>0</v>
      </c>
      <c r="T17" s="15">
        <v>0</v>
      </c>
      <c r="U17" s="15">
        <v>0</v>
      </c>
      <c r="V17" s="15">
        <f t="shared" si="6"/>
        <v>0</v>
      </c>
      <c r="W17" s="2">
        <v>0</v>
      </c>
      <c r="X17" s="15">
        <v>0</v>
      </c>
      <c r="Y17" s="15">
        <v>0</v>
      </c>
      <c r="Z17" s="15">
        <f t="shared" si="7"/>
        <v>0</v>
      </c>
      <c r="AA17" s="2">
        <v>0</v>
      </c>
      <c r="AB17" s="15">
        <v>0</v>
      </c>
      <c r="AC17" s="15">
        <v>0</v>
      </c>
      <c r="AD17" s="15">
        <f t="shared" si="8"/>
        <v>0</v>
      </c>
      <c r="AE17" s="2">
        <f t="shared" si="9"/>
        <v>0</v>
      </c>
      <c r="AF17" s="15">
        <f t="shared" si="13"/>
        <v>4430</v>
      </c>
      <c r="AG17" s="2">
        <f t="shared" si="10"/>
        <v>7.7790264802978154E-2</v>
      </c>
    </row>
    <row r="18" spans="1:33" x14ac:dyDescent="0.25">
      <c r="A18" s="4">
        <v>10</v>
      </c>
      <c r="B18" s="6">
        <v>2010</v>
      </c>
      <c r="C18" s="1" t="s">
        <v>67</v>
      </c>
      <c r="D18" s="15">
        <v>2815</v>
      </c>
      <c r="E18" s="15">
        <v>2738</v>
      </c>
      <c r="F18" s="15">
        <f t="shared" si="11"/>
        <v>5553</v>
      </c>
      <c r="G18" s="2">
        <f t="shared" si="0"/>
        <v>9.86551068630412E-2</v>
      </c>
      <c r="H18" s="15">
        <v>10</v>
      </c>
      <c r="I18" s="15">
        <v>13</v>
      </c>
      <c r="J18" s="15">
        <f t="shared" si="12"/>
        <v>23</v>
      </c>
      <c r="K18" s="2">
        <f t="shared" si="1"/>
        <v>4.5275590551181105E-2</v>
      </c>
      <c r="L18" s="15">
        <v>6</v>
      </c>
      <c r="M18" s="15">
        <v>7</v>
      </c>
      <c r="N18" s="15">
        <f t="shared" si="2"/>
        <v>13</v>
      </c>
      <c r="O18" s="2">
        <f t="shared" si="3"/>
        <v>0.13541666666666666</v>
      </c>
      <c r="P18" s="15">
        <v>11</v>
      </c>
      <c r="Q18" s="15">
        <v>8</v>
      </c>
      <c r="R18" s="15">
        <f t="shared" si="4"/>
        <v>19</v>
      </c>
      <c r="S18" s="2">
        <f t="shared" si="5"/>
        <v>0.38</v>
      </c>
      <c r="T18" s="15">
        <v>0</v>
      </c>
      <c r="U18" s="15">
        <v>0</v>
      </c>
      <c r="V18" s="15">
        <f t="shared" si="6"/>
        <v>0</v>
      </c>
      <c r="W18" s="2">
        <v>0</v>
      </c>
      <c r="X18" s="15">
        <v>0</v>
      </c>
      <c r="Y18" s="15">
        <v>0</v>
      </c>
      <c r="Z18" s="15">
        <f t="shared" si="7"/>
        <v>0</v>
      </c>
      <c r="AA18" s="2">
        <v>0</v>
      </c>
      <c r="AB18" s="15">
        <v>2</v>
      </c>
      <c r="AC18" s="15">
        <v>2</v>
      </c>
      <c r="AD18" s="15">
        <f t="shared" ref="AD18" si="14">SUM(AB18:AC18)</f>
        <v>4</v>
      </c>
      <c r="AE18" s="2">
        <f t="shared" si="9"/>
        <v>0.5714285714285714</v>
      </c>
      <c r="AF18" s="15">
        <f t="shared" si="13"/>
        <v>5612</v>
      </c>
      <c r="AG18" s="2">
        <f t="shared" si="10"/>
        <v>9.8546042003231013E-2</v>
      </c>
    </row>
    <row r="19" spans="1:33" x14ac:dyDescent="0.25">
      <c r="A19" s="4">
        <v>11</v>
      </c>
      <c r="B19" s="6">
        <v>2011</v>
      </c>
      <c r="C19" s="1" t="s">
        <v>68</v>
      </c>
      <c r="D19" s="15">
        <v>2107</v>
      </c>
      <c r="E19" s="15">
        <v>2079</v>
      </c>
      <c r="F19" s="15">
        <f t="shared" si="11"/>
        <v>4186</v>
      </c>
      <c r="G19" s="2">
        <f t="shared" si="0"/>
        <v>7.4368859594577785E-2</v>
      </c>
      <c r="H19" s="15">
        <v>9</v>
      </c>
      <c r="I19" s="15">
        <v>9</v>
      </c>
      <c r="J19" s="15">
        <f t="shared" si="12"/>
        <v>18</v>
      </c>
      <c r="K19" s="2">
        <f t="shared" si="1"/>
        <v>3.5433070866141732E-2</v>
      </c>
      <c r="L19" s="15">
        <v>10</v>
      </c>
      <c r="M19" s="15">
        <v>9</v>
      </c>
      <c r="N19" s="15">
        <f t="shared" si="2"/>
        <v>19</v>
      </c>
      <c r="O19" s="2">
        <f t="shared" si="3"/>
        <v>0.19791666666666666</v>
      </c>
      <c r="P19" s="15">
        <v>0</v>
      </c>
      <c r="Q19" s="15">
        <v>0</v>
      </c>
      <c r="R19" s="15">
        <f t="shared" si="4"/>
        <v>0</v>
      </c>
      <c r="S19" s="2">
        <f t="shared" si="5"/>
        <v>0</v>
      </c>
      <c r="T19" s="15">
        <v>0</v>
      </c>
      <c r="U19" s="15">
        <v>0</v>
      </c>
      <c r="V19" s="15">
        <f t="shared" si="6"/>
        <v>0</v>
      </c>
      <c r="W19" s="2">
        <v>0</v>
      </c>
      <c r="X19" s="15">
        <v>0</v>
      </c>
      <c r="Y19" s="15">
        <v>0</v>
      </c>
      <c r="Z19" s="15">
        <f t="shared" si="7"/>
        <v>0</v>
      </c>
      <c r="AA19" s="2">
        <v>0</v>
      </c>
      <c r="AB19" s="15">
        <v>0</v>
      </c>
      <c r="AC19" s="15">
        <v>0</v>
      </c>
      <c r="AD19" s="15">
        <f t="shared" si="8"/>
        <v>0</v>
      </c>
      <c r="AE19" s="2">
        <f t="shared" si="9"/>
        <v>0</v>
      </c>
      <c r="AF19" s="15">
        <f t="shared" si="13"/>
        <v>4223</v>
      </c>
      <c r="AG19" s="2">
        <f t="shared" si="10"/>
        <v>7.4155369811055694E-2</v>
      </c>
    </row>
    <row r="20" spans="1:33" x14ac:dyDescent="0.25">
      <c r="A20" s="4">
        <v>12</v>
      </c>
      <c r="B20" s="6">
        <v>2012</v>
      </c>
      <c r="C20" s="1" t="s">
        <v>69</v>
      </c>
      <c r="D20" s="15">
        <v>1960</v>
      </c>
      <c r="E20" s="15">
        <v>1937</v>
      </c>
      <c r="F20" s="15">
        <f t="shared" si="11"/>
        <v>3897</v>
      </c>
      <c r="G20" s="2">
        <f t="shared" si="0"/>
        <v>6.9234459111340102E-2</v>
      </c>
      <c r="H20" s="15">
        <v>3</v>
      </c>
      <c r="I20" s="15">
        <v>0</v>
      </c>
      <c r="J20" s="15">
        <f t="shared" si="12"/>
        <v>3</v>
      </c>
      <c r="K20" s="2">
        <f t="shared" si="1"/>
        <v>5.905511811023622E-3</v>
      </c>
      <c r="L20" s="15">
        <v>2</v>
      </c>
      <c r="M20" s="15">
        <v>3</v>
      </c>
      <c r="N20" s="15">
        <f t="shared" si="2"/>
        <v>5</v>
      </c>
      <c r="O20" s="2">
        <f t="shared" si="3"/>
        <v>5.2083333333333336E-2</v>
      </c>
      <c r="P20" s="15">
        <v>0</v>
      </c>
      <c r="Q20" s="15">
        <v>0</v>
      </c>
      <c r="R20" s="15">
        <f t="shared" si="4"/>
        <v>0</v>
      </c>
      <c r="S20" s="2">
        <f t="shared" si="5"/>
        <v>0</v>
      </c>
      <c r="T20" s="15">
        <v>0</v>
      </c>
      <c r="U20" s="15">
        <v>0</v>
      </c>
      <c r="V20" s="15">
        <f t="shared" si="6"/>
        <v>0</v>
      </c>
      <c r="W20" s="2">
        <v>0</v>
      </c>
      <c r="X20" s="15">
        <v>0</v>
      </c>
      <c r="Y20" s="15">
        <v>0</v>
      </c>
      <c r="Z20" s="15">
        <f t="shared" si="7"/>
        <v>0</v>
      </c>
      <c r="AA20" s="2">
        <v>0</v>
      </c>
      <c r="AB20" s="15">
        <v>0</v>
      </c>
      <c r="AC20" s="15">
        <v>0</v>
      </c>
      <c r="AD20" s="15">
        <f t="shared" si="8"/>
        <v>0</v>
      </c>
      <c r="AE20" s="2">
        <f t="shared" si="9"/>
        <v>0</v>
      </c>
      <c r="AF20" s="15">
        <f t="shared" si="13"/>
        <v>3905</v>
      </c>
      <c r="AG20" s="2">
        <f t="shared" si="10"/>
        <v>6.8571328229261777E-2</v>
      </c>
    </row>
    <row r="21" spans="1:33" x14ac:dyDescent="0.25">
      <c r="A21" s="19" t="s">
        <v>37</v>
      </c>
      <c r="B21" s="19"/>
      <c r="C21" s="19"/>
      <c r="D21" s="16">
        <f>SUM(D9:D20)</f>
        <v>28333</v>
      </c>
      <c r="E21" s="16">
        <f t="shared" ref="E21:F21" si="15">SUM(E9:E20)</f>
        <v>27954</v>
      </c>
      <c r="F21" s="16">
        <f t="shared" si="15"/>
        <v>56287</v>
      </c>
      <c r="G21" s="14">
        <f>'KAB SUKOHARJO'!G11</f>
        <v>6.4389298612278892E-2</v>
      </c>
      <c r="H21" s="16">
        <f>SUM(H9:H20)</f>
        <v>247</v>
      </c>
      <c r="I21" s="16">
        <f t="shared" ref="I21:J21" si="16">SUM(I9:I20)</f>
        <v>261</v>
      </c>
      <c r="J21" s="16">
        <f t="shared" si="16"/>
        <v>508</v>
      </c>
      <c r="K21" s="14">
        <f>'KAB SUKOHARJO'!K11</f>
        <v>1.8960883845924155E-2</v>
      </c>
      <c r="L21" s="16">
        <f>SUM(L9:L20)</f>
        <v>44</v>
      </c>
      <c r="M21" s="16">
        <f t="shared" ref="M21:N21" si="17">SUM(M9:M20)</f>
        <v>52</v>
      </c>
      <c r="N21" s="16">
        <f t="shared" si="17"/>
        <v>96</v>
      </c>
      <c r="O21" s="14">
        <f>'KAB SUKOHARJO'!O11</f>
        <v>8.0685829551185081E-3</v>
      </c>
      <c r="P21" s="16">
        <f>SUM(P9:P20)</f>
        <v>22</v>
      </c>
      <c r="Q21" s="16">
        <f t="shared" ref="Q21:R21" si="18">SUM(Q9:Q20)</f>
        <v>28</v>
      </c>
      <c r="R21" s="16">
        <f t="shared" si="18"/>
        <v>50</v>
      </c>
      <c r="S21" s="14">
        <f>'KAB SUKOHARJO'!S11</f>
        <v>0.13774104683195593</v>
      </c>
      <c r="T21" s="16">
        <f>SUM(T9:T20)</f>
        <v>0</v>
      </c>
      <c r="U21" s="16">
        <f t="shared" ref="U21:V21" si="19">SUM(U9:U20)</f>
        <v>0</v>
      </c>
      <c r="V21" s="16">
        <f t="shared" si="19"/>
        <v>0</v>
      </c>
      <c r="W21" s="14">
        <f>'KAB SUKOHARJO'!W11</f>
        <v>0</v>
      </c>
      <c r="X21" s="16">
        <f>SUM(X9:X20)</f>
        <v>0</v>
      </c>
      <c r="Y21" s="16">
        <f t="shared" ref="Y21:Z21" si="20">SUM(Y9:Y20)</f>
        <v>0</v>
      </c>
      <c r="Z21" s="16">
        <f t="shared" si="20"/>
        <v>0</v>
      </c>
      <c r="AA21" s="14">
        <f>'KAB SUKOHARJO'!AA11</f>
        <v>0</v>
      </c>
      <c r="AB21" s="16">
        <f>SUM(AB9:AB20)</f>
        <v>4</v>
      </c>
      <c r="AC21" s="16">
        <f t="shared" ref="AC21" si="21">SUM(AC9:AC20)</f>
        <v>3</v>
      </c>
      <c r="AD21" s="16">
        <f>SUM(AD9:AD20)</f>
        <v>7</v>
      </c>
      <c r="AE21" s="14">
        <f>'KAB SUKOHARJO'!AE11</f>
        <v>0.10294117647058823</v>
      </c>
      <c r="AF21" s="18">
        <f>SUM(AF9:AF20)</f>
        <v>56948</v>
      </c>
      <c r="AG21" s="14">
        <f>'KAB SUKOHARJO'!AG11</f>
        <v>6.2310845203264131E-2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</sheetData>
  <mergeCells count="14">
    <mergeCell ref="A1:M2"/>
    <mergeCell ref="AF7:AG7"/>
    <mergeCell ref="A5:D5"/>
    <mergeCell ref="A6:D6"/>
    <mergeCell ref="A7:A8"/>
    <mergeCell ref="B7:C7"/>
    <mergeCell ref="D7:G7"/>
    <mergeCell ref="AB7:AE7"/>
    <mergeCell ref="A21:C21"/>
    <mergeCell ref="L7:O7"/>
    <mergeCell ref="P7:S7"/>
    <mergeCell ref="T7:W7"/>
    <mergeCell ref="X7:AA7"/>
    <mergeCell ref="H7:K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8A8A-5E48-4DEA-9672-EC07ED1741A1}">
  <dimension ref="A1:AG24"/>
  <sheetViews>
    <sheetView topLeftCell="L1" workbookViewId="0">
      <selection sqref="A1:M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customWidth="1"/>
    <col min="33" max="33" width="9.140625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83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1001</v>
      </c>
      <c r="C9" s="1" t="s">
        <v>70</v>
      </c>
      <c r="D9" s="15">
        <v>2621</v>
      </c>
      <c r="E9" s="15">
        <v>2559</v>
      </c>
      <c r="F9" s="15">
        <f>SUM(D9:E9)</f>
        <v>5180</v>
      </c>
      <c r="G9" s="2">
        <f>F9/$F$23</f>
        <v>5.3381699764007542E-2</v>
      </c>
      <c r="H9" s="15">
        <v>37</v>
      </c>
      <c r="I9" s="15">
        <v>35</v>
      </c>
      <c r="J9" s="15">
        <f>SUM(H9:I9)</f>
        <v>72</v>
      </c>
      <c r="K9" s="2">
        <f>J9/$J$23</f>
        <v>3.7954665260938325E-2</v>
      </c>
      <c r="L9" s="15">
        <v>10</v>
      </c>
      <c r="M9" s="15">
        <v>7</v>
      </c>
      <c r="N9" s="15">
        <f>SUM(L9:M9)</f>
        <v>17</v>
      </c>
      <c r="O9" s="2">
        <f>N9/$N$23</f>
        <v>2.2576361221779549E-2</v>
      </c>
      <c r="P9" s="15">
        <v>0</v>
      </c>
      <c r="Q9" s="15">
        <v>0</v>
      </c>
      <c r="R9" s="15">
        <f t="shared" ref="R9:R22" si="0">SUM(P9:Q9)</f>
        <v>0</v>
      </c>
      <c r="S9" s="2">
        <f>R9/$R$23</f>
        <v>0</v>
      </c>
      <c r="T9" s="15">
        <v>0</v>
      </c>
      <c r="U9" s="15">
        <v>0</v>
      </c>
      <c r="V9" s="15">
        <f t="shared" ref="V9:V14" si="1">SUM(T9:U9)</f>
        <v>0</v>
      </c>
      <c r="W9" s="2">
        <f>V9/$V$23</f>
        <v>0</v>
      </c>
      <c r="X9" s="15">
        <v>0</v>
      </c>
      <c r="Y9" s="15">
        <v>0</v>
      </c>
      <c r="Z9" s="15">
        <f t="shared" ref="Z9:Z19" si="2">SUM(X9:Y9)</f>
        <v>0</v>
      </c>
      <c r="AA9" s="2">
        <f>Z9/$Z$23</f>
        <v>0</v>
      </c>
      <c r="AB9" s="15">
        <v>0</v>
      </c>
      <c r="AC9" s="15">
        <v>0</v>
      </c>
      <c r="AD9" s="15">
        <f t="shared" ref="AD9:AD17" si="3">SUM(AB9:AC9)</f>
        <v>0</v>
      </c>
      <c r="AE9" s="2">
        <f>AD9/$AD$23</f>
        <v>0</v>
      </c>
      <c r="AF9" s="5">
        <f>AD9+Z9+V9+R9+N9+J9+F9</f>
        <v>5269</v>
      </c>
      <c r="AG9" s="2">
        <f>AF9/$AF$23</f>
        <v>5.2835297066934066E-2</v>
      </c>
    </row>
    <row r="10" spans="1:33" x14ac:dyDescent="0.25">
      <c r="A10" s="4">
        <v>2</v>
      </c>
      <c r="B10" s="6">
        <v>1002</v>
      </c>
      <c r="C10" s="1" t="s">
        <v>71</v>
      </c>
      <c r="D10" s="15">
        <v>2685</v>
      </c>
      <c r="E10" s="15">
        <v>2584</v>
      </c>
      <c r="F10" s="15">
        <f t="shared" ref="F10:F22" si="4">SUM(D10:E10)</f>
        <v>5269</v>
      </c>
      <c r="G10" s="2">
        <f t="shared" ref="G10:G22" si="5">F10/$F$23</f>
        <v>5.4298875686593771E-2</v>
      </c>
      <c r="H10" s="15">
        <v>102</v>
      </c>
      <c r="I10" s="15">
        <v>126</v>
      </c>
      <c r="J10" s="15">
        <f t="shared" ref="J10:J22" si="6">SUM(H10:I10)</f>
        <v>228</v>
      </c>
      <c r="K10" s="2">
        <f t="shared" ref="K10:K22" si="7">J10/$J$23</f>
        <v>0.12018977332630469</v>
      </c>
      <c r="L10" s="15">
        <v>2</v>
      </c>
      <c r="M10" s="15">
        <v>2</v>
      </c>
      <c r="N10" s="15">
        <f t="shared" ref="N10:N22" si="8">SUM(L10:M10)</f>
        <v>4</v>
      </c>
      <c r="O10" s="2">
        <f t="shared" ref="O10:O22" si="9">N10/$N$23</f>
        <v>5.3120849933598934E-3</v>
      </c>
      <c r="P10" s="15">
        <v>0</v>
      </c>
      <c r="Q10" s="15">
        <v>2</v>
      </c>
      <c r="R10" s="15">
        <f t="shared" si="0"/>
        <v>2</v>
      </c>
      <c r="S10" s="2">
        <f t="shared" ref="S10:S21" si="10">R10/$R$23</f>
        <v>7.407407407407407E-2</v>
      </c>
      <c r="T10" s="15">
        <v>0</v>
      </c>
      <c r="U10" s="15">
        <v>0</v>
      </c>
      <c r="V10" s="15">
        <f t="shared" si="1"/>
        <v>0</v>
      </c>
      <c r="W10" s="2">
        <f t="shared" ref="W10:W22" si="11">V10/$V$23</f>
        <v>0</v>
      </c>
      <c r="X10" s="15">
        <v>0</v>
      </c>
      <c r="Y10" s="15">
        <v>0</v>
      </c>
      <c r="Z10" s="15">
        <f t="shared" si="2"/>
        <v>0</v>
      </c>
      <c r="AA10" s="2">
        <f t="shared" ref="AA10:AA22" si="12">Z10/$Z$23</f>
        <v>0</v>
      </c>
      <c r="AB10" s="15">
        <v>0</v>
      </c>
      <c r="AC10" s="15">
        <v>0</v>
      </c>
      <c r="AD10" s="15">
        <f t="shared" si="3"/>
        <v>0</v>
      </c>
      <c r="AE10" s="2">
        <f t="shared" ref="AE10:AE22" si="13">AD10/$AD$23</f>
        <v>0</v>
      </c>
      <c r="AF10" s="5">
        <f t="shared" ref="AF10:AF22" si="14">AD10+Z10+V10+R10+N10+J10+F10</f>
        <v>5503</v>
      </c>
      <c r="AG10" s="2">
        <f t="shared" ref="AG10:AG22" si="15">AF10/$AF$23</f>
        <v>5.5181749811982955E-2</v>
      </c>
    </row>
    <row r="11" spans="1:33" x14ac:dyDescent="0.25">
      <c r="A11" s="4">
        <v>3</v>
      </c>
      <c r="B11" s="6">
        <v>1003</v>
      </c>
      <c r="C11" s="1" t="s">
        <v>72</v>
      </c>
      <c r="D11" s="15">
        <v>2650</v>
      </c>
      <c r="E11" s="15">
        <v>2616</v>
      </c>
      <c r="F11" s="15">
        <f t="shared" si="4"/>
        <v>5266</v>
      </c>
      <c r="G11" s="2">
        <f t="shared" si="5"/>
        <v>5.4267959644259407E-2</v>
      </c>
      <c r="H11" s="15">
        <v>25</v>
      </c>
      <c r="I11" s="15">
        <v>22</v>
      </c>
      <c r="J11" s="15">
        <f t="shared" si="6"/>
        <v>47</v>
      </c>
      <c r="K11" s="2">
        <f t="shared" si="7"/>
        <v>2.4775962045334738E-2</v>
      </c>
      <c r="L11" s="15">
        <v>1</v>
      </c>
      <c r="M11" s="15">
        <v>1</v>
      </c>
      <c r="N11" s="15">
        <f t="shared" si="8"/>
        <v>2</v>
      </c>
      <c r="O11" s="2">
        <f t="shared" si="9"/>
        <v>2.6560424966799467E-3</v>
      </c>
      <c r="P11" s="15">
        <v>0</v>
      </c>
      <c r="Q11" s="15">
        <v>0</v>
      </c>
      <c r="R11" s="15">
        <f t="shared" si="0"/>
        <v>0</v>
      </c>
      <c r="S11" s="2">
        <f t="shared" si="10"/>
        <v>0</v>
      </c>
      <c r="T11" s="15">
        <v>0</v>
      </c>
      <c r="U11" s="15">
        <v>0</v>
      </c>
      <c r="V11" s="15">
        <f t="shared" si="1"/>
        <v>0</v>
      </c>
      <c r="W11" s="2">
        <f t="shared" si="11"/>
        <v>0</v>
      </c>
      <c r="X11" s="15">
        <v>0</v>
      </c>
      <c r="Y11" s="15">
        <v>0</v>
      </c>
      <c r="Z11" s="15">
        <f t="shared" si="2"/>
        <v>0</v>
      </c>
      <c r="AA11" s="2">
        <f t="shared" si="12"/>
        <v>0</v>
      </c>
      <c r="AB11" s="15">
        <v>0</v>
      </c>
      <c r="AC11" s="15">
        <v>0</v>
      </c>
      <c r="AD11" s="15">
        <f t="shared" si="3"/>
        <v>0</v>
      </c>
      <c r="AE11" s="2">
        <f t="shared" si="13"/>
        <v>0</v>
      </c>
      <c r="AF11" s="5">
        <f t="shared" si="14"/>
        <v>5315</v>
      </c>
      <c r="AG11" s="2">
        <f t="shared" si="15"/>
        <v>5.3296565555277009E-2</v>
      </c>
    </row>
    <row r="12" spans="1:33" x14ac:dyDescent="0.25">
      <c r="A12" s="4">
        <v>4</v>
      </c>
      <c r="B12" s="6">
        <v>1004</v>
      </c>
      <c r="C12" s="1" t="s">
        <v>73</v>
      </c>
      <c r="D12" s="15">
        <v>2731</v>
      </c>
      <c r="E12" s="15">
        <v>2654</v>
      </c>
      <c r="F12" s="15">
        <f t="shared" si="4"/>
        <v>5385</v>
      </c>
      <c r="G12" s="2">
        <f t="shared" si="5"/>
        <v>5.5494295990189312E-2</v>
      </c>
      <c r="H12" s="15">
        <v>24</v>
      </c>
      <c r="I12" s="15">
        <v>27</v>
      </c>
      <c r="J12" s="15">
        <f t="shared" si="6"/>
        <v>51</v>
      </c>
      <c r="K12" s="2">
        <f t="shared" si="7"/>
        <v>2.6884554559831311E-2</v>
      </c>
      <c r="L12" s="15">
        <v>5</v>
      </c>
      <c r="M12" s="15">
        <v>5</v>
      </c>
      <c r="N12" s="15">
        <f t="shared" si="8"/>
        <v>10</v>
      </c>
      <c r="O12" s="2">
        <f t="shared" si="9"/>
        <v>1.3280212483399735E-2</v>
      </c>
      <c r="P12" s="15">
        <v>0</v>
      </c>
      <c r="Q12" s="15">
        <v>0</v>
      </c>
      <c r="R12" s="15">
        <f t="shared" si="0"/>
        <v>0</v>
      </c>
      <c r="S12" s="2">
        <f t="shared" si="10"/>
        <v>0</v>
      </c>
      <c r="T12" s="15">
        <v>0</v>
      </c>
      <c r="U12" s="15">
        <v>0</v>
      </c>
      <c r="V12" s="15">
        <f t="shared" si="1"/>
        <v>0</v>
      </c>
      <c r="W12" s="2">
        <f t="shared" si="11"/>
        <v>0</v>
      </c>
      <c r="X12" s="15">
        <v>0</v>
      </c>
      <c r="Y12" s="15">
        <v>0</v>
      </c>
      <c r="Z12" s="15">
        <f t="shared" si="2"/>
        <v>0</v>
      </c>
      <c r="AA12" s="2">
        <f t="shared" si="12"/>
        <v>0</v>
      </c>
      <c r="AB12" s="15">
        <v>0</v>
      </c>
      <c r="AC12" s="15">
        <v>0</v>
      </c>
      <c r="AD12" s="15">
        <f t="shared" si="3"/>
        <v>0</v>
      </c>
      <c r="AE12" s="2">
        <f t="shared" si="13"/>
        <v>0</v>
      </c>
      <c r="AF12" s="5">
        <f t="shared" si="14"/>
        <v>5446</v>
      </c>
      <c r="AG12" s="2">
        <f t="shared" si="15"/>
        <v>5.4610177989471043E-2</v>
      </c>
    </row>
    <row r="13" spans="1:33" x14ac:dyDescent="0.25">
      <c r="A13" s="4">
        <v>5</v>
      </c>
      <c r="B13" s="6">
        <v>1005</v>
      </c>
      <c r="C13" s="1" t="s">
        <v>74</v>
      </c>
      <c r="D13" s="15">
        <v>4782</v>
      </c>
      <c r="E13" s="15">
        <v>4998</v>
      </c>
      <c r="F13" s="15">
        <f t="shared" si="4"/>
        <v>9780</v>
      </c>
      <c r="G13" s="2">
        <f t="shared" si="5"/>
        <v>0.10078629801003741</v>
      </c>
      <c r="H13" s="15">
        <v>181</v>
      </c>
      <c r="I13" s="15">
        <v>182</v>
      </c>
      <c r="J13" s="15">
        <f t="shared" si="6"/>
        <v>363</v>
      </c>
      <c r="K13" s="2">
        <f t="shared" si="7"/>
        <v>0.19135477069056406</v>
      </c>
      <c r="L13" s="15">
        <v>116</v>
      </c>
      <c r="M13" s="15">
        <v>116</v>
      </c>
      <c r="N13" s="15">
        <f t="shared" si="8"/>
        <v>232</v>
      </c>
      <c r="O13" s="2">
        <f t="shared" si="9"/>
        <v>0.30810092961487384</v>
      </c>
      <c r="P13" s="15">
        <v>1</v>
      </c>
      <c r="Q13" s="15">
        <v>1</v>
      </c>
      <c r="R13" s="15">
        <f t="shared" si="0"/>
        <v>2</v>
      </c>
      <c r="S13" s="2">
        <f t="shared" si="10"/>
        <v>7.407407407407407E-2</v>
      </c>
      <c r="T13" s="15">
        <v>0</v>
      </c>
      <c r="U13" s="15">
        <v>0</v>
      </c>
      <c r="V13" s="15">
        <f t="shared" si="1"/>
        <v>0</v>
      </c>
      <c r="W13" s="2">
        <f t="shared" si="11"/>
        <v>0</v>
      </c>
      <c r="X13" s="15">
        <v>0</v>
      </c>
      <c r="Y13" s="15">
        <v>0</v>
      </c>
      <c r="Z13" s="15">
        <f t="shared" si="2"/>
        <v>0</v>
      </c>
      <c r="AA13" s="2">
        <f t="shared" si="12"/>
        <v>0</v>
      </c>
      <c r="AB13" s="15">
        <v>0</v>
      </c>
      <c r="AC13" s="15">
        <v>0</v>
      </c>
      <c r="AD13" s="15">
        <f t="shared" si="3"/>
        <v>0</v>
      </c>
      <c r="AE13" s="2">
        <f t="shared" si="13"/>
        <v>0</v>
      </c>
      <c r="AF13" s="5">
        <f t="shared" si="14"/>
        <v>10377</v>
      </c>
      <c r="AG13" s="2">
        <f t="shared" si="15"/>
        <v>0.10405615442466784</v>
      </c>
    </row>
    <row r="14" spans="1:33" x14ac:dyDescent="0.25">
      <c r="A14" s="4">
        <v>6</v>
      </c>
      <c r="B14" s="6">
        <v>1006</v>
      </c>
      <c r="C14" s="1" t="s">
        <v>75</v>
      </c>
      <c r="D14" s="15">
        <v>3837</v>
      </c>
      <c r="E14" s="15">
        <v>3848</v>
      </c>
      <c r="F14" s="15">
        <f t="shared" si="4"/>
        <v>7685</v>
      </c>
      <c r="G14" s="2">
        <f t="shared" si="5"/>
        <v>7.9196595113204246E-2</v>
      </c>
      <c r="H14" s="15">
        <v>79</v>
      </c>
      <c r="I14" s="15">
        <v>98</v>
      </c>
      <c r="J14" s="15">
        <f t="shared" si="6"/>
        <v>177</v>
      </c>
      <c r="K14" s="2">
        <f t="shared" si="7"/>
        <v>9.330521876647338E-2</v>
      </c>
      <c r="L14" s="15">
        <v>51</v>
      </c>
      <c r="M14" s="15">
        <v>63</v>
      </c>
      <c r="N14" s="15">
        <f t="shared" si="8"/>
        <v>114</v>
      </c>
      <c r="O14" s="2">
        <f t="shared" si="9"/>
        <v>0.15139442231075698</v>
      </c>
      <c r="P14" s="15">
        <v>0</v>
      </c>
      <c r="Q14" s="15">
        <v>0</v>
      </c>
      <c r="R14" s="15">
        <f t="shared" si="0"/>
        <v>0</v>
      </c>
      <c r="S14" s="2">
        <f t="shared" si="10"/>
        <v>0</v>
      </c>
      <c r="T14" s="15">
        <v>0</v>
      </c>
      <c r="U14" s="15">
        <v>0</v>
      </c>
      <c r="V14" s="15">
        <f t="shared" si="1"/>
        <v>0</v>
      </c>
      <c r="W14" s="2">
        <f t="shared" si="11"/>
        <v>0</v>
      </c>
      <c r="X14" s="15">
        <v>0</v>
      </c>
      <c r="Y14" s="15">
        <v>0</v>
      </c>
      <c r="Z14" s="15">
        <f t="shared" si="2"/>
        <v>0</v>
      </c>
      <c r="AA14" s="2">
        <f t="shared" si="12"/>
        <v>0</v>
      </c>
      <c r="AB14" s="15">
        <v>0</v>
      </c>
      <c r="AC14" s="15">
        <v>0</v>
      </c>
      <c r="AD14" s="15">
        <f t="shared" si="3"/>
        <v>0</v>
      </c>
      <c r="AE14" s="2">
        <f t="shared" si="13"/>
        <v>0</v>
      </c>
      <c r="AF14" s="5">
        <f t="shared" si="14"/>
        <v>7976</v>
      </c>
      <c r="AG14" s="2">
        <f t="shared" si="15"/>
        <v>7.9979944848332915E-2</v>
      </c>
    </row>
    <row r="15" spans="1:33" x14ac:dyDescent="0.25">
      <c r="A15" s="4">
        <v>7</v>
      </c>
      <c r="B15" s="6">
        <v>1007</v>
      </c>
      <c r="C15" s="1" t="s">
        <v>76</v>
      </c>
      <c r="D15" s="15">
        <v>4594</v>
      </c>
      <c r="E15" s="15">
        <v>4718</v>
      </c>
      <c r="F15" s="15">
        <f t="shared" si="4"/>
        <v>9312</v>
      </c>
      <c r="G15" s="2">
        <f t="shared" si="5"/>
        <v>9.5963395405876104E-2</v>
      </c>
      <c r="H15" s="15">
        <v>71</v>
      </c>
      <c r="I15" s="15">
        <v>82</v>
      </c>
      <c r="J15" s="15">
        <f t="shared" si="6"/>
        <v>153</v>
      </c>
      <c r="K15" s="2">
        <f t="shared" si="7"/>
        <v>8.0653663679493934E-2</v>
      </c>
      <c r="L15" s="15">
        <v>26</v>
      </c>
      <c r="M15" s="15">
        <v>34</v>
      </c>
      <c r="N15" s="15">
        <f t="shared" si="8"/>
        <v>60</v>
      </c>
      <c r="O15" s="2">
        <f t="shared" si="9"/>
        <v>7.9681274900398405E-2</v>
      </c>
      <c r="P15" s="15">
        <v>1</v>
      </c>
      <c r="Q15" s="15">
        <v>0</v>
      </c>
      <c r="R15" s="15">
        <f t="shared" si="0"/>
        <v>1</v>
      </c>
      <c r="S15" s="2">
        <f t="shared" si="10"/>
        <v>3.7037037037037035E-2</v>
      </c>
      <c r="T15" s="15">
        <v>1</v>
      </c>
      <c r="U15" s="15">
        <v>0</v>
      </c>
      <c r="V15" s="15">
        <f>SUM(T15:U15)</f>
        <v>1</v>
      </c>
      <c r="W15" s="2">
        <f t="shared" si="11"/>
        <v>1</v>
      </c>
      <c r="X15" s="15">
        <v>0</v>
      </c>
      <c r="Y15" s="15">
        <v>0</v>
      </c>
      <c r="Z15" s="15">
        <f t="shared" si="2"/>
        <v>0</v>
      </c>
      <c r="AA15" s="2">
        <f t="shared" si="12"/>
        <v>0</v>
      </c>
      <c r="AB15" s="15">
        <v>0</v>
      </c>
      <c r="AC15" s="15">
        <v>0</v>
      </c>
      <c r="AD15" s="15">
        <f t="shared" si="3"/>
        <v>0</v>
      </c>
      <c r="AE15" s="2">
        <f t="shared" si="13"/>
        <v>0</v>
      </c>
      <c r="AF15" s="5">
        <f t="shared" si="14"/>
        <v>9527</v>
      </c>
      <c r="AG15" s="2">
        <f t="shared" si="15"/>
        <v>9.5532714966156937E-2</v>
      </c>
    </row>
    <row r="16" spans="1:33" x14ac:dyDescent="0.25">
      <c r="A16" s="4">
        <v>8</v>
      </c>
      <c r="B16" s="6">
        <v>1008</v>
      </c>
      <c r="C16" s="1" t="s">
        <v>77</v>
      </c>
      <c r="D16" s="15">
        <v>2430</v>
      </c>
      <c r="E16" s="15">
        <v>2334</v>
      </c>
      <c r="F16" s="15">
        <f t="shared" si="4"/>
        <v>4764</v>
      </c>
      <c r="G16" s="2">
        <f t="shared" si="5"/>
        <v>4.9094675226975276E-2</v>
      </c>
      <c r="H16" s="15">
        <v>17</v>
      </c>
      <c r="I16" s="15">
        <v>21</v>
      </c>
      <c r="J16" s="15">
        <f t="shared" si="6"/>
        <v>38</v>
      </c>
      <c r="K16" s="2">
        <f t="shared" si="7"/>
        <v>2.0031628887717447E-2</v>
      </c>
      <c r="L16" s="15">
        <v>1</v>
      </c>
      <c r="M16" s="15">
        <v>3</v>
      </c>
      <c r="N16" s="15">
        <f t="shared" si="8"/>
        <v>4</v>
      </c>
      <c r="O16" s="2">
        <f t="shared" si="9"/>
        <v>5.3120849933598934E-3</v>
      </c>
      <c r="P16" s="15">
        <v>0</v>
      </c>
      <c r="Q16" s="15">
        <v>0</v>
      </c>
      <c r="R16" s="15">
        <f t="shared" si="0"/>
        <v>0</v>
      </c>
      <c r="S16" s="2">
        <f t="shared" si="10"/>
        <v>0</v>
      </c>
      <c r="T16" s="15">
        <v>0</v>
      </c>
      <c r="U16" s="15">
        <v>0</v>
      </c>
      <c r="V16" s="15">
        <f t="shared" ref="V16:V22" si="16">SUM(T16:U16)</f>
        <v>0</v>
      </c>
      <c r="W16" s="2">
        <f t="shared" si="11"/>
        <v>0</v>
      </c>
      <c r="X16" s="15">
        <v>0</v>
      </c>
      <c r="Y16" s="15">
        <v>0</v>
      </c>
      <c r="Z16" s="15">
        <f t="shared" si="2"/>
        <v>0</v>
      </c>
      <c r="AA16" s="2">
        <f t="shared" si="12"/>
        <v>0</v>
      </c>
      <c r="AB16" s="15">
        <v>0</v>
      </c>
      <c r="AC16" s="15">
        <v>0</v>
      </c>
      <c r="AD16" s="15">
        <f t="shared" si="3"/>
        <v>0</v>
      </c>
      <c r="AE16" s="2">
        <f t="shared" si="13"/>
        <v>0</v>
      </c>
      <c r="AF16" s="5">
        <f t="shared" si="14"/>
        <v>4806</v>
      </c>
      <c r="AG16" s="2">
        <f t="shared" si="15"/>
        <v>4.819252945600401E-2</v>
      </c>
    </row>
    <row r="17" spans="1:33" x14ac:dyDescent="0.25">
      <c r="A17" s="4">
        <v>9</v>
      </c>
      <c r="B17" s="6">
        <v>1009</v>
      </c>
      <c r="C17" s="1" t="s">
        <v>78</v>
      </c>
      <c r="D17" s="15">
        <v>2949</v>
      </c>
      <c r="E17" s="15">
        <v>3001</v>
      </c>
      <c r="F17" s="15">
        <f t="shared" si="4"/>
        <v>5950</v>
      </c>
      <c r="G17" s="2">
        <f t="shared" si="5"/>
        <v>6.1316817296495151E-2</v>
      </c>
      <c r="H17" s="15">
        <v>21</v>
      </c>
      <c r="I17" s="15">
        <v>15</v>
      </c>
      <c r="J17" s="15">
        <f t="shared" si="6"/>
        <v>36</v>
      </c>
      <c r="K17" s="2">
        <f t="shared" si="7"/>
        <v>1.8977332630469163E-2</v>
      </c>
      <c r="L17" s="15">
        <v>5</v>
      </c>
      <c r="M17" s="15">
        <v>6</v>
      </c>
      <c r="N17" s="15">
        <f t="shared" si="8"/>
        <v>11</v>
      </c>
      <c r="O17" s="2">
        <f t="shared" si="9"/>
        <v>1.4608233731739707E-2</v>
      </c>
      <c r="P17" s="15">
        <v>0</v>
      </c>
      <c r="Q17" s="15">
        <v>0</v>
      </c>
      <c r="R17" s="15">
        <f t="shared" si="0"/>
        <v>0</v>
      </c>
      <c r="S17" s="2">
        <f t="shared" si="10"/>
        <v>0</v>
      </c>
      <c r="T17" s="15">
        <v>0</v>
      </c>
      <c r="U17" s="15">
        <v>0</v>
      </c>
      <c r="V17" s="15">
        <f t="shared" si="16"/>
        <v>0</v>
      </c>
      <c r="W17" s="2">
        <f t="shared" si="11"/>
        <v>0</v>
      </c>
      <c r="X17" s="15">
        <v>0</v>
      </c>
      <c r="Y17" s="15">
        <v>0</v>
      </c>
      <c r="Z17" s="15">
        <f t="shared" si="2"/>
        <v>0</v>
      </c>
      <c r="AA17" s="2">
        <f t="shared" si="12"/>
        <v>0</v>
      </c>
      <c r="AB17" s="15">
        <v>0</v>
      </c>
      <c r="AC17" s="15">
        <v>0</v>
      </c>
      <c r="AD17" s="15">
        <f t="shared" si="3"/>
        <v>0</v>
      </c>
      <c r="AE17" s="2">
        <f t="shared" si="13"/>
        <v>0</v>
      </c>
      <c r="AF17" s="5">
        <f t="shared" si="14"/>
        <v>5997</v>
      </c>
      <c r="AG17" s="2">
        <f t="shared" si="15"/>
        <v>6.0135372273752818E-2</v>
      </c>
    </row>
    <row r="18" spans="1:33" x14ac:dyDescent="0.25">
      <c r="A18" s="4">
        <v>10</v>
      </c>
      <c r="B18" s="6">
        <v>1010</v>
      </c>
      <c r="C18" s="1" t="s">
        <v>79</v>
      </c>
      <c r="D18" s="15">
        <v>4398</v>
      </c>
      <c r="E18" s="15">
        <v>4231</v>
      </c>
      <c r="F18" s="15">
        <f t="shared" si="4"/>
        <v>8629</v>
      </c>
      <c r="G18" s="2">
        <f t="shared" si="5"/>
        <v>8.8924843101085158E-2</v>
      </c>
      <c r="H18" s="15">
        <v>32</v>
      </c>
      <c r="I18" s="15">
        <v>28</v>
      </c>
      <c r="J18" s="15">
        <f t="shared" si="6"/>
        <v>60</v>
      </c>
      <c r="K18" s="2">
        <f t="shared" si="7"/>
        <v>3.1628887717448602E-2</v>
      </c>
      <c r="L18" s="15">
        <v>8</v>
      </c>
      <c r="M18" s="15">
        <v>7</v>
      </c>
      <c r="N18" s="15">
        <f t="shared" si="8"/>
        <v>15</v>
      </c>
      <c r="O18" s="2">
        <f t="shared" si="9"/>
        <v>1.9920318725099601E-2</v>
      </c>
      <c r="P18" s="15">
        <v>0</v>
      </c>
      <c r="Q18" s="15">
        <v>0</v>
      </c>
      <c r="R18" s="15">
        <f t="shared" si="0"/>
        <v>0</v>
      </c>
      <c r="S18" s="2">
        <f t="shared" si="10"/>
        <v>0</v>
      </c>
      <c r="T18" s="15">
        <v>0</v>
      </c>
      <c r="U18" s="15">
        <v>0</v>
      </c>
      <c r="V18" s="15">
        <f t="shared" si="16"/>
        <v>0</v>
      </c>
      <c r="W18" s="2">
        <f t="shared" si="11"/>
        <v>0</v>
      </c>
      <c r="X18" s="15">
        <v>0</v>
      </c>
      <c r="Y18" s="15">
        <v>0</v>
      </c>
      <c r="Z18" s="15">
        <f t="shared" si="2"/>
        <v>0</v>
      </c>
      <c r="AA18" s="2">
        <f t="shared" si="12"/>
        <v>0</v>
      </c>
      <c r="AB18" s="15">
        <v>3</v>
      </c>
      <c r="AC18" s="15">
        <v>2</v>
      </c>
      <c r="AD18" s="15">
        <f>SUM(AB18:AC18)</f>
        <v>5</v>
      </c>
      <c r="AE18" s="2">
        <f t="shared" si="13"/>
        <v>0.625</v>
      </c>
      <c r="AF18" s="5">
        <f t="shared" si="14"/>
        <v>8709</v>
      </c>
      <c r="AG18" s="2">
        <f t="shared" si="15"/>
        <v>8.7330157934319377E-2</v>
      </c>
    </row>
    <row r="19" spans="1:33" x14ac:dyDescent="0.25">
      <c r="A19" s="4">
        <v>11</v>
      </c>
      <c r="B19" s="6">
        <v>1011</v>
      </c>
      <c r="C19" s="1" t="s">
        <v>80</v>
      </c>
      <c r="D19" s="15">
        <v>3328</v>
      </c>
      <c r="E19" s="15">
        <v>3317</v>
      </c>
      <c r="F19" s="15">
        <f t="shared" si="4"/>
        <v>6645</v>
      </c>
      <c r="G19" s="2">
        <f t="shared" si="5"/>
        <v>6.8479033770623574E-2</v>
      </c>
      <c r="H19" s="15">
        <v>120</v>
      </c>
      <c r="I19" s="15">
        <v>121</v>
      </c>
      <c r="J19" s="15">
        <f t="shared" si="6"/>
        <v>241</v>
      </c>
      <c r="K19" s="2">
        <f t="shared" si="7"/>
        <v>0.12704269899841855</v>
      </c>
      <c r="L19" s="15">
        <v>17</v>
      </c>
      <c r="M19" s="15">
        <v>29</v>
      </c>
      <c r="N19" s="15">
        <f t="shared" si="8"/>
        <v>46</v>
      </c>
      <c r="O19" s="2">
        <f t="shared" si="9"/>
        <v>6.1088977423638779E-2</v>
      </c>
      <c r="P19" s="15">
        <v>0</v>
      </c>
      <c r="Q19" s="15">
        <v>0</v>
      </c>
      <c r="R19" s="15">
        <f t="shared" si="0"/>
        <v>0</v>
      </c>
      <c r="S19" s="2">
        <f t="shared" si="10"/>
        <v>0</v>
      </c>
      <c r="T19" s="15">
        <v>0</v>
      </c>
      <c r="U19" s="15">
        <v>0</v>
      </c>
      <c r="V19" s="15">
        <f t="shared" si="16"/>
        <v>0</v>
      </c>
      <c r="W19" s="2">
        <f t="shared" si="11"/>
        <v>0</v>
      </c>
      <c r="X19" s="15">
        <v>0</v>
      </c>
      <c r="Y19" s="15">
        <v>0</v>
      </c>
      <c r="Z19" s="15">
        <f t="shared" si="2"/>
        <v>0</v>
      </c>
      <c r="AA19" s="2">
        <f t="shared" si="12"/>
        <v>0</v>
      </c>
      <c r="AB19" s="15">
        <v>0</v>
      </c>
      <c r="AC19" s="15">
        <v>0</v>
      </c>
      <c r="AD19" s="15">
        <f t="shared" ref="AD19:AD22" si="17">SUM(AB19:AC19)</f>
        <v>0</v>
      </c>
      <c r="AE19" s="2">
        <f t="shared" si="13"/>
        <v>0</v>
      </c>
      <c r="AF19" s="5">
        <f t="shared" si="14"/>
        <v>6932</v>
      </c>
      <c r="AG19" s="2">
        <f t="shared" si="15"/>
        <v>6.9511155678114819E-2</v>
      </c>
    </row>
    <row r="20" spans="1:33" x14ac:dyDescent="0.25">
      <c r="A20" s="4">
        <v>12</v>
      </c>
      <c r="B20" s="6">
        <v>1012</v>
      </c>
      <c r="C20" s="1" t="s">
        <v>27</v>
      </c>
      <c r="D20" s="15">
        <v>5304</v>
      </c>
      <c r="E20" s="15">
        <v>5359</v>
      </c>
      <c r="F20" s="15">
        <f t="shared" si="4"/>
        <v>10663</v>
      </c>
      <c r="G20" s="2">
        <f t="shared" si="5"/>
        <v>0.10988591980378619</v>
      </c>
      <c r="H20" s="15">
        <v>129</v>
      </c>
      <c r="I20" s="15">
        <v>142</v>
      </c>
      <c r="J20" s="15">
        <f t="shared" si="6"/>
        <v>271</v>
      </c>
      <c r="K20" s="2">
        <f t="shared" si="7"/>
        <v>0.14285714285714285</v>
      </c>
      <c r="L20" s="15">
        <v>77</v>
      </c>
      <c r="M20" s="15">
        <v>77</v>
      </c>
      <c r="N20" s="15">
        <f t="shared" si="8"/>
        <v>154</v>
      </c>
      <c r="O20" s="2">
        <f t="shared" si="9"/>
        <v>0.20451527224435592</v>
      </c>
      <c r="P20" s="15">
        <v>8</v>
      </c>
      <c r="Q20" s="15">
        <v>5</v>
      </c>
      <c r="R20" s="15">
        <f t="shared" si="0"/>
        <v>13</v>
      </c>
      <c r="S20" s="2">
        <f t="shared" si="10"/>
        <v>0.48148148148148145</v>
      </c>
      <c r="T20" s="15">
        <v>0</v>
      </c>
      <c r="U20" s="15">
        <v>0</v>
      </c>
      <c r="V20" s="15">
        <f t="shared" si="16"/>
        <v>0</v>
      </c>
      <c r="W20" s="2">
        <f t="shared" si="11"/>
        <v>0</v>
      </c>
      <c r="X20" s="15">
        <v>0</v>
      </c>
      <c r="Y20" s="15">
        <v>2</v>
      </c>
      <c r="Z20" s="15">
        <f>SUM(X20:Y20)</f>
        <v>2</v>
      </c>
      <c r="AA20" s="2">
        <f t="shared" si="12"/>
        <v>1</v>
      </c>
      <c r="AB20" s="15">
        <v>0</v>
      </c>
      <c r="AC20" s="15">
        <v>1</v>
      </c>
      <c r="AD20" s="15">
        <f t="shared" si="17"/>
        <v>1</v>
      </c>
      <c r="AE20" s="2">
        <f t="shared" si="13"/>
        <v>0.125</v>
      </c>
      <c r="AF20" s="5">
        <f t="shared" si="14"/>
        <v>11104</v>
      </c>
      <c r="AG20" s="2">
        <f t="shared" si="15"/>
        <v>0.11134620205565304</v>
      </c>
    </row>
    <row r="21" spans="1:33" x14ac:dyDescent="0.25">
      <c r="A21" s="4">
        <v>13</v>
      </c>
      <c r="B21" s="6">
        <v>1013</v>
      </c>
      <c r="C21" s="1" t="s">
        <v>81</v>
      </c>
      <c r="D21" s="15">
        <v>3500</v>
      </c>
      <c r="E21" s="15">
        <v>3448</v>
      </c>
      <c r="F21" s="15">
        <f t="shared" si="4"/>
        <v>6948</v>
      </c>
      <c r="G21" s="2">
        <f t="shared" si="5"/>
        <v>7.1601554046394678E-2</v>
      </c>
      <c r="H21" s="15">
        <v>32</v>
      </c>
      <c r="I21" s="15">
        <v>28</v>
      </c>
      <c r="J21" s="15">
        <f t="shared" si="6"/>
        <v>60</v>
      </c>
      <c r="K21" s="2">
        <f t="shared" si="7"/>
        <v>3.1628887717448602E-2</v>
      </c>
      <c r="L21" s="15">
        <v>31</v>
      </c>
      <c r="M21" s="15">
        <v>33</v>
      </c>
      <c r="N21" s="15">
        <f t="shared" si="8"/>
        <v>64</v>
      </c>
      <c r="O21" s="2">
        <f t="shared" si="9"/>
        <v>8.4993359893758294E-2</v>
      </c>
      <c r="P21" s="15">
        <v>4</v>
      </c>
      <c r="Q21" s="15">
        <v>4</v>
      </c>
      <c r="R21" s="15">
        <f t="shared" si="0"/>
        <v>8</v>
      </c>
      <c r="S21" s="2">
        <f t="shared" si="10"/>
        <v>0.29629629629629628</v>
      </c>
      <c r="T21" s="15">
        <v>0</v>
      </c>
      <c r="U21" s="15">
        <v>0</v>
      </c>
      <c r="V21" s="15">
        <f t="shared" si="16"/>
        <v>0</v>
      </c>
      <c r="W21" s="2">
        <f t="shared" si="11"/>
        <v>0</v>
      </c>
      <c r="X21" s="15">
        <v>0</v>
      </c>
      <c r="Y21" s="15">
        <v>0</v>
      </c>
      <c r="Z21" s="15">
        <f t="shared" ref="Z21:Z22" si="18">SUM(X21:Y21)</f>
        <v>0</v>
      </c>
      <c r="AA21" s="2">
        <f t="shared" si="12"/>
        <v>0</v>
      </c>
      <c r="AB21" s="15">
        <v>1</v>
      </c>
      <c r="AC21" s="15">
        <v>1</v>
      </c>
      <c r="AD21" s="15">
        <f t="shared" si="17"/>
        <v>2</v>
      </c>
      <c r="AE21" s="2">
        <f t="shared" si="13"/>
        <v>0.25</v>
      </c>
      <c r="AF21" s="5">
        <f t="shared" si="14"/>
        <v>7082</v>
      </c>
      <c r="AG21" s="2">
        <f t="shared" si="15"/>
        <v>7.1015292053146148E-2</v>
      </c>
    </row>
    <row r="22" spans="1:33" x14ac:dyDescent="0.25">
      <c r="A22" s="4">
        <v>14</v>
      </c>
      <c r="B22" s="6">
        <v>1014</v>
      </c>
      <c r="C22" s="1" t="s">
        <v>82</v>
      </c>
      <c r="D22" s="15">
        <v>2769</v>
      </c>
      <c r="E22" s="15">
        <v>2792</v>
      </c>
      <c r="F22" s="15">
        <f t="shared" si="4"/>
        <v>5561</v>
      </c>
      <c r="G22" s="2">
        <f t="shared" si="5"/>
        <v>5.7308037140472189E-2</v>
      </c>
      <c r="H22" s="15">
        <v>43</v>
      </c>
      <c r="I22" s="15">
        <v>57</v>
      </c>
      <c r="J22" s="15">
        <f t="shared" si="6"/>
        <v>100</v>
      </c>
      <c r="K22" s="2">
        <f t="shared" si="7"/>
        <v>5.2714812862414341E-2</v>
      </c>
      <c r="L22" s="15">
        <v>6</v>
      </c>
      <c r="M22" s="15">
        <v>14</v>
      </c>
      <c r="N22" s="15">
        <f t="shared" si="8"/>
        <v>20</v>
      </c>
      <c r="O22" s="2">
        <f t="shared" si="9"/>
        <v>2.6560424966799469E-2</v>
      </c>
      <c r="P22" s="15">
        <v>0</v>
      </c>
      <c r="Q22" s="15">
        <v>1</v>
      </c>
      <c r="R22" s="15">
        <f t="shared" si="0"/>
        <v>1</v>
      </c>
      <c r="S22" s="2">
        <f>R22/$R$23</f>
        <v>3.7037037037037035E-2</v>
      </c>
      <c r="T22" s="15">
        <v>0</v>
      </c>
      <c r="U22" s="15">
        <v>0</v>
      </c>
      <c r="V22" s="15">
        <f t="shared" si="16"/>
        <v>0</v>
      </c>
      <c r="W22" s="2">
        <f t="shared" si="11"/>
        <v>0</v>
      </c>
      <c r="X22" s="15">
        <v>0</v>
      </c>
      <c r="Y22" s="15">
        <v>0</v>
      </c>
      <c r="Z22" s="15">
        <f t="shared" si="18"/>
        <v>0</v>
      </c>
      <c r="AA22" s="2">
        <f t="shared" si="12"/>
        <v>0</v>
      </c>
      <c r="AB22" s="15">
        <v>0</v>
      </c>
      <c r="AC22" s="15">
        <v>0</v>
      </c>
      <c r="AD22" s="15">
        <f t="shared" si="17"/>
        <v>0</v>
      </c>
      <c r="AE22" s="2">
        <f t="shared" si="13"/>
        <v>0</v>
      </c>
      <c r="AF22" s="5">
        <f t="shared" si="14"/>
        <v>5682</v>
      </c>
      <c r="AG22" s="2">
        <f t="shared" si="15"/>
        <v>5.6976685886187012E-2</v>
      </c>
    </row>
    <row r="23" spans="1:33" x14ac:dyDescent="0.25">
      <c r="A23" s="19" t="s">
        <v>37</v>
      </c>
      <c r="B23" s="19"/>
      <c r="C23" s="19"/>
      <c r="D23" s="16">
        <f>SUM(D9:D22)</f>
        <v>48578</v>
      </c>
      <c r="E23" s="16">
        <f>SUM(E9:E22)</f>
        <v>48459</v>
      </c>
      <c r="F23" s="16">
        <f>SUM(F9:F22)</f>
        <v>97037</v>
      </c>
      <c r="G23" s="14">
        <f>'KAB SUKOHARJO'!G12</f>
        <v>0.11100510543179964</v>
      </c>
      <c r="H23" s="16">
        <f>SUM(H9:H22)</f>
        <v>913</v>
      </c>
      <c r="I23" s="16">
        <f>SUM(I9:I22)</f>
        <v>984</v>
      </c>
      <c r="J23" s="16">
        <f>SUM(J9:J22)</f>
        <v>1897</v>
      </c>
      <c r="K23" s="14">
        <f>'KAB SUKOHARJO'!K12</f>
        <v>7.0804717826216779E-2</v>
      </c>
      <c r="L23" s="16">
        <f>SUM(L9:L22)</f>
        <v>356</v>
      </c>
      <c r="M23" s="16">
        <f>SUM(M9:M22)</f>
        <v>397</v>
      </c>
      <c r="N23" s="16">
        <f>SUM(N9:N22)</f>
        <v>753</v>
      </c>
      <c r="O23" s="14">
        <f>'KAB SUKOHARJO'!O12</f>
        <v>6.3287947554210786E-2</v>
      </c>
      <c r="P23" s="16">
        <f>SUM(P9:P22)</f>
        <v>14</v>
      </c>
      <c r="Q23" s="16">
        <f>SUM(Q9:Q22)</f>
        <v>13</v>
      </c>
      <c r="R23" s="16">
        <f>SUM(R9:R22)</f>
        <v>27</v>
      </c>
      <c r="S23" s="14">
        <f>'KAB SUKOHARJO'!S12</f>
        <v>7.43801652892562E-2</v>
      </c>
      <c r="T23" s="16">
        <f>SUM(T9:T22)</f>
        <v>1</v>
      </c>
      <c r="U23" s="16" t="str">
        <f>SUM(U9:U22)&amp;"  "</f>
        <v xml:space="preserve">0  </v>
      </c>
      <c r="V23" s="16">
        <f>SUM(V9:V22)</f>
        <v>1</v>
      </c>
      <c r="W23" s="14">
        <f>'KAB SUKOHARJO'!W12</f>
        <v>1.6103059581320451E-3</v>
      </c>
      <c r="X23" s="16" t="str">
        <f>SUM(X9:X22)&amp;"  "</f>
        <v xml:space="preserve">0  </v>
      </c>
      <c r="Y23" s="16">
        <f>SUM(Y9:Y22)</f>
        <v>2</v>
      </c>
      <c r="Z23" s="16">
        <f>SUM(Z9:Z22)</f>
        <v>2</v>
      </c>
      <c r="AA23" s="14">
        <f>'KAB SUKOHARJO'!AA12</f>
        <v>0.08</v>
      </c>
      <c r="AB23" s="16">
        <f>SUM(AB9:AB22)</f>
        <v>4</v>
      </c>
      <c r="AC23" s="16">
        <f>SUM(AC9:AC22)</f>
        <v>4</v>
      </c>
      <c r="AD23" s="16">
        <f>SUM(AD9:AD22)</f>
        <v>8</v>
      </c>
      <c r="AE23" s="14">
        <f>'KAB SUKOHARJO'!AE12</f>
        <v>0.11764705882352941</v>
      </c>
      <c r="AF23" s="18">
        <f>SUM(AF9:AF22)</f>
        <v>99725</v>
      </c>
      <c r="AG23" s="14">
        <f>'KAB SUKOHARJO'!AG12</f>
        <v>0.10911619438602788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1:M2"/>
    <mergeCell ref="AF7:AG7"/>
    <mergeCell ref="A5:D5"/>
    <mergeCell ref="A6:D6"/>
    <mergeCell ref="A7:A8"/>
    <mergeCell ref="B7:C7"/>
    <mergeCell ref="D7:G7"/>
    <mergeCell ref="AB7:AE7"/>
    <mergeCell ref="A23:C23"/>
    <mergeCell ref="L7:O7"/>
    <mergeCell ref="P7:S7"/>
    <mergeCell ref="T7:W7"/>
    <mergeCell ref="X7:AA7"/>
    <mergeCell ref="H7:K7"/>
  </mergeCells>
  <pageMargins left="0.7" right="0.7" top="0.75" bottom="0.75" header="0.3" footer="0.3"/>
  <pageSetup paperSize="9" orientation="portrait" r:id="rId1"/>
  <ignoredErrors>
    <ignoredError sqref="Z20 AD18 V15 R10" numberStoredAsText="1"/>
    <ignoredError sqref="U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AA0D-95B7-4712-ABD8-D921A15D6C73}">
  <dimension ref="A1:AG26"/>
  <sheetViews>
    <sheetView topLeftCell="L1" workbookViewId="0">
      <selection sqref="A1:M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84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2001</v>
      </c>
      <c r="C9" s="1" t="s">
        <v>85</v>
      </c>
      <c r="D9" s="15">
        <v>1473</v>
      </c>
      <c r="E9" s="15">
        <v>1423</v>
      </c>
      <c r="F9" s="15">
        <f>SUM(D9:E9)</f>
        <v>2896</v>
      </c>
      <c r="G9" s="2">
        <f>F9/$F$25</f>
        <v>5.2370790987015803E-2</v>
      </c>
      <c r="H9" s="15">
        <v>3</v>
      </c>
      <c r="I9" s="15">
        <v>1</v>
      </c>
      <c r="J9" s="15">
        <f>SUM(H9:I9)</f>
        <v>4</v>
      </c>
      <c r="K9" s="2">
        <f>J9/$J$25</f>
        <v>9.6153846153846159E-3</v>
      </c>
      <c r="L9" s="15">
        <v>1</v>
      </c>
      <c r="M9" s="15">
        <v>4</v>
      </c>
      <c r="N9" s="15">
        <f>SUM(L9:M9)</f>
        <v>5</v>
      </c>
      <c r="O9" s="2">
        <f>N9/$N$25</f>
        <v>4.3859649122807015E-2</v>
      </c>
      <c r="P9" s="15">
        <v>0</v>
      </c>
      <c r="Q9" s="15">
        <v>0</v>
      </c>
      <c r="R9" s="15">
        <f>SUM(P9:Q9)</f>
        <v>0</v>
      </c>
      <c r="S9" s="2">
        <v>0</v>
      </c>
      <c r="T9" s="15">
        <v>0</v>
      </c>
      <c r="U9" s="15">
        <v>1</v>
      </c>
      <c r="V9" s="15">
        <f>SUM(T9:U9)</f>
        <v>1</v>
      </c>
      <c r="W9" s="2">
        <f>V9/$V$25</f>
        <v>1</v>
      </c>
      <c r="X9" s="15">
        <v>0</v>
      </c>
      <c r="Y9" s="15">
        <v>0</v>
      </c>
      <c r="Z9" s="15">
        <f>SUM(X9:Y9)</f>
        <v>0</v>
      </c>
      <c r="AA9" s="2">
        <v>0</v>
      </c>
      <c r="AB9" s="15">
        <v>0</v>
      </c>
      <c r="AC9" s="15">
        <v>0</v>
      </c>
      <c r="AD9" s="15">
        <f>SUM(AB9:AC9)</f>
        <v>0</v>
      </c>
      <c r="AE9" s="2">
        <f>AD9/$AD$25</f>
        <v>0</v>
      </c>
      <c r="AF9" s="15">
        <f>AD9+Z9+V9+R9+N9+J9+F9</f>
        <v>2906</v>
      </c>
      <c r="AG9" s="2">
        <f>AF9/$AF$25</f>
        <v>5.2048071928787631E-2</v>
      </c>
    </row>
    <row r="10" spans="1:33" x14ac:dyDescent="0.25">
      <c r="A10" s="4">
        <v>2</v>
      </c>
      <c r="B10" s="6">
        <v>2002</v>
      </c>
      <c r="C10" s="1" t="s">
        <v>86</v>
      </c>
      <c r="D10" s="15">
        <v>1153</v>
      </c>
      <c r="E10" s="15">
        <v>1077</v>
      </c>
      <c r="F10" s="15">
        <f t="shared" ref="F10:F24" si="0">SUM(D10:E10)</f>
        <v>2230</v>
      </c>
      <c r="G10" s="2">
        <f t="shared" ref="G10:G24" si="1">F10/$F$25</f>
        <v>4.0326955766935513E-2</v>
      </c>
      <c r="H10" s="15">
        <v>13</v>
      </c>
      <c r="I10" s="15">
        <v>15</v>
      </c>
      <c r="J10" s="15">
        <f t="shared" ref="J10:J24" si="2">SUM(H10:I10)</f>
        <v>28</v>
      </c>
      <c r="K10" s="2">
        <f t="shared" ref="K10:K24" si="3">J10/$J$25</f>
        <v>6.7307692307692304E-2</v>
      </c>
      <c r="L10" s="15">
        <v>1</v>
      </c>
      <c r="M10" s="15">
        <v>0</v>
      </c>
      <c r="N10" s="15">
        <f t="shared" ref="N10:N24" si="4">SUM(L10:M10)</f>
        <v>1</v>
      </c>
      <c r="O10" s="2">
        <f t="shared" ref="O10:O24" si="5">N10/$N$25</f>
        <v>8.771929824561403E-3</v>
      </c>
      <c r="P10" s="15">
        <v>0</v>
      </c>
      <c r="Q10" s="15">
        <v>0</v>
      </c>
      <c r="R10" s="15">
        <f t="shared" ref="R10:R24" si="6">SUM(P10:Q10)</f>
        <v>0</v>
      </c>
      <c r="S10" s="2">
        <v>0</v>
      </c>
      <c r="T10" s="15">
        <v>0</v>
      </c>
      <c r="U10" s="15">
        <v>0</v>
      </c>
      <c r="V10" s="15">
        <f t="shared" ref="V10:V24" si="7">SUM(T10:U10)</f>
        <v>0</v>
      </c>
      <c r="W10" s="2">
        <f t="shared" ref="W10:W24" si="8">V10/$V$25</f>
        <v>0</v>
      </c>
      <c r="X10" s="15">
        <v>0</v>
      </c>
      <c r="Y10" s="15">
        <v>0</v>
      </c>
      <c r="Z10" s="15">
        <f t="shared" ref="Z10:Z24" si="9">SUM(X10:Y10)</f>
        <v>0</v>
      </c>
      <c r="AA10" s="2">
        <v>0</v>
      </c>
      <c r="AB10" s="15">
        <v>0</v>
      </c>
      <c r="AC10" s="15">
        <v>0</v>
      </c>
      <c r="AD10" s="15">
        <f t="shared" ref="AD10:AD24" si="10">SUM(AB10:AC10)</f>
        <v>0</v>
      </c>
      <c r="AE10" s="2">
        <f t="shared" ref="AE10:AE24" si="11">AD10/$AD$25</f>
        <v>0</v>
      </c>
      <c r="AF10" s="15">
        <f t="shared" ref="AF10:AF24" si="12">AD10+Z10+V10+R10+N10+J10+F10</f>
        <v>2259</v>
      </c>
      <c r="AG10" s="2">
        <f t="shared" ref="AG10:AG24" si="13">AF10/$AF$25</f>
        <v>4.0459943044436085E-2</v>
      </c>
    </row>
    <row r="11" spans="1:33" x14ac:dyDescent="0.25">
      <c r="A11" s="4">
        <v>3</v>
      </c>
      <c r="B11" s="6">
        <v>2003</v>
      </c>
      <c r="C11" s="1" t="s">
        <v>87</v>
      </c>
      <c r="D11" s="15">
        <v>1755</v>
      </c>
      <c r="E11" s="15">
        <v>1670</v>
      </c>
      <c r="F11" s="15">
        <f t="shared" si="0"/>
        <v>3425</v>
      </c>
      <c r="G11" s="2">
        <f t="shared" si="1"/>
        <v>6.1937140583746247E-2</v>
      </c>
      <c r="H11" s="15">
        <v>6</v>
      </c>
      <c r="I11" s="15">
        <v>9</v>
      </c>
      <c r="J11" s="15">
        <f t="shared" si="2"/>
        <v>15</v>
      </c>
      <c r="K11" s="2">
        <f t="shared" si="3"/>
        <v>3.6057692307692304E-2</v>
      </c>
      <c r="L11" s="15">
        <v>0</v>
      </c>
      <c r="M11" s="15">
        <v>0</v>
      </c>
      <c r="N11" s="15">
        <f t="shared" si="4"/>
        <v>0</v>
      </c>
      <c r="O11" s="2">
        <f t="shared" si="5"/>
        <v>0</v>
      </c>
      <c r="P11" s="15">
        <v>0</v>
      </c>
      <c r="Q11" s="15">
        <v>0</v>
      </c>
      <c r="R11" s="15">
        <f t="shared" si="6"/>
        <v>0</v>
      </c>
      <c r="S11" s="2">
        <v>0</v>
      </c>
      <c r="T11" s="15">
        <v>0</v>
      </c>
      <c r="U11" s="15">
        <v>0</v>
      </c>
      <c r="V11" s="15">
        <f t="shared" si="7"/>
        <v>0</v>
      </c>
      <c r="W11" s="2">
        <f t="shared" si="8"/>
        <v>0</v>
      </c>
      <c r="X11" s="15">
        <v>0</v>
      </c>
      <c r="Y11" s="15">
        <v>0</v>
      </c>
      <c r="Z11" s="15">
        <f t="shared" si="9"/>
        <v>0</v>
      </c>
      <c r="AA11" s="2">
        <v>0</v>
      </c>
      <c r="AB11" s="15">
        <v>0</v>
      </c>
      <c r="AC11" s="15">
        <v>0</v>
      </c>
      <c r="AD11" s="15">
        <f t="shared" si="10"/>
        <v>0</v>
      </c>
      <c r="AE11" s="2">
        <f t="shared" si="11"/>
        <v>0</v>
      </c>
      <c r="AF11" s="15">
        <f t="shared" si="12"/>
        <v>3440</v>
      </c>
      <c r="AG11" s="2">
        <f t="shared" si="13"/>
        <v>6.1612308133182886E-2</v>
      </c>
    </row>
    <row r="12" spans="1:33" x14ac:dyDescent="0.25">
      <c r="A12" s="4">
        <v>4</v>
      </c>
      <c r="B12" s="6">
        <v>2004</v>
      </c>
      <c r="C12" s="1" t="s">
        <v>88</v>
      </c>
      <c r="D12" s="15">
        <v>1486</v>
      </c>
      <c r="E12" s="15">
        <v>1417</v>
      </c>
      <c r="F12" s="15">
        <f t="shared" si="0"/>
        <v>2903</v>
      </c>
      <c r="G12" s="2">
        <f t="shared" si="1"/>
        <v>5.2497377843683316E-2</v>
      </c>
      <c r="H12" s="15">
        <v>0</v>
      </c>
      <c r="I12" s="15">
        <v>0</v>
      </c>
      <c r="J12" s="15">
        <f t="shared" si="2"/>
        <v>0</v>
      </c>
      <c r="K12" s="2">
        <f t="shared" si="3"/>
        <v>0</v>
      </c>
      <c r="L12" s="15">
        <v>0</v>
      </c>
      <c r="M12" s="15">
        <v>0</v>
      </c>
      <c r="N12" s="15">
        <f t="shared" si="4"/>
        <v>0</v>
      </c>
      <c r="O12" s="2">
        <f t="shared" si="5"/>
        <v>0</v>
      </c>
      <c r="P12" s="15">
        <v>0</v>
      </c>
      <c r="Q12" s="15">
        <v>0</v>
      </c>
      <c r="R12" s="15">
        <f t="shared" si="6"/>
        <v>0</v>
      </c>
      <c r="S12" s="2">
        <v>0</v>
      </c>
      <c r="T12" s="15">
        <v>0</v>
      </c>
      <c r="U12" s="15">
        <v>0</v>
      </c>
      <c r="V12" s="15">
        <f t="shared" si="7"/>
        <v>0</v>
      </c>
      <c r="W12" s="2">
        <f t="shared" si="8"/>
        <v>0</v>
      </c>
      <c r="X12" s="15">
        <v>0</v>
      </c>
      <c r="Y12" s="15">
        <v>0</v>
      </c>
      <c r="Z12" s="15">
        <f t="shared" si="9"/>
        <v>0</v>
      </c>
      <c r="AA12" s="2">
        <v>0</v>
      </c>
      <c r="AB12" s="15">
        <v>0</v>
      </c>
      <c r="AC12" s="15">
        <v>0</v>
      </c>
      <c r="AD12" s="15">
        <f t="shared" si="10"/>
        <v>0</v>
      </c>
      <c r="AE12" s="2">
        <f t="shared" si="11"/>
        <v>0</v>
      </c>
      <c r="AF12" s="15">
        <f t="shared" si="12"/>
        <v>2903</v>
      </c>
      <c r="AG12" s="2">
        <f t="shared" si="13"/>
        <v>5.1994340264717998E-2</v>
      </c>
    </row>
    <row r="13" spans="1:33" x14ac:dyDescent="0.25">
      <c r="A13" s="4">
        <v>5</v>
      </c>
      <c r="B13" s="6">
        <v>2005</v>
      </c>
      <c r="C13" s="1" t="s">
        <v>89</v>
      </c>
      <c r="D13" s="15">
        <v>1549</v>
      </c>
      <c r="E13" s="15">
        <v>1506</v>
      </c>
      <c r="F13" s="15">
        <f t="shared" si="0"/>
        <v>3055</v>
      </c>
      <c r="G13" s="2">
        <f t="shared" si="1"/>
        <v>5.5246121017034973E-2</v>
      </c>
      <c r="H13" s="15">
        <v>3</v>
      </c>
      <c r="I13" s="15">
        <v>6</v>
      </c>
      <c r="J13" s="15">
        <f t="shared" si="2"/>
        <v>9</v>
      </c>
      <c r="K13" s="2">
        <f t="shared" si="3"/>
        <v>2.1634615384615384E-2</v>
      </c>
      <c r="L13" s="15">
        <v>1</v>
      </c>
      <c r="M13" s="15">
        <v>1</v>
      </c>
      <c r="N13" s="15">
        <f t="shared" si="4"/>
        <v>2</v>
      </c>
      <c r="O13" s="2">
        <f t="shared" si="5"/>
        <v>1.7543859649122806E-2</v>
      </c>
      <c r="P13" s="15">
        <v>0</v>
      </c>
      <c r="Q13" s="15">
        <v>0</v>
      </c>
      <c r="R13" s="15">
        <f t="shared" si="6"/>
        <v>0</v>
      </c>
      <c r="S13" s="2">
        <v>0</v>
      </c>
      <c r="T13" s="15">
        <v>0</v>
      </c>
      <c r="U13" s="15">
        <v>0</v>
      </c>
      <c r="V13" s="15">
        <f t="shared" si="7"/>
        <v>0</v>
      </c>
      <c r="W13" s="2">
        <f t="shared" si="8"/>
        <v>0</v>
      </c>
      <c r="X13" s="15">
        <v>0</v>
      </c>
      <c r="Y13" s="15">
        <v>0</v>
      </c>
      <c r="Z13" s="15">
        <f t="shared" si="9"/>
        <v>0</v>
      </c>
      <c r="AA13" s="2">
        <v>0</v>
      </c>
      <c r="AB13" s="15">
        <v>0</v>
      </c>
      <c r="AC13" s="15">
        <v>0</v>
      </c>
      <c r="AD13" s="15">
        <f t="shared" si="10"/>
        <v>0</v>
      </c>
      <c r="AE13" s="2">
        <f t="shared" si="11"/>
        <v>0</v>
      </c>
      <c r="AF13" s="15">
        <f t="shared" si="12"/>
        <v>3066</v>
      </c>
      <c r="AG13" s="2">
        <f t="shared" si="13"/>
        <v>5.4913760679168235E-2</v>
      </c>
    </row>
    <row r="14" spans="1:33" x14ac:dyDescent="0.25">
      <c r="A14" s="4">
        <v>6</v>
      </c>
      <c r="B14" s="6">
        <v>2006</v>
      </c>
      <c r="C14" s="1" t="s">
        <v>90</v>
      </c>
      <c r="D14" s="15">
        <v>1695</v>
      </c>
      <c r="E14" s="15">
        <v>1733</v>
      </c>
      <c r="F14" s="15">
        <f t="shared" si="0"/>
        <v>3428</v>
      </c>
      <c r="G14" s="2">
        <f t="shared" si="1"/>
        <v>6.1991392093746607E-2</v>
      </c>
      <c r="H14" s="15">
        <v>0</v>
      </c>
      <c r="I14" s="15">
        <v>0</v>
      </c>
      <c r="J14" s="15">
        <f t="shared" si="2"/>
        <v>0</v>
      </c>
      <c r="K14" s="2">
        <f t="shared" si="3"/>
        <v>0</v>
      </c>
      <c r="L14" s="15">
        <v>0</v>
      </c>
      <c r="M14" s="15">
        <v>0</v>
      </c>
      <c r="N14" s="15">
        <f t="shared" si="4"/>
        <v>0</v>
      </c>
      <c r="O14" s="2">
        <f t="shared" si="5"/>
        <v>0</v>
      </c>
      <c r="P14" s="15">
        <v>0</v>
      </c>
      <c r="Q14" s="15">
        <v>0</v>
      </c>
      <c r="R14" s="15">
        <f t="shared" si="6"/>
        <v>0</v>
      </c>
      <c r="S14" s="2">
        <v>0</v>
      </c>
      <c r="T14" s="15">
        <v>0</v>
      </c>
      <c r="U14" s="15">
        <v>0</v>
      </c>
      <c r="V14" s="15">
        <f t="shared" si="7"/>
        <v>0</v>
      </c>
      <c r="W14" s="2">
        <f t="shared" si="8"/>
        <v>0</v>
      </c>
      <c r="X14" s="15">
        <v>0</v>
      </c>
      <c r="Y14" s="15">
        <v>0</v>
      </c>
      <c r="Z14" s="15">
        <f t="shared" si="9"/>
        <v>0</v>
      </c>
      <c r="AA14" s="2">
        <v>0</v>
      </c>
      <c r="AB14" s="15">
        <v>0</v>
      </c>
      <c r="AC14" s="15">
        <v>0</v>
      </c>
      <c r="AD14" s="15">
        <f t="shared" si="10"/>
        <v>0</v>
      </c>
      <c r="AE14" s="2">
        <f t="shared" si="11"/>
        <v>0</v>
      </c>
      <c r="AF14" s="15">
        <f t="shared" si="12"/>
        <v>3428</v>
      </c>
      <c r="AG14" s="2">
        <f t="shared" si="13"/>
        <v>6.1397381476904336E-2</v>
      </c>
    </row>
    <row r="15" spans="1:33" x14ac:dyDescent="0.25">
      <c r="A15" s="4">
        <v>7</v>
      </c>
      <c r="B15" s="6">
        <v>2007</v>
      </c>
      <c r="C15" s="1" t="s">
        <v>91</v>
      </c>
      <c r="D15" s="15">
        <v>1967</v>
      </c>
      <c r="E15" s="15">
        <v>1963</v>
      </c>
      <c r="F15" s="15">
        <f t="shared" si="0"/>
        <v>3930</v>
      </c>
      <c r="G15" s="2">
        <f t="shared" si="1"/>
        <v>7.1069478100473801E-2</v>
      </c>
      <c r="H15" s="15">
        <v>6</v>
      </c>
      <c r="I15" s="15">
        <v>13</v>
      </c>
      <c r="J15" s="15">
        <f t="shared" si="2"/>
        <v>19</v>
      </c>
      <c r="K15" s="2">
        <f t="shared" si="3"/>
        <v>4.567307692307692E-2</v>
      </c>
      <c r="L15" s="15">
        <v>0</v>
      </c>
      <c r="M15" s="15">
        <v>0</v>
      </c>
      <c r="N15" s="15">
        <f t="shared" si="4"/>
        <v>0</v>
      </c>
      <c r="O15" s="2">
        <f t="shared" si="5"/>
        <v>0</v>
      </c>
      <c r="P15" s="15">
        <v>0</v>
      </c>
      <c r="Q15" s="15">
        <v>0</v>
      </c>
      <c r="R15" s="15">
        <f t="shared" si="6"/>
        <v>0</v>
      </c>
      <c r="S15" s="2">
        <v>0</v>
      </c>
      <c r="T15" s="15">
        <v>0</v>
      </c>
      <c r="U15" s="15">
        <v>0</v>
      </c>
      <c r="V15" s="15">
        <f t="shared" si="7"/>
        <v>0</v>
      </c>
      <c r="W15" s="2">
        <f t="shared" si="8"/>
        <v>0</v>
      </c>
      <c r="X15" s="15">
        <v>0</v>
      </c>
      <c r="Y15" s="15">
        <v>0</v>
      </c>
      <c r="Z15" s="15">
        <f t="shared" si="9"/>
        <v>0</v>
      </c>
      <c r="AA15" s="2">
        <v>0</v>
      </c>
      <c r="AB15" s="15">
        <v>0</v>
      </c>
      <c r="AC15" s="15">
        <v>0</v>
      </c>
      <c r="AD15" s="15">
        <f t="shared" si="10"/>
        <v>0</v>
      </c>
      <c r="AE15" s="2">
        <f t="shared" si="11"/>
        <v>0</v>
      </c>
      <c r="AF15" s="15">
        <f t="shared" si="12"/>
        <v>3949</v>
      </c>
      <c r="AG15" s="2">
        <f t="shared" si="13"/>
        <v>7.0728780470331168E-2</v>
      </c>
    </row>
    <row r="16" spans="1:33" x14ac:dyDescent="0.25">
      <c r="A16" s="4">
        <v>8</v>
      </c>
      <c r="B16" s="6">
        <v>2008</v>
      </c>
      <c r="C16" s="1" t="s">
        <v>92</v>
      </c>
      <c r="D16" s="15">
        <v>1548</v>
      </c>
      <c r="E16" s="15">
        <v>1510</v>
      </c>
      <c r="F16" s="15">
        <f t="shared" si="0"/>
        <v>3058</v>
      </c>
      <c r="G16" s="2">
        <f t="shared" si="1"/>
        <v>5.5300372527035332E-2</v>
      </c>
      <c r="H16" s="15">
        <v>6</v>
      </c>
      <c r="I16" s="15">
        <v>9</v>
      </c>
      <c r="J16" s="15">
        <f t="shared" si="2"/>
        <v>15</v>
      </c>
      <c r="K16" s="2">
        <f t="shared" si="3"/>
        <v>3.6057692307692304E-2</v>
      </c>
      <c r="L16" s="15">
        <v>0</v>
      </c>
      <c r="M16" s="15">
        <v>0</v>
      </c>
      <c r="N16" s="15">
        <f t="shared" si="4"/>
        <v>0</v>
      </c>
      <c r="O16" s="2">
        <f t="shared" si="5"/>
        <v>0</v>
      </c>
      <c r="P16" s="15">
        <v>0</v>
      </c>
      <c r="Q16" s="15">
        <v>0</v>
      </c>
      <c r="R16" s="15">
        <f t="shared" si="6"/>
        <v>0</v>
      </c>
      <c r="S16" s="2">
        <v>0</v>
      </c>
      <c r="T16" s="15">
        <v>0</v>
      </c>
      <c r="U16" s="15">
        <v>0</v>
      </c>
      <c r="V16" s="15">
        <f t="shared" si="7"/>
        <v>0</v>
      </c>
      <c r="W16" s="2">
        <f t="shared" si="8"/>
        <v>0</v>
      </c>
      <c r="X16" s="15">
        <v>0</v>
      </c>
      <c r="Y16" s="15">
        <v>0</v>
      </c>
      <c r="Z16" s="15">
        <f t="shared" si="9"/>
        <v>0</v>
      </c>
      <c r="AA16" s="2">
        <v>0</v>
      </c>
      <c r="AB16" s="15">
        <v>0</v>
      </c>
      <c r="AC16" s="15">
        <v>0</v>
      </c>
      <c r="AD16" s="15">
        <f t="shared" si="10"/>
        <v>0</v>
      </c>
      <c r="AE16" s="2">
        <f t="shared" si="11"/>
        <v>0</v>
      </c>
      <c r="AF16" s="15">
        <f t="shared" si="12"/>
        <v>3073</v>
      </c>
      <c r="AG16" s="2">
        <f t="shared" si="13"/>
        <v>5.5039134561997383E-2</v>
      </c>
    </row>
    <row r="17" spans="1:33" x14ac:dyDescent="0.25">
      <c r="A17" s="4">
        <v>9</v>
      </c>
      <c r="B17" s="6">
        <v>2009</v>
      </c>
      <c r="C17" s="1" t="s">
        <v>93</v>
      </c>
      <c r="D17" s="15">
        <v>1796</v>
      </c>
      <c r="E17" s="15">
        <v>1793</v>
      </c>
      <c r="F17" s="15">
        <f t="shared" si="0"/>
        <v>3589</v>
      </c>
      <c r="G17" s="2">
        <f t="shared" si="1"/>
        <v>6.490288979709935E-2</v>
      </c>
      <c r="H17" s="15">
        <v>5</v>
      </c>
      <c r="I17" s="15">
        <v>6</v>
      </c>
      <c r="J17" s="15">
        <f t="shared" si="2"/>
        <v>11</v>
      </c>
      <c r="K17" s="2">
        <f t="shared" si="3"/>
        <v>2.6442307692307692E-2</v>
      </c>
      <c r="L17" s="15">
        <v>4</v>
      </c>
      <c r="M17" s="15">
        <v>4</v>
      </c>
      <c r="N17" s="15">
        <f t="shared" si="4"/>
        <v>8</v>
      </c>
      <c r="O17" s="2">
        <f t="shared" si="5"/>
        <v>7.0175438596491224E-2</v>
      </c>
      <c r="P17" s="15">
        <v>0</v>
      </c>
      <c r="Q17" s="15">
        <v>0</v>
      </c>
      <c r="R17" s="15">
        <f t="shared" si="6"/>
        <v>0</v>
      </c>
      <c r="S17" s="2">
        <v>0</v>
      </c>
      <c r="T17" s="15">
        <v>0</v>
      </c>
      <c r="U17" s="15">
        <v>0</v>
      </c>
      <c r="V17" s="15">
        <f t="shared" si="7"/>
        <v>0</v>
      </c>
      <c r="W17" s="2">
        <f t="shared" si="8"/>
        <v>0</v>
      </c>
      <c r="X17" s="15">
        <v>0</v>
      </c>
      <c r="Y17" s="15">
        <v>0</v>
      </c>
      <c r="Z17" s="15">
        <f t="shared" si="9"/>
        <v>0</v>
      </c>
      <c r="AA17" s="2">
        <v>0</v>
      </c>
      <c r="AB17" s="15">
        <v>0</v>
      </c>
      <c r="AC17" s="15">
        <v>0</v>
      </c>
      <c r="AD17" s="15">
        <f t="shared" si="10"/>
        <v>0</v>
      </c>
      <c r="AE17" s="2">
        <f t="shared" si="11"/>
        <v>0</v>
      </c>
      <c r="AF17" s="15">
        <f t="shared" si="12"/>
        <v>3608</v>
      </c>
      <c r="AG17" s="2">
        <f t="shared" si="13"/>
        <v>6.462128132108251E-2</v>
      </c>
    </row>
    <row r="18" spans="1:33" x14ac:dyDescent="0.25">
      <c r="A18" s="4">
        <v>10</v>
      </c>
      <c r="B18" s="6">
        <v>2010</v>
      </c>
      <c r="C18" s="1" t="s">
        <v>28</v>
      </c>
      <c r="D18" s="15">
        <v>2964</v>
      </c>
      <c r="E18" s="15">
        <v>2955</v>
      </c>
      <c r="F18" s="15">
        <f t="shared" si="0"/>
        <v>5919</v>
      </c>
      <c r="G18" s="2">
        <f t="shared" si="1"/>
        <v>0.10703822923071359</v>
      </c>
      <c r="H18" s="15">
        <v>99</v>
      </c>
      <c r="I18" s="15">
        <v>111</v>
      </c>
      <c r="J18" s="15">
        <f t="shared" si="2"/>
        <v>210</v>
      </c>
      <c r="K18" s="2">
        <f t="shared" si="3"/>
        <v>0.50480769230769229</v>
      </c>
      <c r="L18" s="15">
        <v>16</v>
      </c>
      <c r="M18" s="15">
        <v>13</v>
      </c>
      <c r="N18" s="15">
        <f t="shared" si="4"/>
        <v>29</v>
      </c>
      <c r="O18" s="2">
        <f t="shared" si="5"/>
        <v>0.25438596491228072</v>
      </c>
      <c r="P18" s="15">
        <v>0</v>
      </c>
      <c r="Q18" s="15">
        <v>0</v>
      </c>
      <c r="R18" s="15">
        <f t="shared" si="6"/>
        <v>0</v>
      </c>
      <c r="S18" s="2">
        <v>0</v>
      </c>
      <c r="T18" s="15">
        <v>0</v>
      </c>
      <c r="U18" s="15">
        <v>0</v>
      </c>
      <c r="V18" s="15">
        <f t="shared" si="7"/>
        <v>0</v>
      </c>
      <c r="W18" s="2">
        <f t="shared" si="8"/>
        <v>0</v>
      </c>
      <c r="X18" s="15">
        <v>0</v>
      </c>
      <c r="Y18" s="15">
        <v>0</v>
      </c>
      <c r="Z18" s="15">
        <f t="shared" si="9"/>
        <v>0</v>
      </c>
      <c r="AA18" s="2">
        <v>0</v>
      </c>
      <c r="AB18" s="15">
        <v>3</v>
      </c>
      <c r="AC18" s="15">
        <v>0</v>
      </c>
      <c r="AD18" s="15">
        <f t="shared" si="10"/>
        <v>3</v>
      </c>
      <c r="AE18" s="2">
        <f t="shared" si="11"/>
        <v>0.75</v>
      </c>
      <c r="AF18" s="15">
        <f t="shared" si="12"/>
        <v>6161</v>
      </c>
      <c r="AG18" s="2">
        <f t="shared" si="13"/>
        <v>0.11034692744434295</v>
      </c>
    </row>
    <row r="19" spans="1:33" x14ac:dyDescent="0.25">
      <c r="A19" s="4">
        <v>11</v>
      </c>
      <c r="B19" s="6">
        <v>2011</v>
      </c>
      <c r="C19" s="1" t="s">
        <v>94</v>
      </c>
      <c r="D19" s="15">
        <v>971</v>
      </c>
      <c r="E19" s="15">
        <v>936</v>
      </c>
      <c r="F19" s="15">
        <f t="shared" si="0"/>
        <v>1907</v>
      </c>
      <c r="G19" s="2">
        <f t="shared" si="1"/>
        <v>3.448587652356324E-2</v>
      </c>
      <c r="H19" s="15">
        <v>2</v>
      </c>
      <c r="I19" s="15">
        <v>2</v>
      </c>
      <c r="J19" s="15">
        <f t="shared" si="2"/>
        <v>4</v>
      </c>
      <c r="K19" s="2">
        <f t="shared" si="3"/>
        <v>9.6153846153846159E-3</v>
      </c>
      <c r="L19" s="15">
        <v>4</v>
      </c>
      <c r="M19" s="15">
        <v>3</v>
      </c>
      <c r="N19" s="15">
        <f t="shared" si="4"/>
        <v>7</v>
      </c>
      <c r="O19" s="2">
        <f t="shared" si="5"/>
        <v>6.1403508771929821E-2</v>
      </c>
      <c r="P19" s="15">
        <v>0</v>
      </c>
      <c r="Q19" s="15">
        <v>0</v>
      </c>
      <c r="R19" s="15">
        <f t="shared" si="6"/>
        <v>0</v>
      </c>
      <c r="S19" s="2">
        <v>0</v>
      </c>
      <c r="T19" s="15">
        <v>0</v>
      </c>
      <c r="U19" s="15">
        <v>0</v>
      </c>
      <c r="V19" s="15">
        <f t="shared" si="7"/>
        <v>0</v>
      </c>
      <c r="W19" s="2">
        <f t="shared" si="8"/>
        <v>0</v>
      </c>
      <c r="X19" s="15">
        <v>0</v>
      </c>
      <c r="Y19" s="15">
        <v>0</v>
      </c>
      <c r="Z19" s="15">
        <f t="shared" si="9"/>
        <v>0</v>
      </c>
      <c r="AA19" s="2">
        <v>0</v>
      </c>
      <c r="AB19" s="15">
        <v>0</v>
      </c>
      <c r="AC19" s="15">
        <v>0</v>
      </c>
      <c r="AD19" s="15">
        <f t="shared" si="10"/>
        <v>0</v>
      </c>
      <c r="AE19" s="2">
        <f t="shared" si="11"/>
        <v>0</v>
      </c>
      <c r="AF19" s="15">
        <f t="shared" si="12"/>
        <v>1918</v>
      </c>
      <c r="AG19" s="2">
        <f t="shared" si="13"/>
        <v>3.4352443895187434E-2</v>
      </c>
    </row>
    <row r="20" spans="1:33" x14ac:dyDescent="0.25">
      <c r="A20" s="4">
        <v>12</v>
      </c>
      <c r="B20" s="6">
        <v>2012</v>
      </c>
      <c r="C20" s="1" t="s">
        <v>95</v>
      </c>
      <c r="D20" s="15">
        <v>1242</v>
      </c>
      <c r="E20" s="15">
        <v>1277</v>
      </c>
      <c r="F20" s="15">
        <f t="shared" si="0"/>
        <v>2519</v>
      </c>
      <c r="G20" s="2">
        <f t="shared" si="1"/>
        <v>4.5553184563637023E-2</v>
      </c>
      <c r="H20" s="15">
        <v>8</v>
      </c>
      <c r="I20" s="15">
        <v>3</v>
      </c>
      <c r="J20" s="15">
        <f t="shared" si="2"/>
        <v>11</v>
      </c>
      <c r="K20" s="2">
        <f t="shared" si="3"/>
        <v>2.6442307692307692E-2</v>
      </c>
      <c r="L20" s="15">
        <v>1</v>
      </c>
      <c r="M20" s="15">
        <v>0</v>
      </c>
      <c r="N20" s="15">
        <f t="shared" si="4"/>
        <v>1</v>
      </c>
      <c r="O20" s="2">
        <f t="shared" si="5"/>
        <v>8.771929824561403E-3</v>
      </c>
      <c r="P20" s="15">
        <v>0</v>
      </c>
      <c r="Q20" s="15">
        <v>0</v>
      </c>
      <c r="R20" s="15">
        <f t="shared" si="6"/>
        <v>0</v>
      </c>
      <c r="S20" s="2">
        <v>0</v>
      </c>
      <c r="T20" s="15">
        <v>0</v>
      </c>
      <c r="U20" s="15">
        <v>0</v>
      </c>
      <c r="V20" s="15">
        <f t="shared" si="7"/>
        <v>0</v>
      </c>
      <c r="W20" s="2">
        <f t="shared" si="8"/>
        <v>0</v>
      </c>
      <c r="X20" s="15">
        <v>0</v>
      </c>
      <c r="Y20" s="15">
        <v>0</v>
      </c>
      <c r="Z20" s="15">
        <f t="shared" si="9"/>
        <v>0</v>
      </c>
      <c r="AA20" s="2">
        <v>0</v>
      </c>
      <c r="AB20" s="15">
        <v>0</v>
      </c>
      <c r="AC20" s="15">
        <v>0</v>
      </c>
      <c r="AD20" s="15">
        <f t="shared" si="10"/>
        <v>0</v>
      </c>
      <c r="AE20" s="2">
        <f t="shared" si="11"/>
        <v>0</v>
      </c>
      <c r="AF20" s="15">
        <f t="shared" si="12"/>
        <v>2531</v>
      </c>
      <c r="AG20" s="2">
        <f t="shared" si="13"/>
        <v>4.5331613920083107E-2</v>
      </c>
    </row>
    <row r="21" spans="1:33" x14ac:dyDescent="0.25">
      <c r="A21" s="4">
        <v>13</v>
      </c>
      <c r="B21" s="6">
        <v>2013</v>
      </c>
      <c r="C21" s="1" t="s">
        <v>96</v>
      </c>
      <c r="D21" s="15">
        <v>1757</v>
      </c>
      <c r="E21" s="15">
        <v>1713</v>
      </c>
      <c r="F21" s="15">
        <f t="shared" si="0"/>
        <v>3470</v>
      </c>
      <c r="G21" s="2">
        <f t="shared" si="1"/>
        <v>6.2750913233751676E-2</v>
      </c>
      <c r="H21" s="15">
        <v>5</v>
      </c>
      <c r="I21" s="15">
        <v>7</v>
      </c>
      <c r="J21" s="15">
        <f t="shared" si="2"/>
        <v>12</v>
      </c>
      <c r="K21" s="2">
        <f t="shared" si="3"/>
        <v>2.8846153846153848E-2</v>
      </c>
      <c r="L21" s="15">
        <v>0</v>
      </c>
      <c r="M21" s="15">
        <v>0</v>
      </c>
      <c r="N21" s="15">
        <f t="shared" si="4"/>
        <v>0</v>
      </c>
      <c r="O21" s="2">
        <f t="shared" si="5"/>
        <v>0</v>
      </c>
      <c r="P21" s="15">
        <v>0</v>
      </c>
      <c r="Q21" s="15">
        <v>0</v>
      </c>
      <c r="R21" s="15">
        <f t="shared" si="6"/>
        <v>0</v>
      </c>
      <c r="S21" s="2">
        <v>0</v>
      </c>
      <c r="T21" s="15">
        <v>0</v>
      </c>
      <c r="U21" s="15">
        <v>0</v>
      </c>
      <c r="V21" s="15">
        <f t="shared" si="7"/>
        <v>0</v>
      </c>
      <c r="W21" s="2">
        <f t="shared" si="8"/>
        <v>0</v>
      </c>
      <c r="X21" s="15">
        <v>0</v>
      </c>
      <c r="Y21" s="15">
        <v>0</v>
      </c>
      <c r="Z21" s="15">
        <f t="shared" si="9"/>
        <v>0</v>
      </c>
      <c r="AA21" s="2">
        <v>0</v>
      </c>
      <c r="AB21" s="15">
        <v>0</v>
      </c>
      <c r="AC21" s="15">
        <v>0</v>
      </c>
      <c r="AD21" s="15">
        <f t="shared" si="10"/>
        <v>0</v>
      </c>
      <c r="AE21" s="2">
        <f t="shared" si="11"/>
        <v>0</v>
      </c>
      <c r="AF21" s="15">
        <f t="shared" si="12"/>
        <v>3482</v>
      </c>
      <c r="AG21" s="2">
        <f t="shared" si="13"/>
        <v>6.2364551430157789E-2</v>
      </c>
    </row>
    <row r="22" spans="1:33" x14ac:dyDescent="0.25">
      <c r="A22" s="4">
        <v>14</v>
      </c>
      <c r="B22" s="6">
        <v>2014</v>
      </c>
      <c r="C22" s="1" t="s">
        <v>97</v>
      </c>
      <c r="D22" s="15">
        <v>1689</v>
      </c>
      <c r="E22" s="15">
        <v>1711</v>
      </c>
      <c r="F22" s="15">
        <f t="shared" si="0"/>
        <v>3400</v>
      </c>
      <c r="G22" s="2">
        <f t="shared" si="1"/>
        <v>6.148504466707657E-2</v>
      </c>
      <c r="H22" s="15">
        <v>4</v>
      </c>
      <c r="I22" s="15">
        <v>3</v>
      </c>
      <c r="J22" s="15">
        <f t="shared" si="2"/>
        <v>7</v>
      </c>
      <c r="K22" s="2">
        <f t="shared" si="3"/>
        <v>1.6826923076923076E-2</v>
      </c>
      <c r="L22" s="15">
        <v>6</v>
      </c>
      <c r="M22" s="15">
        <v>8</v>
      </c>
      <c r="N22" s="15">
        <f t="shared" si="4"/>
        <v>14</v>
      </c>
      <c r="O22" s="2">
        <f t="shared" si="5"/>
        <v>0.12280701754385964</v>
      </c>
      <c r="P22" s="15">
        <v>0</v>
      </c>
      <c r="Q22" s="15">
        <v>0</v>
      </c>
      <c r="R22" s="15">
        <f t="shared" si="6"/>
        <v>0</v>
      </c>
      <c r="S22" s="2">
        <v>0</v>
      </c>
      <c r="T22" s="15">
        <v>0</v>
      </c>
      <c r="U22" s="15">
        <v>0</v>
      </c>
      <c r="V22" s="15">
        <f t="shared" si="7"/>
        <v>0</v>
      </c>
      <c r="W22" s="2">
        <f t="shared" si="8"/>
        <v>0</v>
      </c>
      <c r="X22" s="15">
        <v>0</v>
      </c>
      <c r="Y22" s="15">
        <v>0</v>
      </c>
      <c r="Z22" s="15">
        <f t="shared" si="9"/>
        <v>0</v>
      </c>
      <c r="AA22" s="2">
        <v>0</v>
      </c>
      <c r="AB22" s="15">
        <v>0</v>
      </c>
      <c r="AC22" s="15">
        <v>0</v>
      </c>
      <c r="AD22" s="15">
        <f t="shared" si="10"/>
        <v>0</v>
      </c>
      <c r="AE22" s="2">
        <f t="shared" si="11"/>
        <v>0</v>
      </c>
      <c r="AF22" s="15">
        <f t="shared" si="12"/>
        <v>3421</v>
      </c>
      <c r="AG22" s="2">
        <f t="shared" si="13"/>
        <v>6.1272007594075188E-2</v>
      </c>
    </row>
    <row r="23" spans="1:33" x14ac:dyDescent="0.25">
      <c r="A23" s="4">
        <v>15</v>
      </c>
      <c r="B23" s="6">
        <v>2015</v>
      </c>
      <c r="C23" s="1" t="s">
        <v>98</v>
      </c>
      <c r="D23" s="15">
        <v>2264</v>
      </c>
      <c r="E23" s="15">
        <v>2211</v>
      </c>
      <c r="F23" s="15">
        <f t="shared" si="0"/>
        <v>4475</v>
      </c>
      <c r="G23" s="2">
        <f t="shared" si="1"/>
        <v>8.092516908387283E-2</v>
      </c>
      <c r="H23" s="15">
        <v>17</v>
      </c>
      <c r="I23" s="15">
        <v>15</v>
      </c>
      <c r="J23" s="15">
        <f t="shared" si="2"/>
        <v>32</v>
      </c>
      <c r="K23" s="2">
        <f t="shared" si="3"/>
        <v>7.6923076923076927E-2</v>
      </c>
      <c r="L23" s="15">
        <v>20</v>
      </c>
      <c r="M23" s="15">
        <v>14</v>
      </c>
      <c r="N23" s="15">
        <f t="shared" si="4"/>
        <v>34</v>
      </c>
      <c r="O23" s="2">
        <f t="shared" si="5"/>
        <v>0.2982456140350877</v>
      </c>
      <c r="P23" s="15">
        <v>0</v>
      </c>
      <c r="Q23" s="15">
        <v>0</v>
      </c>
      <c r="R23" s="15">
        <f t="shared" si="6"/>
        <v>0</v>
      </c>
      <c r="S23" s="2">
        <v>0</v>
      </c>
      <c r="T23" s="15">
        <v>0</v>
      </c>
      <c r="U23" s="15">
        <v>0</v>
      </c>
      <c r="V23" s="15">
        <f t="shared" si="7"/>
        <v>0</v>
      </c>
      <c r="W23" s="2">
        <f t="shared" si="8"/>
        <v>0</v>
      </c>
      <c r="X23" s="15">
        <v>0</v>
      </c>
      <c r="Y23" s="15">
        <v>0</v>
      </c>
      <c r="Z23" s="15">
        <f t="shared" si="9"/>
        <v>0</v>
      </c>
      <c r="AA23" s="2">
        <v>0</v>
      </c>
      <c r="AB23" s="15">
        <v>0</v>
      </c>
      <c r="AC23" s="15">
        <v>0</v>
      </c>
      <c r="AD23" s="15">
        <f t="shared" si="10"/>
        <v>0</v>
      </c>
      <c r="AE23" s="2">
        <f t="shared" si="11"/>
        <v>0</v>
      </c>
      <c r="AF23" s="15">
        <f t="shared" si="12"/>
        <v>4541</v>
      </c>
      <c r="AG23" s="2">
        <f t="shared" si="13"/>
        <v>8.1331828846739382E-2</v>
      </c>
    </row>
    <row r="24" spans="1:33" x14ac:dyDescent="0.25">
      <c r="A24" s="4">
        <v>16</v>
      </c>
      <c r="B24" s="6">
        <v>2016</v>
      </c>
      <c r="C24" s="1" t="s">
        <v>99</v>
      </c>
      <c r="D24" s="15">
        <v>2550</v>
      </c>
      <c r="E24" s="15">
        <v>2544</v>
      </c>
      <c r="F24" s="15">
        <f t="shared" si="0"/>
        <v>5094</v>
      </c>
      <c r="G24" s="2">
        <f t="shared" si="1"/>
        <v>9.2119063980614133E-2</v>
      </c>
      <c r="H24" s="15">
        <v>20</v>
      </c>
      <c r="I24" s="15">
        <v>19</v>
      </c>
      <c r="J24" s="15">
        <f t="shared" si="2"/>
        <v>39</v>
      </c>
      <c r="K24" s="2">
        <f t="shared" si="3"/>
        <v>9.375E-2</v>
      </c>
      <c r="L24" s="15">
        <v>5</v>
      </c>
      <c r="M24" s="15">
        <v>8</v>
      </c>
      <c r="N24" s="15">
        <f t="shared" si="4"/>
        <v>13</v>
      </c>
      <c r="O24" s="2">
        <f t="shared" si="5"/>
        <v>0.11403508771929824</v>
      </c>
      <c r="P24" s="15">
        <v>0</v>
      </c>
      <c r="Q24" s="15">
        <v>0</v>
      </c>
      <c r="R24" s="15">
        <f t="shared" si="6"/>
        <v>0</v>
      </c>
      <c r="S24" s="2">
        <v>0</v>
      </c>
      <c r="T24" s="15">
        <v>0</v>
      </c>
      <c r="U24" s="15">
        <v>0</v>
      </c>
      <c r="V24" s="15">
        <f t="shared" si="7"/>
        <v>0</v>
      </c>
      <c r="W24" s="2">
        <f t="shared" si="8"/>
        <v>0</v>
      </c>
      <c r="X24" s="15">
        <v>0</v>
      </c>
      <c r="Y24" s="15">
        <v>0</v>
      </c>
      <c r="Z24" s="15">
        <f t="shared" si="9"/>
        <v>0</v>
      </c>
      <c r="AA24" s="2">
        <v>0</v>
      </c>
      <c r="AB24" s="15">
        <v>1</v>
      </c>
      <c r="AC24" s="15">
        <v>0</v>
      </c>
      <c r="AD24" s="15">
        <f t="shared" si="10"/>
        <v>1</v>
      </c>
      <c r="AE24" s="2">
        <f t="shared" si="11"/>
        <v>0.25</v>
      </c>
      <c r="AF24" s="15">
        <f t="shared" si="12"/>
        <v>5147</v>
      </c>
      <c r="AG24" s="2">
        <f t="shared" si="13"/>
        <v>9.2185624988805906E-2</v>
      </c>
    </row>
    <row r="25" spans="1:33" x14ac:dyDescent="0.25">
      <c r="A25" s="19" t="s">
        <v>37</v>
      </c>
      <c r="B25" s="19"/>
      <c r="C25" s="19"/>
      <c r="D25" s="16">
        <f>SUM(D9:D24)</f>
        <v>27859</v>
      </c>
      <c r="E25" s="16">
        <f>SUM(E9:E24)</f>
        <v>27439</v>
      </c>
      <c r="F25" s="16">
        <f>SUM(F9:F24)</f>
        <v>55298</v>
      </c>
      <c r="G25" s="14">
        <f>'KAB SUKOHARJO'!G13</f>
        <v>6.3257935840634563E-2</v>
      </c>
      <c r="H25" s="16">
        <f>SUM(H9:H24)</f>
        <v>197</v>
      </c>
      <c r="I25" s="16">
        <f>SUM(I9:I24)</f>
        <v>219</v>
      </c>
      <c r="J25" s="16">
        <f>SUM(J9:J24)</f>
        <v>416</v>
      </c>
      <c r="K25" s="14">
        <f>'KAB SUKOHARJO'!K13</f>
        <v>1.5527022991937893E-2</v>
      </c>
      <c r="L25" s="16">
        <f>SUM(L9:L24)</f>
        <v>59</v>
      </c>
      <c r="M25" s="16">
        <f>SUM(M9:M24)</f>
        <v>55</v>
      </c>
      <c r="N25" s="16">
        <f>SUM(N9:N24)</f>
        <v>114</v>
      </c>
      <c r="O25" s="14">
        <f>'KAB SUKOHARJO'!O13</f>
        <v>9.5814422592032274E-3</v>
      </c>
      <c r="P25" s="16">
        <f>SUM(P9:P24)</f>
        <v>0</v>
      </c>
      <c r="Q25" s="16">
        <f>SUM(Q9:Q24)</f>
        <v>0</v>
      </c>
      <c r="R25" s="16">
        <f>SUM(R9:R24)</f>
        <v>0</v>
      </c>
      <c r="S25" s="14">
        <f>'KAB SUKOHARJO'!S13</f>
        <v>0</v>
      </c>
      <c r="T25" s="16">
        <f>SUM(T9:T24)</f>
        <v>0</v>
      </c>
      <c r="U25" s="16">
        <f>SUM(U9:U24)</f>
        <v>1</v>
      </c>
      <c r="V25" s="16">
        <f>SUM(V9:V24)</f>
        <v>1</v>
      </c>
      <c r="W25" s="14">
        <f>'KAB SUKOHARJO'!W13</f>
        <v>1.6103059581320451E-3</v>
      </c>
      <c r="X25" s="16">
        <f>SUM(X9:X24)</f>
        <v>0</v>
      </c>
      <c r="Y25" s="16">
        <f>SUM(Y9:Y24)</f>
        <v>0</v>
      </c>
      <c r="Z25" s="16">
        <f>SUM(Z9:Z24)</f>
        <v>0</v>
      </c>
      <c r="AA25" s="14">
        <f>'KAB SUKOHARJO'!AA13</f>
        <v>0</v>
      </c>
      <c r="AB25" s="16">
        <f>SUM(AB9:AB24)</f>
        <v>4</v>
      </c>
      <c r="AC25" s="16">
        <f>SUM(AC9:AC24)</f>
        <v>0</v>
      </c>
      <c r="AD25" s="16">
        <f>SUM(AD9:AD24)</f>
        <v>4</v>
      </c>
      <c r="AE25" s="14">
        <f>'KAB SUKOHARJO'!AE13</f>
        <v>5.8823529411764705E-2</v>
      </c>
      <c r="AF25" s="18">
        <f>SUM(AF9:AF24)</f>
        <v>55833</v>
      </c>
      <c r="AG25" s="14">
        <f>'KAB SUKOHARJO'!AG13</f>
        <v>6.1090844634295254E-2</v>
      </c>
    </row>
    <row r="26" spans="1:33" x14ac:dyDescent="0.25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</sheetData>
  <mergeCells count="14">
    <mergeCell ref="AF7:AG7"/>
    <mergeCell ref="A25:C25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E2E0-154E-447A-BC59-F9C343995885}">
  <dimension ref="A1:AG24"/>
  <sheetViews>
    <sheetView topLeftCell="L1" workbookViewId="0">
      <selection sqref="A1:M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100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1001</v>
      </c>
      <c r="C9" s="1" t="s">
        <v>101</v>
      </c>
      <c r="D9" s="15">
        <v>4404</v>
      </c>
      <c r="E9" s="15">
        <v>4440</v>
      </c>
      <c r="F9" s="15">
        <f>SUM(D9:E9)</f>
        <v>8844</v>
      </c>
      <c r="G9" s="2">
        <f t="shared" ref="G9:G22" si="0">F9/$F$23</f>
        <v>0.13767980571642069</v>
      </c>
      <c r="H9" s="15">
        <v>128</v>
      </c>
      <c r="I9" s="15">
        <v>114</v>
      </c>
      <c r="J9" s="15">
        <f>SUM(H9:I9)</f>
        <v>242</v>
      </c>
      <c r="K9" s="2">
        <f t="shared" ref="K9:K22" si="1">J9/$J$23</f>
        <v>0.56148491879350348</v>
      </c>
      <c r="L9" s="15">
        <v>105</v>
      </c>
      <c r="M9" s="15">
        <v>103</v>
      </c>
      <c r="N9" s="15">
        <f>SUM(L9:M9)</f>
        <v>208</v>
      </c>
      <c r="O9" s="2">
        <f t="shared" ref="O9:O22" si="2">N9/$N$23</f>
        <v>0.60641399416909625</v>
      </c>
      <c r="P9" s="15">
        <v>0</v>
      </c>
      <c r="Q9" s="15">
        <v>1</v>
      </c>
      <c r="R9" s="15">
        <f>SUM(P9:Q9)</f>
        <v>1</v>
      </c>
      <c r="S9" s="2">
        <f t="shared" ref="S9:S22" si="3">R9/$R$23</f>
        <v>0.5</v>
      </c>
      <c r="T9" s="15">
        <v>0</v>
      </c>
      <c r="U9" s="15">
        <v>0</v>
      </c>
      <c r="V9" s="15">
        <f>SUM(T9:U9)</f>
        <v>0</v>
      </c>
      <c r="W9" s="2">
        <f t="shared" ref="W9:W22" si="4">V9/$V$23</f>
        <v>0</v>
      </c>
      <c r="X9" s="15">
        <v>0</v>
      </c>
      <c r="Y9" s="15">
        <v>0</v>
      </c>
      <c r="Z9" s="15">
        <f>SUM(X9:Y9)</f>
        <v>0</v>
      </c>
      <c r="AA9" s="2">
        <v>0</v>
      </c>
      <c r="AB9" s="15">
        <v>7</v>
      </c>
      <c r="AC9" s="15">
        <v>4</v>
      </c>
      <c r="AD9" s="15">
        <f>SUM(AB9:AC9)</f>
        <v>11</v>
      </c>
      <c r="AE9" s="2">
        <f t="shared" ref="AE9:AE22" si="5">AD9/$AD$23</f>
        <v>1</v>
      </c>
      <c r="AF9" s="15">
        <f>AD9+Z9+V9+R9+N9+J9+F9</f>
        <v>9306</v>
      </c>
      <c r="AG9" s="2">
        <f t="shared" ref="AG9:AG22" si="6">AF9/$AF$23</f>
        <v>0.14310538375186455</v>
      </c>
    </row>
    <row r="10" spans="1:33" x14ac:dyDescent="0.25">
      <c r="A10" s="4">
        <v>2</v>
      </c>
      <c r="B10" s="6">
        <v>2002</v>
      </c>
      <c r="C10" s="1" t="s">
        <v>102</v>
      </c>
      <c r="D10" s="15">
        <v>3156</v>
      </c>
      <c r="E10" s="15">
        <v>3014</v>
      </c>
      <c r="F10" s="15">
        <f t="shared" ref="F10:F22" si="7">SUM(D10:E10)</f>
        <v>6170</v>
      </c>
      <c r="G10" s="2">
        <f t="shared" si="0"/>
        <v>9.6052058035992274E-2</v>
      </c>
      <c r="H10" s="15">
        <v>6</v>
      </c>
      <c r="I10" s="15">
        <v>7</v>
      </c>
      <c r="J10" s="15">
        <f t="shared" ref="J10:J22" si="8">SUM(H10:I10)</f>
        <v>13</v>
      </c>
      <c r="K10" s="2">
        <f t="shared" si="1"/>
        <v>3.0162412993039442E-2</v>
      </c>
      <c r="L10" s="15">
        <v>2</v>
      </c>
      <c r="M10" s="15">
        <v>3</v>
      </c>
      <c r="N10" s="15">
        <f t="shared" ref="N10:N22" si="9">SUM(L10:M10)</f>
        <v>5</v>
      </c>
      <c r="O10" s="2">
        <f t="shared" si="2"/>
        <v>1.4577259475218658E-2</v>
      </c>
      <c r="P10" s="15">
        <v>0</v>
      </c>
      <c r="Q10" s="15">
        <v>0</v>
      </c>
      <c r="R10" s="15">
        <f t="shared" ref="R10:R22" si="10">SUM(P10:Q10)</f>
        <v>0</v>
      </c>
      <c r="S10" s="2">
        <f t="shared" si="3"/>
        <v>0</v>
      </c>
      <c r="T10" s="15">
        <v>0</v>
      </c>
      <c r="U10" s="15">
        <v>0</v>
      </c>
      <c r="V10" s="15">
        <f t="shared" ref="V10:V22" si="11">SUM(T10:U10)</f>
        <v>0</v>
      </c>
      <c r="W10" s="2">
        <f t="shared" si="4"/>
        <v>0</v>
      </c>
      <c r="X10" s="15">
        <v>0</v>
      </c>
      <c r="Y10" s="15">
        <v>0</v>
      </c>
      <c r="Z10" s="15">
        <f t="shared" ref="Z10:Z22" si="12">SUM(X10:Y10)</f>
        <v>0</v>
      </c>
      <c r="AA10" s="2">
        <v>0</v>
      </c>
      <c r="AB10" s="15">
        <v>0</v>
      </c>
      <c r="AC10" s="15">
        <v>0</v>
      </c>
      <c r="AD10" s="15">
        <f t="shared" ref="AD10:AD22" si="13">SUM(AB10:AC10)</f>
        <v>0</v>
      </c>
      <c r="AE10" s="2">
        <f t="shared" si="5"/>
        <v>0</v>
      </c>
      <c r="AF10" s="15">
        <f t="shared" ref="AF10:AF22" si="14">AD10+Z10+V10+R10+N10+J10+F10</f>
        <v>6188</v>
      </c>
      <c r="AG10" s="2">
        <f t="shared" si="6"/>
        <v>9.5157545095265195E-2</v>
      </c>
    </row>
    <row r="11" spans="1:33" x14ac:dyDescent="0.25">
      <c r="A11" s="4">
        <v>3</v>
      </c>
      <c r="B11" s="6">
        <v>2003</v>
      </c>
      <c r="C11" s="1" t="s">
        <v>103</v>
      </c>
      <c r="D11" s="15">
        <v>3929</v>
      </c>
      <c r="E11" s="15">
        <v>3977</v>
      </c>
      <c r="F11" s="15">
        <f t="shared" si="7"/>
        <v>7906</v>
      </c>
      <c r="G11" s="2">
        <f t="shared" si="0"/>
        <v>0.12307740207983063</v>
      </c>
      <c r="H11" s="15">
        <v>27</v>
      </c>
      <c r="I11" s="15">
        <v>34</v>
      </c>
      <c r="J11" s="15">
        <f t="shared" si="8"/>
        <v>61</v>
      </c>
      <c r="K11" s="2">
        <f t="shared" si="1"/>
        <v>0.14153132250580047</v>
      </c>
      <c r="L11" s="15">
        <v>22</v>
      </c>
      <c r="M11" s="15">
        <v>27</v>
      </c>
      <c r="N11" s="15">
        <f t="shared" si="9"/>
        <v>49</v>
      </c>
      <c r="O11" s="2">
        <f t="shared" si="2"/>
        <v>0.14285714285714285</v>
      </c>
      <c r="P11" s="15">
        <v>1</v>
      </c>
      <c r="Q11" s="15">
        <v>0</v>
      </c>
      <c r="R11" s="15">
        <f t="shared" si="10"/>
        <v>1</v>
      </c>
      <c r="S11" s="2">
        <f t="shared" si="3"/>
        <v>0.5</v>
      </c>
      <c r="T11" s="15">
        <v>0</v>
      </c>
      <c r="U11" s="15">
        <v>0</v>
      </c>
      <c r="V11" s="15">
        <f t="shared" si="11"/>
        <v>0</v>
      </c>
      <c r="W11" s="2">
        <f t="shared" si="4"/>
        <v>0</v>
      </c>
      <c r="X11" s="15">
        <v>0</v>
      </c>
      <c r="Y11" s="15">
        <v>0</v>
      </c>
      <c r="Z11" s="15">
        <f t="shared" si="12"/>
        <v>0</v>
      </c>
      <c r="AA11" s="2">
        <v>0</v>
      </c>
      <c r="AB11" s="15">
        <v>0</v>
      </c>
      <c r="AC11" s="15">
        <v>0</v>
      </c>
      <c r="AD11" s="15">
        <f t="shared" si="13"/>
        <v>0</v>
      </c>
      <c r="AE11" s="2">
        <f t="shared" si="5"/>
        <v>0</v>
      </c>
      <c r="AF11" s="15">
        <f t="shared" si="14"/>
        <v>8017</v>
      </c>
      <c r="AG11" s="2">
        <f t="shared" si="6"/>
        <v>0.12328345814944101</v>
      </c>
    </row>
    <row r="12" spans="1:33" x14ac:dyDescent="0.25">
      <c r="A12" s="4">
        <v>4</v>
      </c>
      <c r="B12" s="6">
        <v>2004</v>
      </c>
      <c r="C12" s="1" t="s">
        <v>104</v>
      </c>
      <c r="D12" s="15">
        <v>1139</v>
      </c>
      <c r="E12" s="15">
        <v>1143</v>
      </c>
      <c r="F12" s="15">
        <f t="shared" si="7"/>
        <v>2282</v>
      </c>
      <c r="G12" s="2">
        <f t="shared" si="0"/>
        <v>3.5525250638271375E-2</v>
      </c>
      <c r="H12" s="15">
        <v>0</v>
      </c>
      <c r="I12" s="15">
        <v>0</v>
      </c>
      <c r="J12" s="15">
        <f t="shared" si="8"/>
        <v>0</v>
      </c>
      <c r="K12" s="2">
        <f t="shared" si="1"/>
        <v>0</v>
      </c>
      <c r="L12" s="15">
        <v>0</v>
      </c>
      <c r="M12" s="15">
        <v>0</v>
      </c>
      <c r="N12" s="15">
        <f t="shared" si="9"/>
        <v>0</v>
      </c>
      <c r="O12" s="2">
        <f t="shared" si="2"/>
        <v>0</v>
      </c>
      <c r="P12" s="15">
        <v>0</v>
      </c>
      <c r="Q12" s="15">
        <v>0</v>
      </c>
      <c r="R12" s="15">
        <f t="shared" si="10"/>
        <v>0</v>
      </c>
      <c r="S12" s="2">
        <f t="shared" si="3"/>
        <v>0</v>
      </c>
      <c r="T12" s="15">
        <v>0</v>
      </c>
      <c r="U12" s="15">
        <v>0</v>
      </c>
      <c r="V12" s="15">
        <f t="shared" si="11"/>
        <v>0</v>
      </c>
      <c r="W12" s="2">
        <f t="shared" si="4"/>
        <v>0</v>
      </c>
      <c r="X12" s="15">
        <v>0</v>
      </c>
      <c r="Y12" s="15">
        <v>0</v>
      </c>
      <c r="Z12" s="15">
        <f t="shared" si="12"/>
        <v>0</v>
      </c>
      <c r="AA12" s="2">
        <v>0</v>
      </c>
      <c r="AB12" s="15">
        <v>0</v>
      </c>
      <c r="AC12" s="15">
        <v>0</v>
      </c>
      <c r="AD12" s="15">
        <f t="shared" si="13"/>
        <v>0</v>
      </c>
      <c r="AE12" s="2">
        <f t="shared" si="5"/>
        <v>0</v>
      </c>
      <c r="AF12" s="15">
        <f t="shared" si="14"/>
        <v>2282</v>
      </c>
      <c r="AG12" s="2">
        <f t="shared" si="6"/>
        <v>3.509203586092359E-2</v>
      </c>
    </row>
    <row r="13" spans="1:33" x14ac:dyDescent="0.25">
      <c r="A13" s="4">
        <v>5</v>
      </c>
      <c r="B13" s="6">
        <v>2005</v>
      </c>
      <c r="C13" s="1" t="s">
        <v>105</v>
      </c>
      <c r="D13" s="15">
        <v>1617</v>
      </c>
      <c r="E13" s="15">
        <v>1548</v>
      </c>
      <c r="F13" s="15">
        <f t="shared" si="7"/>
        <v>3165</v>
      </c>
      <c r="G13" s="2">
        <f t="shared" si="0"/>
        <v>4.9271436577620023E-2</v>
      </c>
      <c r="H13" s="15">
        <v>3</v>
      </c>
      <c r="I13" s="15">
        <v>7</v>
      </c>
      <c r="J13" s="15">
        <f t="shared" si="8"/>
        <v>10</v>
      </c>
      <c r="K13" s="2">
        <f t="shared" si="1"/>
        <v>2.3201856148491878E-2</v>
      </c>
      <c r="L13" s="15">
        <v>1</v>
      </c>
      <c r="M13" s="15">
        <v>1</v>
      </c>
      <c r="N13" s="15">
        <f t="shared" si="9"/>
        <v>2</v>
      </c>
      <c r="O13" s="2">
        <f t="shared" si="2"/>
        <v>5.8309037900874635E-3</v>
      </c>
      <c r="P13" s="15">
        <v>0</v>
      </c>
      <c r="Q13" s="15">
        <v>0</v>
      </c>
      <c r="R13" s="15">
        <f t="shared" si="10"/>
        <v>0</v>
      </c>
      <c r="S13" s="2">
        <f t="shared" si="3"/>
        <v>0</v>
      </c>
      <c r="T13" s="15">
        <v>0</v>
      </c>
      <c r="U13" s="15">
        <v>0</v>
      </c>
      <c r="V13" s="15">
        <f t="shared" si="11"/>
        <v>0</v>
      </c>
      <c r="W13" s="2">
        <f t="shared" si="4"/>
        <v>0</v>
      </c>
      <c r="X13" s="15">
        <v>0</v>
      </c>
      <c r="Y13" s="15">
        <v>0</v>
      </c>
      <c r="Z13" s="15">
        <f t="shared" si="12"/>
        <v>0</v>
      </c>
      <c r="AA13" s="2">
        <v>0</v>
      </c>
      <c r="AB13" s="15">
        <v>0</v>
      </c>
      <c r="AC13" s="15">
        <v>0</v>
      </c>
      <c r="AD13" s="15">
        <f t="shared" si="13"/>
        <v>0</v>
      </c>
      <c r="AE13" s="2">
        <f t="shared" si="5"/>
        <v>0</v>
      </c>
      <c r="AF13" s="15">
        <f t="shared" si="14"/>
        <v>3177</v>
      </c>
      <c r="AG13" s="2">
        <f t="shared" si="6"/>
        <v>4.8855126174476002E-2</v>
      </c>
    </row>
    <row r="14" spans="1:33" x14ac:dyDescent="0.25">
      <c r="A14" s="4">
        <v>6</v>
      </c>
      <c r="B14" s="6">
        <v>2006</v>
      </c>
      <c r="C14" s="1" t="s">
        <v>106</v>
      </c>
      <c r="D14" s="15">
        <v>1241</v>
      </c>
      <c r="E14" s="15">
        <v>1237</v>
      </c>
      <c r="F14" s="15">
        <f t="shared" si="7"/>
        <v>2478</v>
      </c>
      <c r="G14" s="2">
        <f t="shared" si="0"/>
        <v>3.8576499159349895E-2</v>
      </c>
      <c r="H14" s="15">
        <v>0</v>
      </c>
      <c r="I14" s="15">
        <v>0</v>
      </c>
      <c r="J14" s="15">
        <f t="shared" si="8"/>
        <v>0</v>
      </c>
      <c r="K14" s="2">
        <f t="shared" si="1"/>
        <v>0</v>
      </c>
      <c r="L14" s="15">
        <v>2</v>
      </c>
      <c r="M14" s="15">
        <v>1</v>
      </c>
      <c r="N14" s="15">
        <f t="shared" si="9"/>
        <v>3</v>
      </c>
      <c r="O14" s="2">
        <f t="shared" si="2"/>
        <v>8.7463556851311956E-3</v>
      </c>
      <c r="P14" s="15">
        <v>0</v>
      </c>
      <c r="Q14" s="15">
        <v>0</v>
      </c>
      <c r="R14" s="15">
        <f t="shared" si="10"/>
        <v>0</v>
      </c>
      <c r="S14" s="2">
        <f t="shared" si="3"/>
        <v>0</v>
      </c>
      <c r="T14" s="15">
        <v>0</v>
      </c>
      <c r="U14" s="15">
        <v>0</v>
      </c>
      <c r="V14" s="15">
        <f t="shared" si="11"/>
        <v>0</v>
      </c>
      <c r="W14" s="2">
        <f t="shared" si="4"/>
        <v>0</v>
      </c>
      <c r="X14" s="15">
        <v>0</v>
      </c>
      <c r="Y14" s="15">
        <v>0</v>
      </c>
      <c r="Z14" s="15">
        <f t="shared" si="12"/>
        <v>0</v>
      </c>
      <c r="AA14" s="2">
        <v>0</v>
      </c>
      <c r="AB14" s="15">
        <v>0</v>
      </c>
      <c r="AC14" s="15">
        <v>0</v>
      </c>
      <c r="AD14" s="15">
        <f t="shared" si="13"/>
        <v>0</v>
      </c>
      <c r="AE14" s="2">
        <f t="shared" si="5"/>
        <v>0</v>
      </c>
      <c r="AF14" s="15">
        <f t="shared" si="14"/>
        <v>2481</v>
      </c>
      <c r="AG14" s="2">
        <f t="shared" si="6"/>
        <v>3.8152209014439713E-2</v>
      </c>
    </row>
    <row r="15" spans="1:33" x14ac:dyDescent="0.25">
      <c r="A15" s="4">
        <v>7</v>
      </c>
      <c r="B15" s="6">
        <v>2007</v>
      </c>
      <c r="C15" s="1" t="s">
        <v>107</v>
      </c>
      <c r="D15" s="15">
        <v>1315</v>
      </c>
      <c r="E15" s="15">
        <v>1319</v>
      </c>
      <c r="F15" s="15">
        <f t="shared" si="7"/>
        <v>2634</v>
      </c>
      <c r="G15" s="2">
        <f t="shared" si="0"/>
        <v>4.1005043900616475E-2</v>
      </c>
      <c r="H15" s="15">
        <v>0</v>
      </c>
      <c r="I15" s="15">
        <v>0</v>
      </c>
      <c r="J15" s="15">
        <f t="shared" si="8"/>
        <v>0</v>
      </c>
      <c r="K15" s="2">
        <f t="shared" si="1"/>
        <v>0</v>
      </c>
      <c r="L15" s="15">
        <v>0</v>
      </c>
      <c r="M15" s="15">
        <v>0</v>
      </c>
      <c r="N15" s="15">
        <f t="shared" si="9"/>
        <v>0</v>
      </c>
      <c r="O15" s="2">
        <f t="shared" si="2"/>
        <v>0</v>
      </c>
      <c r="P15" s="15">
        <v>0</v>
      </c>
      <c r="Q15" s="15">
        <v>0</v>
      </c>
      <c r="R15" s="15">
        <f t="shared" si="10"/>
        <v>0</v>
      </c>
      <c r="S15" s="2">
        <f t="shared" si="3"/>
        <v>0</v>
      </c>
      <c r="T15" s="15">
        <v>3</v>
      </c>
      <c r="U15" s="15">
        <v>2</v>
      </c>
      <c r="V15" s="15">
        <f t="shared" si="11"/>
        <v>5</v>
      </c>
      <c r="W15" s="2">
        <f t="shared" si="4"/>
        <v>0.83333333333333337</v>
      </c>
      <c r="X15" s="15">
        <v>0</v>
      </c>
      <c r="Y15" s="15">
        <v>0</v>
      </c>
      <c r="Z15" s="15">
        <f t="shared" si="12"/>
        <v>0</v>
      </c>
      <c r="AA15" s="2">
        <v>0</v>
      </c>
      <c r="AB15" s="15">
        <v>0</v>
      </c>
      <c r="AC15" s="15">
        <v>0</v>
      </c>
      <c r="AD15" s="15">
        <f t="shared" si="13"/>
        <v>0</v>
      </c>
      <c r="AE15" s="2">
        <f t="shared" si="5"/>
        <v>0</v>
      </c>
      <c r="AF15" s="15">
        <f t="shared" si="14"/>
        <v>2639</v>
      </c>
      <c r="AG15" s="2">
        <f t="shared" si="6"/>
        <v>4.0581894231804271E-2</v>
      </c>
    </row>
    <row r="16" spans="1:33" x14ac:dyDescent="0.25">
      <c r="A16" s="4">
        <v>8</v>
      </c>
      <c r="B16" s="6">
        <v>2008</v>
      </c>
      <c r="C16" s="1" t="s">
        <v>108</v>
      </c>
      <c r="D16" s="15">
        <v>1162</v>
      </c>
      <c r="E16" s="15">
        <v>1149</v>
      </c>
      <c r="F16" s="15">
        <f t="shared" si="7"/>
        <v>2311</v>
      </c>
      <c r="G16" s="2">
        <f t="shared" si="0"/>
        <v>3.5976710878635035E-2</v>
      </c>
      <c r="H16" s="15">
        <v>0</v>
      </c>
      <c r="I16" s="15">
        <v>0</v>
      </c>
      <c r="J16" s="15">
        <f t="shared" si="8"/>
        <v>0</v>
      </c>
      <c r="K16" s="2">
        <f t="shared" si="1"/>
        <v>0</v>
      </c>
      <c r="L16" s="15">
        <v>0</v>
      </c>
      <c r="M16" s="15">
        <v>0</v>
      </c>
      <c r="N16" s="15">
        <f t="shared" si="9"/>
        <v>0</v>
      </c>
      <c r="O16" s="2">
        <f t="shared" si="2"/>
        <v>0</v>
      </c>
      <c r="P16" s="15">
        <v>0</v>
      </c>
      <c r="Q16" s="15">
        <v>0</v>
      </c>
      <c r="R16" s="15">
        <f t="shared" si="10"/>
        <v>0</v>
      </c>
      <c r="S16" s="2">
        <f t="shared" si="3"/>
        <v>0</v>
      </c>
      <c r="T16" s="15">
        <v>0</v>
      </c>
      <c r="U16" s="15">
        <v>0</v>
      </c>
      <c r="V16" s="15">
        <f t="shared" si="11"/>
        <v>0</v>
      </c>
      <c r="W16" s="2">
        <f t="shared" si="4"/>
        <v>0</v>
      </c>
      <c r="X16" s="15">
        <v>0</v>
      </c>
      <c r="Y16" s="15">
        <v>0</v>
      </c>
      <c r="Z16" s="15">
        <f t="shared" si="12"/>
        <v>0</v>
      </c>
      <c r="AA16" s="2">
        <v>0</v>
      </c>
      <c r="AB16" s="15">
        <v>0</v>
      </c>
      <c r="AC16" s="15">
        <v>0</v>
      </c>
      <c r="AD16" s="15">
        <f t="shared" si="13"/>
        <v>0</v>
      </c>
      <c r="AE16" s="2">
        <f t="shared" si="5"/>
        <v>0</v>
      </c>
      <c r="AF16" s="15">
        <f t="shared" si="14"/>
        <v>2311</v>
      </c>
      <c r="AG16" s="2">
        <f t="shared" si="6"/>
        <v>3.5537990742591764E-2</v>
      </c>
    </row>
    <row r="17" spans="1:33" x14ac:dyDescent="0.25">
      <c r="A17" s="4">
        <v>9</v>
      </c>
      <c r="B17" s="6">
        <v>2009</v>
      </c>
      <c r="C17" s="1" t="s">
        <v>29</v>
      </c>
      <c r="D17" s="15">
        <v>1127</v>
      </c>
      <c r="E17" s="15">
        <v>1162</v>
      </c>
      <c r="F17" s="15">
        <f t="shared" si="7"/>
        <v>2289</v>
      </c>
      <c r="G17" s="2">
        <f t="shared" si="0"/>
        <v>3.5634223799738463E-2</v>
      </c>
      <c r="H17" s="15">
        <v>1</v>
      </c>
      <c r="I17" s="15">
        <v>0</v>
      </c>
      <c r="J17" s="15">
        <f t="shared" si="8"/>
        <v>1</v>
      </c>
      <c r="K17" s="2">
        <f t="shared" si="1"/>
        <v>2.3201856148491878E-3</v>
      </c>
      <c r="L17" s="15">
        <v>0</v>
      </c>
      <c r="M17" s="15">
        <v>0</v>
      </c>
      <c r="N17" s="15">
        <f t="shared" si="9"/>
        <v>0</v>
      </c>
      <c r="O17" s="2">
        <f t="shared" si="2"/>
        <v>0</v>
      </c>
      <c r="P17" s="15">
        <v>0</v>
      </c>
      <c r="Q17" s="15">
        <v>0</v>
      </c>
      <c r="R17" s="15">
        <f t="shared" si="10"/>
        <v>0</v>
      </c>
      <c r="S17" s="2">
        <f t="shared" si="3"/>
        <v>0</v>
      </c>
      <c r="T17" s="15">
        <v>0</v>
      </c>
      <c r="U17" s="15">
        <v>0</v>
      </c>
      <c r="V17" s="15">
        <f t="shared" si="11"/>
        <v>0</v>
      </c>
      <c r="W17" s="2">
        <f t="shared" si="4"/>
        <v>0</v>
      </c>
      <c r="X17" s="15">
        <v>0</v>
      </c>
      <c r="Y17" s="15">
        <v>0</v>
      </c>
      <c r="Z17" s="15">
        <f t="shared" si="12"/>
        <v>0</v>
      </c>
      <c r="AA17" s="2">
        <v>0</v>
      </c>
      <c r="AB17" s="15">
        <v>0</v>
      </c>
      <c r="AC17" s="15">
        <v>0</v>
      </c>
      <c r="AD17" s="15">
        <f t="shared" si="13"/>
        <v>0</v>
      </c>
      <c r="AE17" s="2">
        <f t="shared" si="5"/>
        <v>0</v>
      </c>
      <c r="AF17" s="15">
        <f t="shared" si="14"/>
        <v>2290</v>
      </c>
      <c r="AG17" s="2">
        <f t="shared" si="6"/>
        <v>3.5215057897245841E-2</v>
      </c>
    </row>
    <row r="18" spans="1:33" x14ac:dyDescent="0.25">
      <c r="A18" s="4">
        <v>10</v>
      </c>
      <c r="B18" s="6">
        <v>2010</v>
      </c>
      <c r="C18" s="1" t="s">
        <v>109</v>
      </c>
      <c r="D18" s="15">
        <v>1070</v>
      </c>
      <c r="E18" s="15">
        <v>1075</v>
      </c>
      <c r="F18" s="15">
        <f t="shared" si="7"/>
        <v>2145</v>
      </c>
      <c r="G18" s="2">
        <f t="shared" si="0"/>
        <v>3.3392490192415469E-2</v>
      </c>
      <c r="H18" s="15">
        <v>2</v>
      </c>
      <c r="I18" s="15">
        <v>2</v>
      </c>
      <c r="J18" s="15">
        <f t="shared" si="8"/>
        <v>4</v>
      </c>
      <c r="K18" s="2">
        <f t="shared" si="1"/>
        <v>9.2807424593967514E-3</v>
      </c>
      <c r="L18" s="15">
        <v>0</v>
      </c>
      <c r="M18" s="15">
        <v>1</v>
      </c>
      <c r="N18" s="15">
        <f t="shared" si="9"/>
        <v>1</v>
      </c>
      <c r="O18" s="2">
        <f t="shared" si="2"/>
        <v>2.9154518950437317E-3</v>
      </c>
      <c r="P18" s="15">
        <v>0</v>
      </c>
      <c r="Q18" s="15">
        <v>0</v>
      </c>
      <c r="R18" s="15">
        <f t="shared" si="10"/>
        <v>0</v>
      </c>
      <c r="S18" s="2">
        <f t="shared" si="3"/>
        <v>0</v>
      </c>
      <c r="T18" s="15">
        <v>0</v>
      </c>
      <c r="U18" s="15">
        <v>0</v>
      </c>
      <c r="V18" s="15">
        <f t="shared" si="11"/>
        <v>0</v>
      </c>
      <c r="W18" s="2">
        <f t="shared" si="4"/>
        <v>0</v>
      </c>
      <c r="X18" s="15">
        <v>0</v>
      </c>
      <c r="Y18" s="15">
        <v>0</v>
      </c>
      <c r="Z18" s="15">
        <f t="shared" si="12"/>
        <v>0</v>
      </c>
      <c r="AA18" s="2">
        <v>0</v>
      </c>
      <c r="AB18" s="15">
        <v>0</v>
      </c>
      <c r="AC18" s="15">
        <v>0</v>
      </c>
      <c r="AD18" s="15">
        <f t="shared" si="13"/>
        <v>0</v>
      </c>
      <c r="AE18" s="2">
        <f t="shared" si="5"/>
        <v>0</v>
      </c>
      <c r="AF18" s="15">
        <f t="shared" si="14"/>
        <v>2150</v>
      </c>
      <c r="AG18" s="2">
        <f t="shared" si="6"/>
        <v>3.3062172261606362E-2</v>
      </c>
    </row>
    <row r="19" spans="1:33" x14ac:dyDescent="0.25">
      <c r="A19" s="4">
        <v>11</v>
      </c>
      <c r="B19" s="6">
        <v>2011</v>
      </c>
      <c r="C19" s="1" t="s">
        <v>110</v>
      </c>
      <c r="D19" s="15">
        <v>3715</v>
      </c>
      <c r="E19" s="15">
        <v>3699</v>
      </c>
      <c r="F19" s="15">
        <f t="shared" si="7"/>
        <v>7414</v>
      </c>
      <c r="G19" s="2">
        <f t="shared" si="0"/>
        <v>0.11541814558814371</v>
      </c>
      <c r="H19" s="15">
        <v>16</v>
      </c>
      <c r="I19" s="15">
        <v>27</v>
      </c>
      <c r="J19" s="15">
        <f t="shared" si="8"/>
        <v>43</v>
      </c>
      <c r="K19" s="2">
        <f t="shared" si="1"/>
        <v>9.9767981438515077E-2</v>
      </c>
      <c r="L19" s="15">
        <v>13</v>
      </c>
      <c r="M19" s="15">
        <v>16</v>
      </c>
      <c r="N19" s="15">
        <f t="shared" si="9"/>
        <v>29</v>
      </c>
      <c r="O19" s="2">
        <f t="shared" si="2"/>
        <v>8.4548104956268216E-2</v>
      </c>
      <c r="P19" s="15">
        <v>0</v>
      </c>
      <c r="Q19" s="15">
        <v>0</v>
      </c>
      <c r="R19" s="15">
        <f t="shared" si="10"/>
        <v>0</v>
      </c>
      <c r="S19" s="2">
        <f t="shared" si="3"/>
        <v>0</v>
      </c>
      <c r="T19" s="15">
        <v>1</v>
      </c>
      <c r="U19" s="15">
        <v>0</v>
      </c>
      <c r="V19" s="15">
        <f t="shared" si="11"/>
        <v>1</v>
      </c>
      <c r="W19" s="2">
        <f t="shared" si="4"/>
        <v>0.16666666666666666</v>
      </c>
      <c r="X19" s="15">
        <v>0</v>
      </c>
      <c r="Y19" s="15">
        <v>0</v>
      </c>
      <c r="Z19" s="15">
        <f t="shared" si="12"/>
        <v>0</v>
      </c>
      <c r="AA19" s="2">
        <v>0</v>
      </c>
      <c r="AB19" s="15">
        <v>0</v>
      </c>
      <c r="AC19" s="15">
        <v>0</v>
      </c>
      <c r="AD19" s="15">
        <f t="shared" si="13"/>
        <v>0</v>
      </c>
      <c r="AE19" s="2">
        <f t="shared" si="5"/>
        <v>0</v>
      </c>
      <c r="AF19" s="15">
        <f t="shared" si="14"/>
        <v>7487</v>
      </c>
      <c r="AG19" s="2">
        <f t="shared" si="6"/>
        <v>0.11513324824309154</v>
      </c>
    </row>
    <row r="20" spans="1:33" x14ac:dyDescent="0.25">
      <c r="A20" s="4">
        <v>12</v>
      </c>
      <c r="B20" s="6">
        <v>2012</v>
      </c>
      <c r="C20" s="1" t="s">
        <v>111</v>
      </c>
      <c r="D20" s="15">
        <v>2258</v>
      </c>
      <c r="E20" s="15">
        <v>2222</v>
      </c>
      <c r="F20" s="15">
        <f t="shared" si="7"/>
        <v>4480</v>
      </c>
      <c r="G20" s="2">
        <f t="shared" si="0"/>
        <v>6.9742823338937665E-2</v>
      </c>
      <c r="H20" s="15">
        <v>8</v>
      </c>
      <c r="I20" s="15">
        <v>4</v>
      </c>
      <c r="J20" s="15">
        <f t="shared" si="8"/>
        <v>12</v>
      </c>
      <c r="K20" s="2">
        <f t="shared" si="1"/>
        <v>2.7842227378190254E-2</v>
      </c>
      <c r="L20" s="15">
        <v>2</v>
      </c>
      <c r="M20" s="15">
        <v>2</v>
      </c>
      <c r="N20" s="15">
        <f t="shared" si="9"/>
        <v>4</v>
      </c>
      <c r="O20" s="2">
        <f t="shared" si="2"/>
        <v>1.1661807580174927E-2</v>
      </c>
      <c r="P20" s="15">
        <v>0</v>
      </c>
      <c r="Q20" s="15">
        <v>0</v>
      </c>
      <c r="R20" s="15">
        <f t="shared" si="10"/>
        <v>0</v>
      </c>
      <c r="S20" s="2">
        <f t="shared" si="3"/>
        <v>0</v>
      </c>
      <c r="T20" s="15">
        <v>0</v>
      </c>
      <c r="U20" s="15">
        <v>0</v>
      </c>
      <c r="V20" s="15">
        <f t="shared" si="11"/>
        <v>0</v>
      </c>
      <c r="W20" s="2">
        <f t="shared" si="4"/>
        <v>0</v>
      </c>
      <c r="X20" s="15">
        <v>0</v>
      </c>
      <c r="Y20" s="15">
        <v>0</v>
      </c>
      <c r="Z20" s="15">
        <f t="shared" si="12"/>
        <v>0</v>
      </c>
      <c r="AA20" s="2">
        <v>0</v>
      </c>
      <c r="AB20" s="15">
        <v>0</v>
      </c>
      <c r="AC20" s="15">
        <v>0</v>
      </c>
      <c r="AD20" s="15">
        <f t="shared" si="13"/>
        <v>0</v>
      </c>
      <c r="AE20" s="2">
        <f t="shared" si="5"/>
        <v>0</v>
      </c>
      <c r="AF20" s="15">
        <f t="shared" si="14"/>
        <v>4496</v>
      </c>
      <c r="AG20" s="2">
        <f t="shared" si="6"/>
        <v>6.9138384413108003E-2</v>
      </c>
    </row>
    <row r="21" spans="1:33" x14ac:dyDescent="0.25">
      <c r="A21" s="4">
        <v>13</v>
      </c>
      <c r="B21" s="6">
        <v>2013</v>
      </c>
      <c r="C21" s="1" t="s">
        <v>112</v>
      </c>
      <c r="D21" s="15">
        <v>2616</v>
      </c>
      <c r="E21" s="15">
        <v>2672</v>
      </c>
      <c r="F21" s="15">
        <f t="shared" si="7"/>
        <v>5288</v>
      </c>
      <c r="G21" s="2">
        <f t="shared" si="0"/>
        <v>8.232143969113892E-2</v>
      </c>
      <c r="H21" s="15">
        <v>10</v>
      </c>
      <c r="I21" s="15">
        <v>7</v>
      </c>
      <c r="J21" s="15">
        <f t="shared" si="8"/>
        <v>17</v>
      </c>
      <c r="K21" s="2">
        <f t="shared" si="1"/>
        <v>3.9443155452436193E-2</v>
      </c>
      <c r="L21" s="15">
        <v>17</v>
      </c>
      <c r="M21" s="15">
        <v>19</v>
      </c>
      <c r="N21" s="15">
        <f t="shared" si="9"/>
        <v>36</v>
      </c>
      <c r="O21" s="2">
        <f t="shared" si="2"/>
        <v>0.10495626822157435</v>
      </c>
      <c r="P21" s="15">
        <v>0</v>
      </c>
      <c r="Q21" s="15">
        <v>0</v>
      </c>
      <c r="R21" s="15">
        <f t="shared" si="10"/>
        <v>0</v>
      </c>
      <c r="S21" s="2">
        <f t="shared" si="3"/>
        <v>0</v>
      </c>
      <c r="T21" s="15">
        <v>0</v>
      </c>
      <c r="U21" s="15">
        <v>0</v>
      </c>
      <c r="V21" s="15">
        <f t="shared" si="11"/>
        <v>0</v>
      </c>
      <c r="W21" s="2">
        <f t="shared" si="4"/>
        <v>0</v>
      </c>
      <c r="X21" s="15">
        <v>0</v>
      </c>
      <c r="Y21" s="15">
        <v>0</v>
      </c>
      <c r="Z21" s="15">
        <f t="shared" si="12"/>
        <v>0</v>
      </c>
      <c r="AA21" s="2">
        <v>0</v>
      </c>
      <c r="AB21" s="15">
        <v>0</v>
      </c>
      <c r="AC21" s="15">
        <v>0</v>
      </c>
      <c r="AD21" s="15">
        <f t="shared" si="13"/>
        <v>0</v>
      </c>
      <c r="AE21" s="2">
        <f t="shared" si="5"/>
        <v>0</v>
      </c>
      <c r="AF21" s="15">
        <f t="shared" si="14"/>
        <v>5341</v>
      </c>
      <c r="AG21" s="2">
        <f t="shared" si="6"/>
        <v>8.2132586999646318E-2</v>
      </c>
    </row>
    <row r="22" spans="1:33" x14ac:dyDescent="0.25">
      <c r="A22" s="4">
        <v>14</v>
      </c>
      <c r="B22" s="6">
        <v>2014</v>
      </c>
      <c r="C22" s="1" t="s">
        <v>42</v>
      </c>
      <c r="D22" s="15">
        <v>3386</v>
      </c>
      <c r="E22" s="15">
        <v>3444</v>
      </c>
      <c r="F22" s="15">
        <f t="shared" si="7"/>
        <v>6830</v>
      </c>
      <c r="G22" s="2">
        <f t="shared" si="0"/>
        <v>0.10632667040288935</v>
      </c>
      <c r="H22" s="15">
        <v>15</v>
      </c>
      <c r="I22" s="15">
        <v>13</v>
      </c>
      <c r="J22" s="15">
        <f t="shared" si="8"/>
        <v>28</v>
      </c>
      <c r="K22" s="2">
        <f t="shared" si="1"/>
        <v>6.4965197215777259E-2</v>
      </c>
      <c r="L22" s="15">
        <v>2</v>
      </c>
      <c r="M22" s="15">
        <v>4</v>
      </c>
      <c r="N22" s="15">
        <f t="shared" si="9"/>
        <v>6</v>
      </c>
      <c r="O22" s="2">
        <f t="shared" si="2"/>
        <v>1.7492711370262391E-2</v>
      </c>
      <c r="P22" s="15">
        <v>0</v>
      </c>
      <c r="Q22" s="15">
        <v>0</v>
      </c>
      <c r="R22" s="15">
        <f t="shared" si="10"/>
        <v>0</v>
      </c>
      <c r="S22" s="2">
        <f t="shared" si="3"/>
        <v>0</v>
      </c>
      <c r="T22" s="15">
        <v>0</v>
      </c>
      <c r="U22" s="15">
        <v>0</v>
      </c>
      <c r="V22" s="15">
        <f t="shared" si="11"/>
        <v>0</v>
      </c>
      <c r="W22" s="2">
        <f t="shared" si="4"/>
        <v>0</v>
      </c>
      <c r="X22" s="15">
        <v>0</v>
      </c>
      <c r="Y22" s="15">
        <v>0</v>
      </c>
      <c r="Z22" s="15">
        <f t="shared" si="12"/>
        <v>0</v>
      </c>
      <c r="AA22" s="2">
        <v>0</v>
      </c>
      <c r="AB22" s="15">
        <v>0</v>
      </c>
      <c r="AC22" s="15">
        <v>0</v>
      </c>
      <c r="AD22" s="15">
        <f t="shared" si="13"/>
        <v>0</v>
      </c>
      <c r="AE22" s="2">
        <f t="shared" si="5"/>
        <v>0</v>
      </c>
      <c r="AF22" s="15">
        <f t="shared" si="14"/>
        <v>6864</v>
      </c>
      <c r="AG22" s="2">
        <f t="shared" si="6"/>
        <v>0.10555290716449583</v>
      </c>
    </row>
    <row r="23" spans="1:33" x14ac:dyDescent="0.25">
      <c r="A23" s="19" t="s">
        <v>37</v>
      </c>
      <c r="B23" s="19"/>
      <c r="C23" s="19"/>
      <c r="D23" s="16">
        <f>SUM(D9:D22)</f>
        <v>32135</v>
      </c>
      <c r="E23" s="16">
        <f>SUM(E9:E22)</f>
        <v>32101</v>
      </c>
      <c r="F23" s="16">
        <f>SUM(F9:F22)</f>
        <v>64236</v>
      </c>
      <c r="G23" s="14">
        <f>'KAB SUKOHARJO'!G14</f>
        <v>7.3482526794079392E-2</v>
      </c>
      <c r="H23" s="16">
        <f>SUM(H9:H22)</f>
        <v>216</v>
      </c>
      <c r="I23" s="16">
        <f>SUM(I9:I22)</f>
        <v>215</v>
      </c>
      <c r="J23" s="16">
        <f>SUM(J9:J22)</f>
        <v>431</v>
      </c>
      <c r="K23" s="14">
        <f>'KAB SUKOHARJO'!K14</f>
        <v>1.6086891609435654E-2</v>
      </c>
      <c r="L23" s="16">
        <f>SUM(L9:L22)</f>
        <v>166</v>
      </c>
      <c r="M23" s="16">
        <f>SUM(M9:M22)</f>
        <v>177</v>
      </c>
      <c r="N23" s="16">
        <f>SUM(N9:N22)</f>
        <v>343</v>
      </c>
      <c r="O23" s="14">
        <f>'KAB SUKOHARJO'!O14</f>
        <v>2.88283745167255E-2</v>
      </c>
      <c r="P23" s="16">
        <f>SUM(P9:P22)</f>
        <v>1</v>
      </c>
      <c r="Q23" s="16">
        <f>SUM(Q9:Q22)</f>
        <v>1</v>
      </c>
      <c r="R23" s="16">
        <f>SUM(R9:R22)</f>
        <v>2</v>
      </c>
      <c r="S23" s="14">
        <f>'KAB SUKOHARJO'!S14</f>
        <v>5.5096418732782371E-3</v>
      </c>
      <c r="T23" s="16">
        <f>SUM(T9:T22)</f>
        <v>4</v>
      </c>
      <c r="U23" s="16">
        <f>SUM(U9:U22)</f>
        <v>2</v>
      </c>
      <c r="V23" s="16">
        <f>SUM(V9:V22)</f>
        <v>6</v>
      </c>
      <c r="W23" s="14">
        <f>'KAB SUKOHARJO'!W14</f>
        <v>9.6618357487922701E-3</v>
      </c>
      <c r="X23" s="16">
        <f>SUM(X9:X22)</f>
        <v>0</v>
      </c>
      <c r="Y23" s="16">
        <f>SUM(Y9:Y22)</f>
        <v>0</v>
      </c>
      <c r="Z23" s="16">
        <f>SUM(Z9:Z22)</f>
        <v>0</v>
      </c>
      <c r="AA23" s="14">
        <f>'KAB SUKOHARJO'!AA14</f>
        <v>0</v>
      </c>
      <c r="AB23" s="16">
        <f>SUM(AB9:AB22)</f>
        <v>7</v>
      </c>
      <c r="AC23" s="16">
        <f>SUM(AC9:AC22)</f>
        <v>4</v>
      </c>
      <c r="AD23" s="16">
        <f>SUM(AD9:AD22)</f>
        <v>11</v>
      </c>
      <c r="AE23" s="14">
        <f>'KAB SUKOHARJO'!AE14</f>
        <v>0.13235294117647059</v>
      </c>
      <c r="AF23" s="18">
        <f>SUM(AF9:AF22)</f>
        <v>65029</v>
      </c>
      <c r="AG23" s="14">
        <f>'KAB SUKOHARJO'!AG14</f>
        <v>7.1150652016447574E-2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F7:AG7"/>
    <mergeCell ref="A23:C23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922D-7D3F-4256-89FC-9B56384C41E1}">
  <dimension ref="A1:AG27"/>
  <sheetViews>
    <sheetView topLeftCell="L1" workbookViewId="0">
      <selection sqref="A1:M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113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2001</v>
      </c>
      <c r="C9" s="1" t="s">
        <v>114</v>
      </c>
      <c r="D9" s="15">
        <v>1794</v>
      </c>
      <c r="E9" s="15">
        <v>1769</v>
      </c>
      <c r="F9" s="15">
        <f>SUM(D9:E9)</f>
        <v>3563</v>
      </c>
      <c r="G9" s="2">
        <f>F9/$F$26</f>
        <v>4.0572547769250039E-2</v>
      </c>
      <c r="H9" s="15">
        <v>13</v>
      </c>
      <c r="I9" s="15">
        <v>11</v>
      </c>
      <c r="J9" s="15">
        <f>SUM(H9:I9)</f>
        <v>24</v>
      </c>
      <c r="K9" s="2">
        <f>J9/$J$26</f>
        <v>9.6385542168674704E-2</v>
      </c>
      <c r="L9" s="15">
        <v>4</v>
      </c>
      <c r="M9" s="15">
        <v>1</v>
      </c>
      <c r="N9" s="15">
        <f>SUM(L9:M9)</f>
        <v>5</v>
      </c>
      <c r="O9" s="2">
        <f>N9/$N$26</f>
        <v>3.4013605442176874E-2</v>
      </c>
      <c r="P9" s="15">
        <v>0</v>
      </c>
      <c r="Q9" s="15">
        <v>0</v>
      </c>
      <c r="R9" s="15">
        <f>SUM(P9:Q9)</f>
        <v>0</v>
      </c>
      <c r="S9" s="2">
        <f>R9/$R$26</f>
        <v>0</v>
      </c>
      <c r="T9" s="15">
        <v>0</v>
      </c>
      <c r="U9" s="15">
        <v>0</v>
      </c>
      <c r="V9" s="15">
        <f>SUM(T9:U9)</f>
        <v>0</v>
      </c>
      <c r="W9" s="2">
        <f>V9/$V$26</f>
        <v>0</v>
      </c>
      <c r="X9" s="15">
        <v>0</v>
      </c>
      <c r="Y9" s="15">
        <v>0</v>
      </c>
      <c r="Z9" s="15">
        <f>SUM(X9:Y9)</f>
        <v>0</v>
      </c>
      <c r="AA9" s="2">
        <v>0</v>
      </c>
      <c r="AB9" s="15">
        <v>0</v>
      </c>
      <c r="AC9" s="15">
        <v>0</v>
      </c>
      <c r="AD9" s="15">
        <f>SUM(AB9:AC9)</f>
        <v>0</v>
      </c>
      <c r="AE9" s="2">
        <f>AD9/$AD$26</f>
        <v>0</v>
      </c>
      <c r="AF9" s="15">
        <f>AD9+Z9+V9+R9+N9+J9+F9</f>
        <v>3592</v>
      </c>
      <c r="AG9" s="2">
        <f>AF9/$AF$26</f>
        <v>4.0708546301438171E-2</v>
      </c>
    </row>
    <row r="10" spans="1:33" x14ac:dyDescent="0.25">
      <c r="A10" s="4">
        <v>2</v>
      </c>
      <c r="B10" s="6">
        <v>2002</v>
      </c>
      <c r="C10" s="1" t="s">
        <v>15</v>
      </c>
      <c r="D10" s="15">
        <v>1726</v>
      </c>
      <c r="E10" s="15">
        <v>1770</v>
      </c>
      <c r="F10" s="15">
        <f t="shared" ref="F10:F25" si="0">SUM(D10:E10)</f>
        <v>3496</v>
      </c>
      <c r="G10" s="2">
        <f t="shared" ref="G10:G25" si="1">F10/$F$26</f>
        <v>3.98096062310688E-2</v>
      </c>
      <c r="H10" s="15">
        <v>1</v>
      </c>
      <c r="I10" s="15">
        <v>1</v>
      </c>
      <c r="J10" s="15">
        <f t="shared" ref="J10:J25" si="2">SUM(H10:I10)</f>
        <v>2</v>
      </c>
      <c r="K10" s="2">
        <f t="shared" ref="K10:K25" si="3">J10/$J$26</f>
        <v>8.0321285140562242E-3</v>
      </c>
      <c r="L10" s="15">
        <v>0</v>
      </c>
      <c r="M10" s="15">
        <v>0</v>
      </c>
      <c r="N10" s="15">
        <f t="shared" ref="N10:N25" si="4">SUM(L10:M10)</f>
        <v>0</v>
      </c>
      <c r="O10" s="2">
        <f t="shared" ref="O10:O25" si="5">N10/$N$26</f>
        <v>0</v>
      </c>
      <c r="P10" s="15">
        <v>0</v>
      </c>
      <c r="Q10" s="15">
        <v>0</v>
      </c>
      <c r="R10" s="15">
        <f t="shared" ref="R10:R25" si="6">SUM(P10:Q10)</f>
        <v>0</v>
      </c>
      <c r="S10" s="2">
        <f t="shared" ref="S10:S25" si="7">R10/$R$26</f>
        <v>0</v>
      </c>
      <c r="T10" s="15">
        <v>0</v>
      </c>
      <c r="U10" s="15">
        <v>0</v>
      </c>
      <c r="V10" s="15">
        <f t="shared" ref="V10:V25" si="8">SUM(T10:U10)</f>
        <v>0</v>
      </c>
      <c r="W10" s="2">
        <f t="shared" ref="W10:W25" si="9">V10/$V$26</f>
        <v>0</v>
      </c>
      <c r="X10" s="15">
        <v>0</v>
      </c>
      <c r="Y10" s="15">
        <v>0</v>
      </c>
      <c r="Z10" s="15">
        <f t="shared" ref="Z10:Z25" si="10">SUM(X10:Y10)</f>
        <v>0</v>
      </c>
      <c r="AA10" s="2">
        <v>0</v>
      </c>
      <c r="AB10" s="15">
        <v>0</v>
      </c>
      <c r="AC10" s="15">
        <v>0</v>
      </c>
      <c r="AD10" s="15">
        <f t="shared" ref="AD10:AD25" si="11">SUM(AB10:AC10)</f>
        <v>0</v>
      </c>
      <c r="AE10" s="2">
        <f t="shared" ref="AE10:AE25" si="12">AD10/$AD$26</f>
        <v>0</v>
      </c>
      <c r="AF10" s="15">
        <f t="shared" ref="AF10:AF25" si="13">AD10+Z10+V10+R10+N10+J10+F10</f>
        <v>3498</v>
      </c>
      <c r="AG10" s="2">
        <f t="shared" ref="AG10:AG25" si="14">AF10/$AF$26</f>
        <v>3.9643233564151094E-2</v>
      </c>
    </row>
    <row r="11" spans="1:33" x14ac:dyDescent="0.25">
      <c r="A11" s="4">
        <v>3</v>
      </c>
      <c r="B11" s="6">
        <v>2003</v>
      </c>
      <c r="C11" s="1" t="s">
        <v>115</v>
      </c>
      <c r="D11" s="15">
        <v>1955</v>
      </c>
      <c r="E11" s="15">
        <v>1903</v>
      </c>
      <c r="F11" s="15">
        <f t="shared" si="0"/>
        <v>3858</v>
      </c>
      <c r="G11" s="2">
        <f t="shared" si="1"/>
        <v>4.3931767974674893E-2</v>
      </c>
      <c r="H11" s="15">
        <v>22</v>
      </c>
      <c r="I11" s="15">
        <v>26</v>
      </c>
      <c r="J11" s="15">
        <f t="shared" si="2"/>
        <v>48</v>
      </c>
      <c r="K11" s="2">
        <f t="shared" si="3"/>
        <v>0.19277108433734941</v>
      </c>
      <c r="L11" s="15">
        <v>2</v>
      </c>
      <c r="M11" s="15">
        <v>3</v>
      </c>
      <c r="N11" s="15">
        <f t="shared" si="4"/>
        <v>5</v>
      </c>
      <c r="O11" s="2">
        <f t="shared" si="5"/>
        <v>3.4013605442176874E-2</v>
      </c>
      <c r="P11" s="15">
        <v>0</v>
      </c>
      <c r="Q11" s="15">
        <v>0</v>
      </c>
      <c r="R11" s="15">
        <f t="shared" si="6"/>
        <v>0</v>
      </c>
      <c r="S11" s="2">
        <f t="shared" si="7"/>
        <v>0</v>
      </c>
      <c r="T11" s="15">
        <v>0</v>
      </c>
      <c r="U11" s="15">
        <v>0</v>
      </c>
      <c r="V11" s="15">
        <f t="shared" si="8"/>
        <v>0</v>
      </c>
      <c r="W11" s="2">
        <f t="shared" si="9"/>
        <v>0</v>
      </c>
      <c r="X11" s="15">
        <v>0</v>
      </c>
      <c r="Y11" s="15">
        <v>0</v>
      </c>
      <c r="Z11" s="15">
        <f t="shared" si="10"/>
        <v>0</v>
      </c>
      <c r="AA11" s="2">
        <v>0</v>
      </c>
      <c r="AB11" s="15">
        <v>0</v>
      </c>
      <c r="AC11" s="15">
        <v>0</v>
      </c>
      <c r="AD11" s="15">
        <f t="shared" si="11"/>
        <v>0</v>
      </c>
      <c r="AE11" s="2">
        <f t="shared" si="12"/>
        <v>0</v>
      </c>
      <c r="AF11" s="15">
        <f t="shared" si="13"/>
        <v>3911</v>
      </c>
      <c r="AG11" s="2">
        <f t="shared" si="14"/>
        <v>4.4323809739678366E-2</v>
      </c>
    </row>
    <row r="12" spans="1:33" x14ac:dyDescent="0.25">
      <c r="A12" s="4">
        <v>4</v>
      </c>
      <c r="B12" s="6">
        <v>2004</v>
      </c>
      <c r="C12" s="1" t="s">
        <v>116</v>
      </c>
      <c r="D12" s="15">
        <v>2125</v>
      </c>
      <c r="E12" s="15">
        <v>2102</v>
      </c>
      <c r="F12" s="15">
        <f t="shared" si="0"/>
        <v>4227</v>
      </c>
      <c r="G12" s="2">
        <f t="shared" si="1"/>
        <v>4.8133640028240221E-2</v>
      </c>
      <c r="H12" s="15">
        <v>8</v>
      </c>
      <c r="I12" s="15">
        <v>8</v>
      </c>
      <c r="J12" s="15">
        <f t="shared" si="2"/>
        <v>16</v>
      </c>
      <c r="K12" s="2">
        <f t="shared" si="3"/>
        <v>6.4257028112449793E-2</v>
      </c>
      <c r="L12" s="15">
        <v>0</v>
      </c>
      <c r="M12" s="15">
        <v>0</v>
      </c>
      <c r="N12" s="15">
        <f t="shared" si="4"/>
        <v>0</v>
      </c>
      <c r="O12" s="2">
        <f t="shared" si="5"/>
        <v>0</v>
      </c>
      <c r="P12" s="15">
        <v>0</v>
      </c>
      <c r="Q12" s="15">
        <v>0</v>
      </c>
      <c r="R12" s="15">
        <f t="shared" si="6"/>
        <v>0</v>
      </c>
      <c r="S12" s="2">
        <f t="shared" si="7"/>
        <v>0</v>
      </c>
      <c r="T12" s="15">
        <v>0</v>
      </c>
      <c r="U12" s="15">
        <v>1</v>
      </c>
      <c r="V12" s="15">
        <f t="shared" si="8"/>
        <v>1</v>
      </c>
      <c r="W12" s="2">
        <f t="shared" si="9"/>
        <v>7.6923076923076927E-2</v>
      </c>
      <c r="X12" s="15">
        <v>0</v>
      </c>
      <c r="Y12" s="15">
        <v>0</v>
      </c>
      <c r="Z12" s="15">
        <f t="shared" si="10"/>
        <v>0</v>
      </c>
      <c r="AA12" s="2">
        <v>0</v>
      </c>
      <c r="AB12" s="15">
        <v>0</v>
      </c>
      <c r="AC12" s="15">
        <v>0</v>
      </c>
      <c r="AD12" s="15">
        <f t="shared" si="11"/>
        <v>0</v>
      </c>
      <c r="AE12" s="2">
        <f t="shared" si="12"/>
        <v>0</v>
      </c>
      <c r="AF12" s="15">
        <f t="shared" si="13"/>
        <v>4244</v>
      </c>
      <c r="AG12" s="2">
        <f t="shared" si="14"/>
        <v>4.8097736777088979E-2</v>
      </c>
    </row>
    <row r="13" spans="1:33" x14ac:dyDescent="0.25">
      <c r="A13" s="4">
        <v>5</v>
      </c>
      <c r="B13" s="6">
        <v>2005</v>
      </c>
      <c r="C13" s="1" t="s">
        <v>117</v>
      </c>
      <c r="D13" s="15">
        <v>3048</v>
      </c>
      <c r="E13" s="15">
        <v>3091</v>
      </c>
      <c r="F13" s="15">
        <f t="shared" si="0"/>
        <v>6139</v>
      </c>
      <c r="G13" s="2">
        <f t="shared" si="1"/>
        <v>6.99059418342481E-2</v>
      </c>
      <c r="H13" s="15">
        <v>0</v>
      </c>
      <c r="I13" s="15">
        <v>0</v>
      </c>
      <c r="J13" s="15">
        <f t="shared" si="2"/>
        <v>0</v>
      </c>
      <c r="K13" s="2">
        <f t="shared" si="3"/>
        <v>0</v>
      </c>
      <c r="L13" s="15">
        <v>0</v>
      </c>
      <c r="M13" s="15">
        <v>2</v>
      </c>
      <c r="N13" s="15">
        <f t="shared" si="4"/>
        <v>2</v>
      </c>
      <c r="O13" s="2">
        <f t="shared" si="5"/>
        <v>1.3605442176870748E-2</v>
      </c>
      <c r="P13" s="15">
        <v>0</v>
      </c>
      <c r="Q13" s="15">
        <v>0</v>
      </c>
      <c r="R13" s="15">
        <f t="shared" si="6"/>
        <v>0</v>
      </c>
      <c r="S13" s="2">
        <f t="shared" si="7"/>
        <v>0</v>
      </c>
      <c r="T13" s="15">
        <v>0</v>
      </c>
      <c r="U13" s="15">
        <v>0</v>
      </c>
      <c r="V13" s="15">
        <f t="shared" si="8"/>
        <v>0</v>
      </c>
      <c r="W13" s="2">
        <f t="shared" si="9"/>
        <v>0</v>
      </c>
      <c r="X13" s="15">
        <v>0</v>
      </c>
      <c r="Y13" s="15">
        <v>0</v>
      </c>
      <c r="Z13" s="15">
        <f t="shared" si="10"/>
        <v>0</v>
      </c>
      <c r="AA13" s="2">
        <v>0</v>
      </c>
      <c r="AB13" s="15">
        <v>0</v>
      </c>
      <c r="AC13" s="15">
        <v>0</v>
      </c>
      <c r="AD13" s="15">
        <f t="shared" si="11"/>
        <v>0</v>
      </c>
      <c r="AE13" s="2">
        <f t="shared" si="12"/>
        <v>0</v>
      </c>
      <c r="AF13" s="15">
        <f t="shared" si="13"/>
        <v>6141</v>
      </c>
      <c r="AG13" s="2">
        <f t="shared" si="14"/>
        <v>6.9596654464680344E-2</v>
      </c>
    </row>
    <row r="14" spans="1:33" x14ac:dyDescent="0.25">
      <c r="A14" s="4">
        <v>6</v>
      </c>
      <c r="B14" s="6">
        <v>2006</v>
      </c>
      <c r="C14" s="1" t="s">
        <v>118</v>
      </c>
      <c r="D14" s="15">
        <v>2583</v>
      </c>
      <c r="E14" s="15">
        <v>2577</v>
      </c>
      <c r="F14" s="15">
        <f t="shared" si="0"/>
        <v>5160</v>
      </c>
      <c r="G14" s="2">
        <f t="shared" si="1"/>
        <v>5.8757885627092395E-2</v>
      </c>
      <c r="H14" s="15">
        <v>2</v>
      </c>
      <c r="I14" s="15">
        <v>2</v>
      </c>
      <c r="J14" s="15">
        <f t="shared" si="2"/>
        <v>4</v>
      </c>
      <c r="K14" s="2">
        <f t="shared" si="3"/>
        <v>1.6064257028112448E-2</v>
      </c>
      <c r="L14" s="15">
        <v>0</v>
      </c>
      <c r="M14" s="15">
        <v>0</v>
      </c>
      <c r="N14" s="15">
        <f t="shared" si="4"/>
        <v>0</v>
      </c>
      <c r="O14" s="2">
        <f t="shared" si="5"/>
        <v>0</v>
      </c>
      <c r="P14" s="15">
        <v>0</v>
      </c>
      <c r="Q14" s="15">
        <v>0</v>
      </c>
      <c r="R14" s="15">
        <f t="shared" si="6"/>
        <v>0</v>
      </c>
      <c r="S14" s="2">
        <f t="shared" si="7"/>
        <v>0</v>
      </c>
      <c r="T14" s="15">
        <v>0</v>
      </c>
      <c r="U14" s="15">
        <v>0</v>
      </c>
      <c r="V14" s="15">
        <f t="shared" si="8"/>
        <v>0</v>
      </c>
      <c r="W14" s="2">
        <f t="shared" si="9"/>
        <v>0</v>
      </c>
      <c r="X14" s="15">
        <v>0</v>
      </c>
      <c r="Y14" s="15">
        <v>0</v>
      </c>
      <c r="Z14" s="15">
        <f t="shared" si="10"/>
        <v>0</v>
      </c>
      <c r="AA14" s="2">
        <v>0</v>
      </c>
      <c r="AB14" s="15">
        <v>0</v>
      </c>
      <c r="AC14" s="15">
        <v>0</v>
      </c>
      <c r="AD14" s="15">
        <f t="shared" si="11"/>
        <v>0</v>
      </c>
      <c r="AE14" s="2">
        <f t="shared" si="12"/>
        <v>0</v>
      </c>
      <c r="AF14" s="15">
        <f t="shared" si="13"/>
        <v>5164</v>
      </c>
      <c r="AG14" s="2">
        <f t="shared" si="14"/>
        <v>5.85242018654306E-2</v>
      </c>
    </row>
    <row r="15" spans="1:33" x14ac:dyDescent="0.25">
      <c r="A15" s="4">
        <v>7</v>
      </c>
      <c r="B15" s="6">
        <v>2007</v>
      </c>
      <c r="C15" s="1" t="s">
        <v>119</v>
      </c>
      <c r="D15" s="15">
        <v>2650</v>
      </c>
      <c r="E15" s="15">
        <v>2618</v>
      </c>
      <c r="F15" s="15">
        <f t="shared" si="0"/>
        <v>5268</v>
      </c>
      <c r="G15" s="2">
        <f t="shared" si="1"/>
        <v>5.9987701837892003E-2</v>
      </c>
      <c r="H15" s="15">
        <v>0</v>
      </c>
      <c r="I15" s="15">
        <v>0</v>
      </c>
      <c r="J15" s="15">
        <f t="shared" si="2"/>
        <v>0</v>
      </c>
      <c r="K15" s="2">
        <f t="shared" si="3"/>
        <v>0</v>
      </c>
      <c r="L15" s="15">
        <v>2</v>
      </c>
      <c r="M15" s="15">
        <v>5</v>
      </c>
      <c r="N15" s="15">
        <f t="shared" si="4"/>
        <v>7</v>
      </c>
      <c r="O15" s="2">
        <f t="shared" si="5"/>
        <v>4.7619047619047616E-2</v>
      </c>
      <c r="P15" s="15">
        <v>0</v>
      </c>
      <c r="Q15" s="15">
        <v>0</v>
      </c>
      <c r="R15" s="15">
        <f t="shared" si="6"/>
        <v>0</v>
      </c>
      <c r="S15" s="2">
        <f t="shared" si="7"/>
        <v>0</v>
      </c>
      <c r="T15" s="15">
        <v>0</v>
      </c>
      <c r="U15" s="15">
        <v>0</v>
      </c>
      <c r="V15" s="15">
        <f t="shared" si="8"/>
        <v>0</v>
      </c>
      <c r="W15" s="2">
        <f t="shared" si="9"/>
        <v>0</v>
      </c>
      <c r="X15" s="15">
        <v>0</v>
      </c>
      <c r="Y15" s="15">
        <v>0</v>
      </c>
      <c r="Z15" s="15">
        <f t="shared" si="10"/>
        <v>0</v>
      </c>
      <c r="AA15" s="2">
        <v>0</v>
      </c>
      <c r="AB15" s="15">
        <v>0</v>
      </c>
      <c r="AC15" s="15">
        <v>0</v>
      </c>
      <c r="AD15" s="15">
        <f t="shared" si="11"/>
        <v>0</v>
      </c>
      <c r="AE15" s="2">
        <f t="shared" si="12"/>
        <v>0</v>
      </c>
      <c r="AF15" s="15">
        <f t="shared" si="13"/>
        <v>5275</v>
      </c>
      <c r="AG15" s="2">
        <f t="shared" si="14"/>
        <v>5.9782177544567473E-2</v>
      </c>
    </row>
    <row r="16" spans="1:33" x14ac:dyDescent="0.25">
      <c r="A16" s="4">
        <v>8</v>
      </c>
      <c r="B16" s="6">
        <v>2008</v>
      </c>
      <c r="C16" s="1" t="s">
        <v>120</v>
      </c>
      <c r="D16" s="15">
        <v>2428</v>
      </c>
      <c r="E16" s="15">
        <v>2438</v>
      </c>
      <c r="F16" s="15">
        <f t="shared" si="0"/>
        <v>4866</v>
      </c>
      <c r="G16" s="2">
        <f t="shared" si="1"/>
        <v>5.5410052608804571E-2</v>
      </c>
      <c r="H16" s="15">
        <v>2</v>
      </c>
      <c r="I16" s="15">
        <v>3</v>
      </c>
      <c r="J16" s="15">
        <f t="shared" si="2"/>
        <v>5</v>
      </c>
      <c r="K16" s="2">
        <f t="shared" si="3"/>
        <v>2.0080321285140562E-2</v>
      </c>
      <c r="L16" s="15">
        <v>3</v>
      </c>
      <c r="M16" s="15">
        <v>2</v>
      </c>
      <c r="N16" s="15">
        <f t="shared" si="4"/>
        <v>5</v>
      </c>
      <c r="O16" s="2">
        <f t="shared" si="5"/>
        <v>3.4013605442176874E-2</v>
      </c>
      <c r="P16" s="15">
        <v>0</v>
      </c>
      <c r="Q16" s="15">
        <v>0</v>
      </c>
      <c r="R16" s="15">
        <f t="shared" si="6"/>
        <v>0</v>
      </c>
      <c r="S16" s="2">
        <f t="shared" si="7"/>
        <v>0</v>
      </c>
      <c r="T16" s="15">
        <v>0</v>
      </c>
      <c r="U16" s="15">
        <v>0</v>
      </c>
      <c r="V16" s="15">
        <f t="shared" si="8"/>
        <v>0</v>
      </c>
      <c r="W16" s="2">
        <f t="shared" si="9"/>
        <v>0</v>
      </c>
      <c r="X16" s="15">
        <v>0</v>
      </c>
      <c r="Y16" s="15">
        <v>0</v>
      </c>
      <c r="Z16" s="15">
        <f t="shared" si="10"/>
        <v>0</v>
      </c>
      <c r="AA16" s="2">
        <v>0</v>
      </c>
      <c r="AB16" s="15">
        <v>0</v>
      </c>
      <c r="AC16" s="15">
        <v>0</v>
      </c>
      <c r="AD16" s="15">
        <f t="shared" si="11"/>
        <v>0</v>
      </c>
      <c r="AE16" s="2">
        <f t="shared" si="12"/>
        <v>0</v>
      </c>
      <c r="AF16" s="15">
        <f t="shared" si="13"/>
        <v>4876</v>
      </c>
      <c r="AG16" s="2">
        <f t="shared" si="14"/>
        <v>5.5260264968210612E-2</v>
      </c>
    </row>
    <row r="17" spans="1:33" x14ac:dyDescent="0.25">
      <c r="A17" s="4">
        <v>9</v>
      </c>
      <c r="B17" s="6">
        <v>2009</v>
      </c>
      <c r="C17" s="1" t="s">
        <v>121</v>
      </c>
      <c r="D17" s="15">
        <v>1565</v>
      </c>
      <c r="E17" s="15">
        <v>1557</v>
      </c>
      <c r="F17" s="15">
        <f t="shared" si="0"/>
        <v>3122</v>
      </c>
      <c r="G17" s="2">
        <f t="shared" si="1"/>
        <v>3.5550798241818303E-2</v>
      </c>
      <c r="H17" s="15">
        <v>7</v>
      </c>
      <c r="I17" s="15">
        <v>1</v>
      </c>
      <c r="J17" s="15">
        <f t="shared" si="2"/>
        <v>8</v>
      </c>
      <c r="K17" s="2">
        <f t="shared" si="3"/>
        <v>3.2128514056224897E-2</v>
      </c>
      <c r="L17" s="15">
        <v>1</v>
      </c>
      <c r="M17" s="15">
        <v>0</v>
      </c>
      <c r="N17" s="15">
        <f t="shared" si="4"/>
        <v>1</v>
      </c>
      <c r="O17" s="2">
        <f t="shared" si="5"/>
        <v>6.8027210884353739E-3</v>
      </c>
      <c r="P17" s="15">
        <v>1</v>
      </c>
      <c r="Q17" s="15">
        <v>0</v>
      </c>
      <c r="R17" s="15">
        <f t="shared" si="6"/>
        <v>1</v>
      </c>
      <c r="S17" s="2">
        <f t="shared" si="7"/>
        <v>0.2</v>
      </c>
      <c r="T17" s="15">
        <v>0</v>
      </c>
      <c r="U17" s="15">
        <v>0</v>
      </c>
      <c r="V17" s="15">
        <f t="shared" si="8"/>
        <v>0</v>
      </c>
      <c r="W17" s="2">
        <f t="shared" si="9"/>
        <v>0</v>
      </c>
      <c r="X17" s="15">
        <v>0</v>
      </c>
      <c r="Y17" s="15">
        <v>0</v>
      </c>
      <c r="Z17" s="15">
        <f t="shared" si="10"/>
        <v>0</v>
      </c>
      <c r="AA17" s="2">
        <v>0</v>
      </c>
      <c r="AB17" s="15">
        <v>0</v>
      </c>
      <c r="AC17" s="15">
        <v>0</v>
      </c>
      <c r="AD17" s="15">
        <f t="shared" si="11"/>
        <v>0</v>
      </c>
      <c r="AE17" s="2">
        <f t="shared" si="12"/>
        <v>0</v>
      </c>
      <c r="AF17" s="15">
        <f t="shared" si="13"/>
        <v>3132</v>
      </c>
      <c r="AG17" s="2">
        <f t="shared" si="14"/>
        <v>3.549531375726736E-2</v>
      </c>
    </row>
    <row r="18" spans="1:33" x14ac:dyDescent="0.25">
      <c r="A18" s="4">
        <v>10</v>
      </c>
      <c r="B18" s="6">
        <v>2010</v>
      </c>
      <c r="C18" s="1" t="s">
        <v>25</v>
      </c>
      <c r="D18" s="15">
        <v>1773</v>
      </c>
      <c r="E18" s="15">
        <v>1888</v>
      </c>
      <c r="F18" s="15">
        <f t="shared" si="0"/>
        <v>3661</v>
      </c>
      <c r="G18" s="2">
        <f t="shared" si="1"/>
        <v>4.1688492108679316E-2</v>
      </c>
      <c r="H18" s="15">
        <v>0</v>
      </c>
      <c r="I18" s="15">
        <v>1</v>
      </c>
      <c r="J18" s="15">
        <f t="shared" si="2"/>
        <v>1</v>
      </c>
      <c r="K18" s="2">
        <f t="shared" si="3"/>
        <v>4.0160642570281121E-3</v>
      </c>
      <c r="L18" s="15">
        <v>1</v>
      </c>
      <c r="M18" s="15">
        <v>0</v>
      </c>
      <c r="N18" s="15">
        <f t="shared" si="4"/>
        <v>1</v>
      </c>
      <c r="O18" s="2">
        <f t="shared" si="5"/>
        <v>6.8027210884353739E-3</v>
      </c>
      <c r="P18" s="15">
        <v>0</v>
      </c>
      <c r="Q18" s="15">
        <v>0</v>
      </c>
      <c r="R18" s="15">
        <f t="shared" si="6"/>
        <v>0</v>
      </c>
      <c r="S18" s="2">
        <f t="shared" si="7"/>
        <v>0</v>
      </c>
      <c r="T18" s="15">
        <v>0</v>
      </c>
      <c r="U18" s="15">
        <v>0</v>
      </c>
      <c r="V18" s="15">
        <f t="shared" si="8"/>
        <v>0</v>
      </c>
      <c r="W18" s="2">
        <f t="shared" si="9"/>
        <v>0</v>
      </c>
      <c r="X18" s="15">
        <v>0</v>
      </c>
      <c r="Y18" s="15">
        <v>0</v>
      </c>
      <c r="Z18" s="15">
        <f t="shared" si="10"/>
        <v>0</v>
      </c>
      <c r="AA18" s="2">
        <v>0</v>
      </c>
      <c r="AB18" s="15">
        <v>0</v>
      </c>
      <c r="AC18" s="15">
        <v>0</v>
      </c>
      <c r="AD18" s="15">
        <f t="shared" si="11"/>
        <v>0</v>
      </c>
      <c r="AE18" s="2">
        <f t="shared" si="12"/>
        <v>0</v>
      </c>
      <c r="AF18" s="15">
        <f t="shared" si="13"/>
        <v>3663</v>
      </c>
      <c r="AG18" s="2">
        <f t="shared" si="14"/>
        <v>4.1513197411516711E-2</v>
      </c>
    </row>
    <row r="19" spans="1:33" x14ac:dyDescent="0.25">
      <c r="A19" s="4">
        <v>11</v>
      </c>
      <c r="B19" s="6">
        <v>2011</v>
      </c>
      <c r="C19" s="1" t="s">
        <v>122</v>
      </c>
      <c r="D19" s="15">
        <v>2021</v>
      </c>
      <c r="E19" s="15">
        <v>1971</v>
      </c>
      <c r="F19" s="15">
        <f t="shared" si="0"/>
        <v>3992</v>
      </c>
      <c r="G19" s="2">
        <f t="shared" si="1"/>
        <v>4.545765105103737E-2</v>
      </c>
      <c r="H19" s="15">
        <v>3</v>
      </c>
      <c r="I19" s="15">
        <v>1</v>
      </c>
      <c r="J19" s="15">
        <f t="shared" si="2"/>
        <v>4</v>
      </c>
      <c r="K19" s="2">
        <f t="shared" si="3"/>
        <v>1.6064257028112448E-2</v>
      </c>
      <c r="L19" s="15">
        <v>31</v>
      </c>
      <c r="M19" s="15">
        <v>38</v>
      </c>
      <c r="N19" s="15">
        <f t="shared" si="4"/>
        <v>69</v>
      </c>
      <c r="O19" s="2">
        <f t="shared" si="5"/>
        <v>0.46938775510204084</v>
      </c>
      <c r="P19" s="15">
        <v>0</v>
      </c>
      <c r="Q19" s="15">
        <v>0</v>
      </c>
      <c r="R19" s="15">
        <f t="shared" si="6"/>
        <v>0</v>
      </c>
      <c r="S19" s="2">
        <f t="shared" si="7"/>
        <v>0</v>
      </c>
      <c r="T19" s="15">
        <v>0</v>
      </c>
      <c r="U19" s="15">
        <v>0</v>
      </c>
      <c r="V19" s="15">
        <f t="shared" si="8"/>
        <v>0</v>
      </c>
      <c r="W19" s="2">
        <f t="shared" si="9"/>
        <v>0</v>
      </c>
      <c r="X19" s="15">
        <v>0</v>
      </c>
      <c r="Y19" s="15">
        <v>0</v>
      </c>
      <c r="Z19" s="15">
        <f t="shared" si="10"/>
        <v>0</v>
      </c>
      <c r="AA19" s="2">
        <v>0</v>
      </c>
      <c r="AB19" s="15">
        <v>1</v>
      </c>
      <c r="AC19" s="15">
        <v>4</v>
      </c>
      <c r="AD19" s="15">
        <f t="shared" si="11"/>
        <v>5</v>
      </c>
      <c r="AE19" s="2">
        <f t="shared" si="12"/>
        <v>1</v>
      </c>
      <c r="AF19" s="15">
        <f t="shared" si="13"/>
        <v>4070</v>
      </c>
      <c r="AG19" s="2">
        <f t="shared" si="14"/>
        <v>4.6125774901685235E-2</v>
      </c>
    </row>
    <row r="20" spans="1:33" x14ac:dyDescent="0.25">
      <c r="A20" s="4">
        <v>12</v>
      </c>
      <c r="B20" s="6">
        <v>2012</v>
      </c>
      <c r="C20" s="1" t="s">
        <v>30</v>
      </c>
      <c r="D20" s="15">
        <v>4177</v>
      </c>
      <c r="E20" s="15">
        <v>4085</v>
      </c>
      <c r="F20" s="15">
        <f t="shared" si="0"/>
        <v>8262</v>
      </c>
      <c r="G20" s="2">
        <f t="shared" si="1"/>
        <v>9.4080940126170035E-2</v>
      </c>
      <c r="H20" s="15">
        <v>45</v>
      </c>
      <c r="I20" s="15">
        <v>35</v>
      </c>
      <c r="J20" s="15">
        <f t="shared" si="2"/>
        <v>80</v>
      </c>
      <c r="K20" s="2">
        <f t="shared" si="3"/>
        <v>0.32128514056224899</v>
      </c>
      <c r="L20" s="15">
        <v>2</v>
      </c>
      <c r="M20" s="15">
        <v>3</v>
      </c>
      <c r="N20" s="15">
        <f t="shared" si="4"/>
        <v>5</v>
      </c>
      <c r="O20" s="2">
        <f t="shared" si="5"/>
        <v>3.4013605442176874E-2</v>
      </c>
      <c r="P20" s="15">
        <v>0</v>
      </c>
      <c r="Q20" s="15">
        <v>0</v>
      </c>
      <c r="R20" s="15">
        <f t="shared" si="6"/>
        <v>0</v>
      </c>
      <c r="S20" s="2">
        <f t="shared" si="7"/>
        <v>0</v>
      </c>
      <c r="T20" s="15">
        <v>5</v>
      </c>
      <c r="U20" s="15">
        <v>5</v>
      </c>
      <c r="V20" s="15">
        <f t="shared" si="8"/>
        <v>10</v>
      </c>
      <c r="W20" s="2">
        <f t="shared" si="9"/>
        <v>0.76923076923076927</v>
      </c>
      <c r="X20" s="15">
        <v>0</v>
      </c>
      <c r="Y20" s="15">
        <v>0</v>
      </c>
      <c r="Z20" s="15">
        <f t="shared" si="10"/>
        <v>0</v>
      </c>
      <c r="AA20" s="2">
        <v>0</v>
      </c>
      <c r="AB20" s="15">
        <v>0</v>
      </c>
      <c r="AC20" s="15">
        <v>0</v>
      </c>
      <c r="AD20" s="15">
        <f t="shared" si="11"/>
        <v>0</v>
      </c>
      <c r="AE20" s="2">
        <f t="shared" si="12"/>
        <v>0</v>
      </c>
      <c r="AF20" s="15">
        <f t="shared" si="13"/>
        <v>8357</v>
      </c>
      <c r="AG20" s="2">
        <f t="shared" si="14"/>
        <v>9.471083559051191E-2</v>
      </c>
    </row>
    <row r="21" spans="1:33" x14ac:dyDescent="0.25">
      <c r="A21" s="4">
        <v>13</v>
      </c>
      <c r="B21" s="6">
        <v>2013</v>
      </c>
      <c r="C21" s="1" t="s">
        <v>123</v>
      </c>
      <c r="D21" s="15">
        <v>5656</v>
      </c>
      <c r="E21" s="15">
        <v>5537</v>
      </c>
      <c r="F21" s="15">
        <f t="shared" si="0"/>
        <v>11193</v>
      </c>
      <c r="G21" s="2">
        <f t="shared" si="1"/>
        <v>0.12745678562481497</v>
      </c>
      <c r="H21" s="15">
        <v>11</v>
      </c>
      <c r="I21" s="15">
        <v>10</v>
      </c>
      <c r="J21" s="15">
        <f t="shared" si="2"/>
        <v>21</v>
      </c>
      <c r="K21" s="2">
        <f t="shared" si="3"/>
        <v>8.4337349397590355E-2</v>
      </c>
      <c r="L21" s="15">
        <v>9</v>
      </c>
      <c r="M21" s="15">
        <v>15</v>
      </c>
      <c r="N21" s="15">
        <f t="shared" si="4"/>
        <v>24</v>
      </c>
      <c r="O21" s="2">
        <f t="shared" si="5"/>
        <v>0.16326530612244897</v>
      </c>
      <c r="P21" s="15">
        <v>0</v>
      </c>
      <c r="Q21" s="15">
        <v>0</v>
      </c>
      <c r="R21" s="15">
        <f t="shared" si="6"/>
        <v>0</v>
      </c>
      <c r="S21" s="2">
        <f t="shared" si="7"/>
        <v>0</v>
      </c>
      <c r="T21" s="15">
        <v>1</v>
      </c>
      <c r="U21" s="15">
        <v>0</v>
      </c>
      <c r="V21" s="15">
        <f t="shared" si="8"/>
        <v>1</v>
      </c>
      <c r="W21" s="2">
        <f t="shared" si="9"/>
        <v>7.6923076923076927E-2</v>
      </c>
      <c r="X21" s="15">
        <v>0</v>
      </c>
      <c r="Y21" s="15">
        <v>0</v>
      </c>
      <c r="Z21" s="15">
        <f t="shared" si="10"/>
        <v>0</v>
      </c>
      <c r="AA21" s="2">
        <v>0</v>
      </c>
      <c r="AB21" s="15">
        <v>0</v>
      </c>
      <c r="AC21" s="15">
        <v>0</v>
      </c>
      <c r="AD21" s="15">
        <f t="shared" si="11"/>
        <v>0</v>
      </c>
      <c r="AE21" s="2">
        <f t="shared" si="12"/>
        <v>0</v>
      </c>
      <c r="AF21" s="15">
        <f t="shared" si="13"/>
        <v>11239</v>
      </c>
      <c r="AG21" s="2">
        <f t="shared" si="14"/>
        <v>0.12737287079116472</v>
      </c>
    </row>
    <row r="22" spans="1:33" x14ac:dyDescent="0.25">
      <c r="A22" s="4">
        <v>14</v>
      </c>
      <c r="B22" s="6">
        <v>2014</v>
      </c>
      <c r="C22" s="1" t="s">
        <v>124</v>
      </c>
      <c r="D22" s="15">
        <v>3310</v>
      </c>
      <c r="E22" s="15">
        <v>3245</v>
      </c>
      <c r="F22" s="15">
        <f t="shared" si="0"/>
        <v>6555</v>
      </c>
      <c r="G22" s="2">
        <f t="shared" si="1"/>
        <v>7.4643011683254004E-2</v>
      </c>
      <c r="H22" s="15">
        <v>2</v>
      </c>
      <c r="I22" s="15">
        <v>1</v>
      </c>
      <c r="J22" s="15">
        <f t="shared" si="2"/>
        <v>3</v>
      </c>
      <c r="K22" s="2">
        <f t="shared" si="3"/>
        <v>1.2048192771084338E-2</v>
      </c>
      <c r="L22" s="15">
        <v>2</v>
      </c>
      <c r="M22" s="15">
        <v>1</v>
      </c>
      <c r="N22" s="15">
        <f t="shared" si="4"/>
        <v>3</v>
      </c>
      <c r="O22" s="2">
        <f t="shared" si="5"/>
        <v>2.0408163265306121E-2</v>
      </c>
      <c r="P22" s="15">
        <v>0</v>
      </c>
      <c r="Q22" s="15">
        <v>0</v>
      </c>
      <c r="R22" s="15">
        <f t="shared" si="6"/>
        <v>0</v>
      </c>
      <c r="S22" s="2">
        <f t="shared" si="7"/>
        <v>0</v>
      </c>
      <c r="T22" s="15">
        <v>0</v>
      </c>
      <c r="U22" s="15">
        <v>0</v>
      </c>
      <c r="V22" s="15">
        <f t="shared" si="8"/>
        <v>0</v>
      </c>
      <c r="W22" s="2">
        <f t="shared" si="9"/>
        <v>0</v>
      </c>
      <c r="X22" s="15">
        <v>0</v>
      </c>
      <c r="Y22" s="15">
        <v>0</v>
      </c>
      <c r="Z22" s="15">
        <f t="shared" si="10"/>
        <v>0</v>
      </c>
      <c r="AA22" s="2">
        <v>0</v>
      </c>
      <c r="AB22" s="15">
        <v>0</v>
      </c>
      <c r="AC22" s="15">
        <v>0</v>
      </c>
      <c r="AD22" s="15">
        <f t="shared" si="11"/>
        <v>0</v>
      </c>
      <c r="AE22" s="2">
        <f t="shared" si="12"/>
        <v>0</v>
      </c>
      <c r="AF22" s="15">
        <f t="shared" si="13"/>
        <v>6561</v>
      </c>
      <c r="AG22" s="2">
        <f t="shared" si="14"/>
        <v>7.4356562439792828E-2</v>
      </c>
    </row>
    <row r="23" spans="1:33" x14ac:dyDescent="0.25">
      <c r="A23" s="4">
        <v>15</v>
      </c>
      <c r="B23" s="6">
        <v>2015</v>
      </c>
      <c r="C23" s="1" t="s">
        <v>125</v>
      </c>
      <c r="D23" s="15">
        <v>2582</v>
      </c>
      <c r="E23" s="15">
        <v>2601</v>
      </c>
      <c r="F23" s="15">
        <f t="shared" si="0"/>
        <v>5183</v>
      </c>
      <c r="G23" s="2">
        <f t="shared" si="1"/>
        <v>5.9019790931244161E-2</v>
      </c>
      <c r="H23" s="15">
        <v>7</v>
      </c>
      <c r="I23" s="15">
        <v>4</v>
      </c>
      <c r="J23" s="15">
        <f t="shared" si="2"/>
        <v>11</v>
      </c>
      <c r="K23" s="2">
        <f t="shared" si="3"/>
        <v>4.4176706827309238E-2</v>
      </c>
      <c r="L23" s="15">
        <v>4</v>
      </c>
      <c r="M23" s="15">
        <v>4</v>
      </c>
      <c r="N23" s="15">
        <f t="shared" si="4"/>
        <v>8</v>
      </c>
      <c r="O23" s="2">
        <f t="shared" si="5"/>
        <v>5.4421768707482991E-2</v>
      </c>
      <c r="P23" s="15">
        <v>0</v>
      </c>
      <c r="Q23" s="15">
        <v>0</v>
      </c>
      <c r="R23" s="15">
        <f t="shared" si="6"/>
        <v>0</v>
      </c>
      <c r="S23" s="2">
        <f t="shared" si="7"/>
        <v>0</v>
      </c>
      <c r="T23" s="15">
        <v>0</v>
      </c>
      <c r="U23" s="15">
        <v>0</v>
      </c>
      <c r="V23" s="15">
        <f t="shared" si="8"/>
        <v>0</v>
      </c>
      <c r="W23" s="2">
        <f t="shared" si="9"/>
        <v>0</v>
      </c>
      <c r="X23" s="15">
        <v>0</v>
      </c>
      <c r="Y23" s="15">
        <v>0</v>
      </c>
      <c r="Z23" s="15">
        <f t="shared" si="10"/>
        <v>0</v>
      </c>
      <c r="AA23" s="2">
        <v>0</v>
      </c>
      <c r="AB23" s="15">
        <v>0</v>
      </c>
      <c r="AC23" s="15">
        <v>0</v>
      </c>
      <c r="AD23" s="15">
        <f t="shared" si="11"/>
        <v>0</v>
      </c>
      <c r="AE23" s="2">
        <f t="shared" si="12"/>
        <v>0</v>
      </c>
      <c r="AF23" s="15">
        <f t="shared" si="13"/>
        <v>5202</v>
      </c>
      <c r="AG23" s="2">
        <f t="shared" si="14"/>
        <v>5.8954860206036019E-2</v>
      </c>
    </row>
    <row r="24" spans="1:33" x14ac:dyDescent="0.25">
      <c r="A24" s="4">
        <v>16</v>
      </c>
      <c r="B24" s="6">
        <v>2016</v>
      </c>
      <c r="C24" s="1" t="s">
        <v>126</v>
      </c>
      <c r="D24" s="15">
        <v>2073</v>
      </c>
      <c r="E24" s="15">
        <v>2121</v>
      </c>
      <c r="F24" s="15">
        <f t="shared" si="0"/>
        <v>4194</v>
      </c>
      <c r="G24" s="2">
        <f t="shared" si="1"/>
        <v>4.7757862852718123E-2</v>
      </c>
      <c r="H24" s="15">
        <v>8</v>
      </c>
      <c r="I24" s="15">
        <v>4</v>
      </c>
      <c r="J24" s="15">
        <f t="shared" si="2"/>
        <v>12</v>
      </c>
      <c r="K24" s="2">
        <f t="shared" si="3"/>
        <v>4.8192771084337352E-2</v>
      </c>
      <c r="L24" s="15">
        <v>1</v>
      </c>
      <c r="M24" s="15">
        <v>3</v>
      </c>
      <c r="N24" s="15">
        <f t="shared" si="4"/>
        <v>4</v>
      </c>
      <c r="O24" s="2">
        <f t="shared" si="5"/>
        <v>2.7210884353741496E-2</v>
      </c>
      <c r="P24" s="15">
        <v>3</v>
      </c>
      <c r="Q24" s="15">
        <v>1</v>
      </c>
      <c r="R24" s="15">
        <f t="shared" si="6"/>
        <v>4</v>
      </c>
      <c r="S24" s="2">
        <f t="shared" si="7"/>
        <v>0.8</v>
      </c>
      <c r="T24" s="15">
        <v>0</v>
      </c>
      <c r="U24" s="15">
        <v>0</v>
      </c>
      <c r="V24" s="15">
        <f t="shared" si="8"/>
        <v>0</v>
      </c>
      <c r="W24" s="2">
        <f t="shared" si="9"/>
        <v>0</v>
      </c>
      <c r="X24" s="15">
        <v>0</v>
      </c>
      <c r="Y24" s="15">
        <v>0</v>
      </c>
      <c r="Z24" s="15">
        <f t="shared" si="10"/>
        <v>0</v>
      </c>
      <c r="AA24" s="2">
        <v>0</v>
      </c>
      <c r="AB24" s="15">
        <v>0</v>
      </c>
      <c r="AC24" s="15">
        <v>0</v>
      </c>
      <c r="AD24" s="15">
        <f t="shared" si="11"/>
        <v>0</v>
      </c>
      <c r="AE24" s="2">
        <f t="shared" si="12"/>
        <v>0</v>
      </c>
      <c r="AF24" s="15">
        <f t="shared" si="13"/>
        <v>4214</v>
      </c>
      <c r="AG24" s="2">
        <f t="shared" si="14"/>
        <v>4.7757743350295229E-2</v>
      </c>
    </row>
    <row r="25" spans="1:33" x14ac:dyDescent="0.25">
      <c r="A25" s="4">
        <v>17</v>
      </c>
      <c r="B25" s="6">
        <v>2017</v>
      </c>
      <c r="C25" s="1" t="s">
        <v>127</v>
      </c>
      <c r="D25" s="15">
        <v>2523</v>
      </c>
      <c r="E25" s="15">
        <v>2556</v>
      </c>
      <c r="F25" s="15">
        <f t="shared" si="0"/>
        <v>5079</v>
      </c>
      <c r="G25" s="2">
        <f t="shared" si="1"/>
        <v>5.7835523468992692E-2</v>
      </c>
      <c r="H25" s="15">
        <v>5</v>
      </c>
      <c r="I25" s="15">
        <v>5</v>
      </c>
      <c r="J25" s="15">
        <f t="shared" si="2"/>
        <v>10</v>
      </c>
      <c r="K25" s="2">
        <f t="shared" si="3"/>
        <v>4.0160642570281124E-2</v>
      </c>
      <c r="L25" s="15">
        <v>2</v>
      </c>
      <c r="M25" s="15">
        <v>6</v>
      </c>
      <c r="N25" s="15">
        <f t="shared" si="4"/>
        <v>8</v>
      </c>
      <c r="O25" s="2">
        <f t="shared" si="5"/>
        <v>5.4421768707482991E-2</v>
      </c>
      <c r="P25" s="15">
        <v>0</v>
      </c>
      <c r="Q25" s="15">
        <v>0</v>
      </c>
      <c r="R25" s="15">
        <f t="shared" si="6"/>
        <v>0</v>
      </c>
      <c r="S25" s="2">
        <f t="shared" si="7"/>
        <v>0</v>
      </c>
      <c r="T25" s="15">
        <v>0</v>
      </c>
      <c r="U25" s="15">
        <v>1</v>
      </c>
      <c r="V25" s="15">
        <f t="shared" si="8"/>
        <v>1</v>
      </c>
      <c r="W25" s="2">
        <f t="shared" si="9"/>
        <v>7.6923076923076927E-2</v>
      </c>
      <c r="X25" s="15">
        <v>0</v>
      </c>
      <c r="Y25" s="15">
        <v>0</v>
      </c>
      <c r="Z25" s="15">
        <f t="shared" si="10"/>
        <v>0</v>
      </c>
      <c r="AA25" s="2">
        <v>0</v>
      </c>
      <c r="AB25" s="15">
        <v>0</v>
      </c>
      <c r="AC25" s="15">
        <v>0</v>
      </c>
      <c r="AD25" s="15">
        <f t="shared" si="11"/>
        <v>0</v>
      </c>
      <c r="AE25" s="2">
        <f t="shared" si="12"/>
        <v>0</v>
      </c>
      <c r="AF25" s="15">
        <f t="shared" si="13"/>
        <v>5098</v>
      </c>
      <c r="AG25" s="2">
        <f t="shared" si="14"/>
        <v>5.7776216326484352E-2</v>
      </c>
    </row>
    <row r="26" spans="1:33" x14ac:dyDescent="0.25">
      <c r="A26" s="19" t="s">
        <v>37</v>
      </c>
      <c r="B26" s="19"/>
      <c r="C26" s="19"/>
      <c r="D26" s="16">
        <f>SUM(D9:D25)</f>
        <v>43989</v>
      </c>
      <c r="E26" s="16">
        <f>SUM(E9:E25)</f>
        <v>43829</v>
      </c>
      <c r="F26" s="16">
        <f>SUM(F9:F25)</f>
        <v>87818</v>
      </c>
      <c r="G26" s="14">
        <f>'KAB SUKOHARJO'!G15</f>
        <v>0.10045906560188156</v>
      </c>
      <c r="H26" s="16">
        <f>SUM(H9:H25)</f>
        <v>136</v>
      </c>
      <c r="I26" s="16">
        <f>SUM(I9:I25)</f>
        <v>113</v>
      </c>
      <c r="J26" s="16">
        <f>SUM(J9:J25)</f>
        <v>249</v>
      </c>
      <c r="K26" s="14">
        <f>'KAB SUKOHARJO'!K15</f>
        <v>9.2938190504628249E-3</v>
      </c>
      <c r="L26" s="16">
        <f>SUM(L9:L25)</f>
        <v>64</v>
      </c>
      <c r="M26" s="16">
        <f>SUM(M9:M25)</f>
        <v>83</v>
      </c>
      <c r="N26" s="16">
        <f>SUM(N9:N25)</f>
        <v>147</v>
      </c>
      <c r="O26" s="14">
        <f>'KAB SUKOHARJO'!O15</f>
        <v>1.2355017650025214E-2</v>
      </c>
      <c r="P26" s="16">
        <f>SUM(P9:P25)</f>
        <v>4</v>
      </c>
      <c r="Q26" s="16">
        <f>SUM(Q9:Q25)</f>
        <v>1</v>
      </c>
      <c r="R26" s="16">
        <f>SUM(R9:R25)</f>
        <v>5</v>
      </c>
      <c r="S26" s="14">
        <f>'KAB SUKOHARJO'!S15</f>
        <v>1.3774104683195593E-2</v>
      </c>
      <c r="T26" s="16">
        <f>SUM(T9:T25)</f>
        <v>6</v>
      </c>
      <c r="U26" s="16">
        <f>SUM(U9:U25)</f>
        <v>7</v>
      </c>
      <c r="V26" s="16">
        <f>SUM(V9:V25)</f>
        <v>13</v>
      </c>
      <c r="W26" s="14">
        <f>'KAB SUKOHARJO'!W15</f>
        <v>2.0933977455716585E-2</v>
      </c>
      <c r="X26" s="16">
        <f>SUM(X9:X25)</f>
        <v>0</v>
      </c>
      <c r="Y26" s="16">
        <f>SUM(Y9:Y25)</f>
        <v>0</v>
      </c>
      <c r="Z26" s="16">
        <f>SUM(Z9:Z25)</f>
        <v>0</v>
      </c>
      <c r="AA26" s="14">
        <f>'KAB SUKOHARJO'!AA15</f>
        <v>0</v>
      </c>
      <c r="AB26" s="16">
        <f>SUM(AB9:AB25)</f>
        <v>1</v>
      </c>
      <c r="AC26" s="16">
        <f>SUM(AC9:AC25)</f>
        <v>4</v>
      </c>
      <c r="AD26" s="16">
        <f>SUM(AD9:AD25)</f>
        <v>5</v>
      </c>
      <c r="AE26" s="14">
        <f>'KAB SUKOHARJO'!AE15</f>
        <v>7.3529411764705885E-2</v>
      </c>
      <c r="AF26" s="18">
        <f>SUM(AF9:AF25)</f>
        <v>88237</v>
      </c>
      <c r="AG26" s="14">
        <f>'KAB SUKOHARJO'!AG15</f>
        <v>9.6546358927449907E-2</v>
      </c>
    </row>
    <row r="27" spans="1:33" x14ac:dyDescent="0.25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</sheetData>
  <mergeCells count="14">
    <mergeCell ref="AF7:AG7"/>
    <mergeCell ref="A26:C26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0CF4-AC99-4700-B951-6837AFB11139}">
  <dimension ref="A1:AG25"/>
  <sheetViews>
    <sheetView topLeftCell="L1" workbookViewId="0">
      <selection activeCell="L7" sqref="L7:O7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21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33" ht="14.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20" t="s">
        <v>55</v>
      </c>
      <c r="B5" s="20"/>
      <c r="C5" s="20"/>
      <c r="D5" s="20"/>
    </row>
    <row r="6" spans="1:33" x14ac:dyDescent="0.25">
      <c r="A6" s="23" t="s">
        <v>141</v>
      </c>
      <c r="B6" s="23"/>
      <c r="C6" s="23"/>
      <c r="D6" s="23"/>
    </row>
    <row r="7" spans="1:33" s="8" customFormat="1" x14ac:dyDescent="0.25">
      <c r="A7" s="22" t="s">
        <v>53</v>
      </c>
      <c r="B7" s="19" t="s">
        <v>39</v>
      </c>
      <c r="C7" s="19"/>
      <c r="D7" s="19" t="s">
        <v>194</v>
      </c>
      <c r="E7" s="19"/>
      <c r="F7" s="19"/>
      <c r="G7" s="19"/>
      <c r="H7" s="19" t="s">
        <v>195</v>
      </c>
      <c r="I7" s="19"/>
      <c r="J7" s="19"/>
      <c r="K7" s="19"/>
      <c r="L7" s="19" t="s">
        <v>196</v>
      </c>
      <c r="M7" s="19"/>
      <c r="N7" s="19"/>
      <c r="O7" s="19"/>
      <c r="P7" s="19" t="s">
        <v>197</v>
      </c>
      <c r="Q7" s="19"/>
      <c r="R7" s="19"/>
      <c r="S7" s="19"/>
      <c r="T7" s="19" t="s">
        <v>198</v>
      </c>
      <c r="U7" s="19"/>
      <c r="V7" s="19"/>
      <c r="W7" s="19"/>
      <c r="X7" s="19" t="s">
        <v>199</v>
      </c>
      <c r="Y7" s="19"/>
      <c r="Z7" s="19"/>
      <c r="AA7" s="19"/>
      <c r="AB7" s="19" t="s">
        <v>200</v>
      </c>
      <c r="AC7" s="19"/>
      <c r="AD7" s="19"/>
      <c r="AE7" s="19"/>
      <c r="AF7" s="19" t="s">
        <v>37</v>
      </c>
      <c r="AG7" s="19"/>
    </row>
    <row r="8" spans="1:33" s="8" customFormat="1" x14ac:dyDescent="0.25">
      <c r="A8" s="22"/>
      <c r="B8" s="13" t="s">
        <v>51</v>
      </c>
      <c r="C8" s="13" t="s">
        <v>52</v>
      </c>
      <c r="D8" s="13" t="s">
        <v>35</v>
      </c>
      <c r="E8" s="13" t="s">
        <v>36</v>
      </c>
      <c r="F8" s="13" t="s">
        <v>37</v>
      </c>
      <c r="G8" s="13" t="s">
        <v>38</v>
      </c>
      <c r="H8" s="13" t="s">
        <v>35</v>
      </c>
      <c r="I8" s="13" t="s">
        <v>36</v>
      </c>
      <c r="J8" s="13" t="s">
        <v>37</v>
      </c>
      <c r="K8" s="13" t="s">
        <v>38</v>
      </c>
      <c r="L8" s="13" t="s">
        <v>35</v>
      </c>
      <c r="M8" s="13" t="s">
        <v>36</v>
      </c>
      <c r="N8" s="13" t="s">
        <v>37</v>
      </c>
      <c r="O8" s="13" t="s">
        <v>38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35</v>
      </c>
      <c r="U8" s="13" t="s">
        <v>36</v>
      </c>
      <c r="V8" s="13" t="s">
        <v>37</v>
      </c>
      <c r="W8" s="13" t="s">
        <v>38</v>
      </c>
      <c r="X8" s="13" t="s">
        <v>35</v>
      </c>
      <c r="Y8" s="13" t="s">
        <v>36</v>
      </c>
      <c r="Z8" s="13" t="s">
        <v>37</v>
      </c>
      <c r="AA8" s="13" t="s">
        <v>38</v>
      </c>
      <c r="AB8" s="13" t="s">
        <v>35</v>
      </c>
      <c r="AC8" s="13" t="s">
        <v>36</v>
      </c>
      <c r="AD8" s="13" t="s">
        <v>37</v>
      </c>
      <c r="AE8" s="13" t="s">
        <v>38</v>
      </c>
      <c r="AF8" s="13" t="s">
        <v>39</v>
      </c>
      <c r="AG8" s="13" t="s">
        <v>38</v>
      </c>
    </row>
    <row r="9" spans="1:33" x14ac:dyDescent="0.25">
      <c r="A9" s="4">
        <v>1</v>
      </c>
      <c r="B9" s="6">
        <v>2001</v>
      </c>
      <c r="C9" s="1" t="s">
        <v>128</v>
      </c>
      <c r="D9" s="15">
        <v>2606</v>
      </c>
      <c r="E9" s="15">
        <v>2563</v>
      </c>
      <c r="F9" s="15">
        <f>SUM(D9:E9)</f>
        <v>5169</v>
      </c>
      <c r="G9" s="2">
        <f t="shared" ref="G9:G23" si="0">F9/$F$24</f>
        <v>5.7789703169545528E-2</v>
      </c>
      <c r="H9" s="15">
        <v>116</v>
      </c>
      <c r="I9" s="15">
        <v>117</v>
      </c>
      <c r="J9" s="15">
        <f>SUM(H9:I9)</f>
        <v>233</v>
      </c>
      <c r="K9" s="2">
        <f t="shared" ref="K9:K23" si="1">J9/$J$24</f>
        <v>0.10877684407096172</v>
      </c>
      <c r="L9" s="15">
        <v>12</v>
      </c>
      <c r="M9" s="15">
        <v>18</v>
      </c>
      <c r="N9" s="15">
        <f>SUM(L9:M9)</f>
        <v>30</v>
      </c>
      <c r="O9" s="2">
        <f t="shared" ref="O9:O23" si="2">N9/$N$24</f>
        <v>2.1097046413502109E-2</v>
      </c>
      <c r="P9" s="15">
        <v>0</v>
      </c>
      <c r="Q9" s="15">
        <v>0</v>
      </c>
      <c r="R9" s="15">
        <f>SUM(P9:Q9)</f>
        <v>0</v>
      </c>
      <c r="S9" s="2">
        <f t="shared" ref="S9:S23" si="3">R9/$R$24</f>
        <v>0</v>
      </c>
      <c r="T9" s="15">
        <v>0</v>
      </c>
      <c r="U9" s="15">
        <v>0</v>
      </c>
      <c r="V9" s="15">
        <f>SUM(T9:U9)</f>
        <v>0</v>
      </c>
      <c r="W9" s="2">
        <f t="shared" ref="W9:W23" si="4">V9/$V$24</f>
        <v>0</v>
      </c>
      <c r="X9" s="15">
        <v>0</v>
      </c>
      <c r="Y9" s="15">
        <v>0</v>
      </c>
      <c r="Z9" s="15">
        <f>SUM(X9:Y9)</f>
        <v>0</v>
      </c>
      <c r="AA9" s="2">
        <f t="shared" ref="AA9:AA23" si="5">Z9/$Z$24</f>
        <v>0</v>
      </c>
      <c r="AB9" s="15">
        <v>1</v>
      </c>
      <c r="AC9" s="15">
        <v>1</v>
      </c>
      <c r="AD9" s="15">
        <f>SUM(AB9:AC9)</f>
        <v>2</v>
      </c>
      <c r="AE9" s="2">
        <f t="shared" ref="AE9:AE23" si="6">AD9/$AD$24</f>
        <v>0.33333333333333331</v>
      </c>
      <c r="AF9" s="15">
        <f>AD9+Z9+V9+R9+N9+J9+F9</f>
        <v>5434</v>
      </c>
      <c r="AG9" s="2">
        <f t="shared" ref="AG9:AG23" si="7">AF9/$AF$24</f>
        <v>5.835042468886574E-2</v>
      </c>
    </row>
    <row r="10" spans="1:33" x14ac:dyDescent="0.25">
      <c r="A10" s="4">
        <v>2</v>
      </c>
      <c r="B10" s="6">
        <v>2002</v>
      </c>
      <c r="C10" s="1" t="s">
        <v>129</v>
      </c>
      <c r="D10" s="15">
        <v>1104</v>
      </c>
      <c r="E10" s="15">
        <v>1051</v>
      </c>
      <c r="F10" s="15">
        <f t="shared" ref="F10:F23" si="8">SUM(D10:E10)</f>
        <v>2155</v>
      </c>
      <c r="G10" s="2">
        <f t="shared" si="0"/>
        <v>2.4093018055788472E-2</v>
      </c>
      <c r="H10" s="15">
        <v>33</v>
      </c>
      <c r="I10" s="15">
        <v>33</v>
      </c>
      <c r="J10" s="15">
        <f t="shared" ref="J10:J23" si="9">SUM(H10:I10)</f>
        <v>66</v>
      </c>
      <c r="K10" s="2">
        <f t="shared" si="1"/>
        <v>3.081232492997199E-2</v>
      </c>
      <c r="L10" s="15">
        <v>2</v>
      </c>
      <c r="M10" s="15">
        <v>7</v>
      </c>
      <c r="N10" s="15">
        <f t="shared" ref="N10:N23" si="10">SUM(L10:M10)</f>
        <v>9</v>
      </c>
      <c r="O10" s="2">
        <f t="shared" si="2"/>
        <v>6.3291139240506328E-3</v>
      </c>
      <c r="P10" s="15">
        <v>0</v>
      </c>
      <c r="Q10" s="15">
        <v>0</v>
      </c>
      <c r="R10" s="15">
        <f t="shared" ref="R10:R23" si="11">SUM(P10:Q10)</f>
        <v>0</v>
      </c>
      <c r="S10" s="2">
        <f t="shared" si="3"/>
        <v>0</v>
      </c>
      <c r="T10" s="15">
        <v>0</v>
      </c>
      <c r="U10" s="15">
        <v>0</v>
      </c>
      <c r="V10" s="15">
        <f t="shared" ref="V10:V23" si="12">SUM(T10:U10)</f>
        <v>0</v>
      </c>
      <c r="W10" s="2">
        <f t="shared" si="4"/>
        <v>0</v>
      </c>
      <c r="X10" s="15">
        <v>0</v>
      </c>
      <c r="Y10" s="15">
        <v>0</v>
      </c>
      <c r="Z10" s="15">
        <f t="shared" ref="Z10:Z23" si="13">SUM(X10:Y10)</f>
        <v>0</v>
      </c>
      <c r="AA10" s="2">
        <f t="shared" si="5"/>
        <v>0</v>
      </c>
      <c r="AB10" s="15">
        <v>0</v>
      </c>
      <c r="AC10" s="15">
        <v>0</v>
      </c>
      <c r="AD10" s="15">
        <f t="shared" ref="AD10:AD23" si="14">SUM(AB10:AC10)</f>
        <v>0</v>
      </c>
      <c r="AE10" s="2">
        <f t="shared" si="6"/>
        <v>0</v>
      </c>
      <c r="AF10" s="15">
        <f t="shared" ref="AF10:AF23" si="15">AD10+Z10+V10+R10+N10+J10+F10</f>
        <v>2230</v>
      </c>
      <c r="AG10" s="2">
        <f t="shared" si="7"/>
        <v>2.3945794452736587E-2</v>
      </c>
    </row>
    <row r="11" spans="1:33" x14ac:dyDescent="0.25">
      <c r="A11" s="4">
        <v>3</v>
      </c>
      <c r="B11" s="6">
        <v>2003</v>
      </c>
      <c r="C11" s="1" t="s">
        <v>130</v>
      </c>
      <c r="D11" s="15">
        <v>3827</v>
      </c>
      <c r="E11" s="15">
        <v>3818</v>
      </c>
      <c r="F11" s="15">
        <f t="shared" si="8"/>
        <v>7645</v>
      </c>
      <c r="G11" s="2">
        <f t="shared" si="0"/>
        <v>8.5471518810442168E-2</v>
      </c>
      <c r="H11" s="15">
        <v>63</v>
      </c>
      <c r="I11" s="15">
        <v>68</v>
      </c>
      <c r="J11" s="15">
        <f t="shared" si="9"/>
        <v>131</v>
      </c>
      <c r="K11" s="2">
        <f t="shared" si="1"/>
        <v>6.1157796451914097E-2</v>
      </c>
      <c r="L11" s="15">
        <v>55</v>
      </c>
      <c r="M11" s="15">
        <v>70</v>
      </c>
      <c r="N11" s="15">
        <f t="shared" si="10"/>
        <v>125</v>
      </c>
      <c r="O11" s="2">
        <f t="shared" si="2"/>
        <v>8.790436005625879E-2</v>
      </c>
      <c r="P11" s="15">
        <v>2</v>
      </c>
      <c r="Q11" s="15">
        <v>9</v>
      </c>
      <c r="R11" s="15">
        <f t="shared" si="11"/>
        <v>11</v>
      </c>
      <c r="S11" s="2">
        <f t="shared" si="3"/>
        <v>0.22</v>
      </c>
      <c r="T11" s="15">
        <v>0</v>
      </c>
      <c r="U11" s="15">
        <v>1</v>
      </c>
      <c r="V11" s="15">
        <f t="shared" si="12"/>
        <v>1</v>
      </c>
      <c r="W11" s="2">
        <f t="shared" si="4"/>
        <v>1.6949152542372881E-2</v>
      </c>
      <c r="X11" s="15">
        <v>0</v>
      </c>
      <c r="Y11" s="15">
        <v>0</v>
      </c>
      <c r="Z11" s="15">
        <f t="shared" si="13"/>
        <v>0</v>
      </c>
      <c r="AA11" s="2">
        <f t="shared" si="5"/>
        <v>0</v>
      </c>
      <c r="AB11" s="15">
        <v>0</v>
      </c>
      <c r="AC11" s="15">
        <v>0</v>
      </c>
      <c r="AD11" s="15">
        <f t="shared" si="14"/>
        <v>0</v>
      </c>
      <c r="AE11" s="2">
        <f t="shared" si="6"/>
        <v>0</v>
      </c>
      <c r="AF11" s="15">
        <f t="shared" si="15"/>
        <v>7913</v>
      </c>
      <c r="AG11" s="2">
        <f t="shared" si="7"/>
        <v>8.4969987221750948E-2</v>
      </c>
    </row>
    <row r="12" spans="1:33" x14ac:dyDescent="0.25">
      <c r="A12" s="4">
        <v>4</v>
      </c>
      <c r="B12" s="6">
        <v>2004</v>
      </c>
      <c r="C12" s="1" t="s">
        <v>131</v>
      </c>
      <c r="D12" s="15">
        <v>2895</v>
      </c>
      <c r="E12" s="15">
        <v>2970</v>
      </c>
      <c r="F12" s="15">
        <f t="shared" si="8"/>
        <v>5865</v>
      </c>
      <c r="G12" s="2">
        <f t="shared" si="0"/>
        <v>6.5571021298004364E-2</v>
      </c>
      <c r="H12" s="15">
        <v>11</v>
      </c>
      <c r="I12" s="15">
        <v>17</v>
      </c>
      <c r="J12" s="15">
        <f t="shared" si="9"/>
        <v>28</v>
      </c>
      <c r="K12" s="2">
        <f t="shared" si="1"/>
        <v>1.3071895424836602E-2</v>
      </c>
      <c r="L12" s="15">
        <v>14</v>
      </c>
      <c r="M12" s="15">
        <v>20</v>
      </c>
      <c r="N12" s="15">
        <f t="shared" si="10"/>
        <v>34</v>
      </c>
      <c r="O12" s="2">
        <f t="shared" si="2"/>
        <v>2.3909985935302389E-2</v>
      </c>
      <c r="P12" s="15">
        <v>0</v>
      </c>
      <c r="Q12" s="15">
        <v>0</v>
      </c>
      <c r="R12" s="15">
        <f t="shared" si="11"/>
        <v>0</v>
      </c>
      <c r="S12" s="2">
        <f t="shared" si="3"/>
        <v>0</v>
      </c>
      <c r="T12" s="15">
        <v>0</v>
      </c>
      <c r="U12" s="15">
        <v>0</v>
      </c>
      <c r="V12" s="15">
        <f t="shared" si="12"/>
        <v>0</v>
      </c>
      <c r="W12" s="2">
        <f t="shared" si="4"/>
        <v>0</v>
      </c>
      <c r="X12" s="15">
        <v>0</v>
      </c>
      <c r="Y12" s="15">
        <v>0</v>
      </c>
      <c r="Z12" s="15">
        <f t="shared" si="13"/>
        <v>0</v>
      </c>
      <c r="AA12" s="2">
        <f t="shared" si="5"/>
        <v>0</v>
      </c>
      <c r="AB12" s="15">
        <v>0</v>
      </c>
      <c r="AC12" s="15">
        <v>0</v>
      </c>
      <c r="AD12" s="15">
        <f t="shared" si="14"/>
        <v>0</v>
      </c>
      <c r="AE12" s="2">
        <f t="shared" si="6"/>
        <v>0</v>
      </c>
      <c r="AF12" s="15">
        <f t="shared" si="15"/>
        <v>5927</v>
      </c>
      <c r="AG12" s="2">
        <f t="shared" si="7"/>
        <v>6.3644270727071628E-2</v>
      </c>
    </row>
    <row r="13" spans="1:33" x14ac:dyDescent="0.25">
      <c r="A13" s="4">
        <v>5</v>
      </c>
      <c r="B13" s="6">
        <v>2005</v>
      </c>
      <c r="C13" s="1" t="s">
        <v>132</v>
      </c>
      <c r="D13" s="15">
        <v>2989</v>
      </c>
      <c r="E13" s="15">
        <v>3036</v>
      </c>
      <c r="F13" s="15">
        <f t="shared" si="8"/>
        <v>6025</v>
      </c>
      <c r="G13" s="2">
        <f t="shared" si="0"/>
        <v>6.7359830063167314E-2</v>
      </c>
      <c r="H13" s="15">
        <v>26</v>
      </c>
      <c r="I13" s="15">
        <v>25</v>
      </c>
      <c r="J13" s="15">
        <f t="shared" si="9"/>
        <v>51</v>
      </c>
      <c r="K13" s="2">
        <f t="shared" si="1"/>
        <v>2.3809523809523808E-2</v>
      </c>
      <c r="L13" s="15">
        <v>10</v>
      </c>
      <c r="M13" s="15">
        <v>10</v>
      </c>
      <c r="N13" s="15">
        <f t="shared" si="10"/>
        <v>20</v>
      </c>
      <c r="O13" s="2">
        <f t="shared" si="2"/>
        <v>1.4064697609001406E-2</v>
      </c>
      <c r="P13" s="15">
        <v>1</v>
      </c>
      <c r="Q13" s="15">
        <v>2</v>
      </c>
      <c r="R13" s="15">
        <f t="shared" si="11"/>
        <v>3</v>
      </c>
      <c r="S13" s="2">
        <f t="shared" si="3"/>
        <v>0.06</v>
      </c>
      <c r="T13" s="15">
        <v>0</v>
      </c>
      <c r="U13" s="15">
        <v>0</v>
      </c>
      <c r="V13" s="15">
        <f t="shared" si="12"/>
        <v>0</v>
      </c>
      <c r="W13" s="2">
        <f t="shared" si="4"/>
        <v>0</v>
      </c>
      <c r="X13" s="15">
        <v>0</v>
      </c>
      <c r="Y13" s="15">
        <v>0</v>
      </c>
      <c r="Z13" s="15">
        <f t="shared" si="13"/>
        <v>0</v>
      </c>
      <c r="AA13" s="2">
        <f t="shared" si="5"/>
        <v>0</v>
      </c>
      <c r="AB13" s="15">
        <v>0</v>
      </c>
      <c r="AC13" s="15">
        <v>0</v>
      </c>
      <c r="AD13" s="15">
        <f t="shared" si="14"/>
        <v>0</v>
      </c>
      <c r="AE13" s="2">
        <f t="shared" si="6"/>
        <v>0</v>
      </c>
      <c r="AF13" s="15">
        <f t="shared" si="15"/>
        <v>6099</v>
      </c>
      <c r="AG13" s="2">
        <f t="shared" si="7"/>
        <v>6.5491210927013654E-2</v>
      </c>
    </row>
    <row r="14" spans="1:33" x14ac:dyDescent="0.25">
      <c r="A14" s="4">
        <v>6</v>
      </c>
      <c r="B14" s="6">
        <v>2006</v>
      </c>
      <c r="C14" s="1" t="s">
        <v>133</v>
      </c>
      <c r="D14" s="15">
        <v>2650</v>
      </c>
      <c r="E14" s="15">
        <v>2729</v>
      </c>
      <c r="F14" s="15">
        <f t="shared" si="8"/>
        <v>5379</v>
      </c>
      <c r="G14" s="2">
        <f t="shared" si="0"/>
        <v>6.0137514673821904E-2</v>
      </c>
      <c r="H14" s="15">
        <v>15</v>
      </c>
      <c r="I14" s="15">
        <v>10</v>
      </c>
      <c r="J14" s="15">
        <f t="shared" si="9"/>
        <v>25</v>
      </c>
      <c r="K14" s="2">
        <f t="shared" si="1"/>
        <v>1.1671335200746966E-2</v>
      </c>
      <c r="L14" s="15">
        <v>15</v>
      </c>
      <c r="M14" s="15">
        <v>15</v>
      </c>
      <c r="N14" s="15">
        <f t="shared" si="10"/>
        <v>30</v>
      </c>
      <c r="O14" s="2">
        <f t="shared" si="2"/>
        <v>2.1097046413502109E-2</v>
      </c>
      <c r="P14" s="15">
        <v>0</v>
      </c>
      <c r="Q14" s="15">
        <v>2</v>
      </c>
      <c r="R14" s="15">
        <f t="shared" si="11"/>
        <v>2</v>
      </c>
      <c r="S14" s="2">
        <f t="shared" si="3"/>
        <v>0.04</v>
      </c>
      <c r="T14" s="15">
        <v>0</v>
      </c>
      <c r="U14" s="15">
        <v>0</v>
      </c>
      <c r="V14" s="15">
        <f t="shared" si="12"/>
        <v>0</v>
      </c>
      <c r="W14" s="2">
        <f t="shared" si="4"/>
        <v>0</v>
      </c>
      <c r="X14" s="15">
        <v>0</v>
      </c>
      <c r="Y14" s="15">
        <v>0</v>
      </c>
      <c r="Z14" s="15">
        <f t="shared" si="13"/>
        <v>0</v>
      </c>
      <c r="AA14" s="2">
        <f t="shared" si="5"/>
        <v>0</v>
      </c>
      <c r="AB14" s="15">
        <v>0</v>
      </c>
      <c r="AC14" s="15">
        <v>0</v>
      </c>
      <c r="AD14" s="15">
        <f t="shared" si="14"/>
        <v>0</v>
      </c>
      <c r="AE14" s="2">
        <f t="shared" si="6"/>
        <v>0</v>
      </c>
      <c r="AF14" s="15">
        <f t="shared" si="15"/>
        <v>5436</v>
      </c>
      <c r="AG14" s="2">
        <f t="shared" si="7"/>
        <v>5.8371900737702279E-2</v>
      </c>
    </row>
    <row r="15" spans="1:33" x14ac:dyDescent="0.25">
      <c r="A15" s="4">
        <v>7</v>
      </c>
      <c r="B15" s="6">
        <v>2007</v>
      </c>
      <c r="C15" s="1" t="s">
        <v>134</v>
      </c>
      <c r="D15" s="15">
        <v>1778</v>
      </c>
      <c r="E15" s="15">
        <v>1885</v>
      </c>
      <c r="F15" s="15">
        <f t="shared" si="8"/>
        <v>3663</v>
      </c>
      <c r="G15" s="2">
        <f t="shared" si="0"/>
        <v>4.0952540667449272E-2</v>
      </c>
      <c r="H15" s="15">
        <v>4</v>
      </c>
      <c r="I15" s="15">
        <v>6</v>
      </c>
      <c r="J15" s="15">
        <f t="shared" si="9"/>
        <v>10</v>
      </c>
      <c r="K15" s="2">
        <f t="shared" si="1"/>
        <v>4.6685340802987861E-3</v>
      </c>
      <c r="L15" s="15">
        <v>0</v>
      </c>
      <c r="M15" s="15">
        <v>0</v>
      </c>
      <c r="N15" s="15">
        <f t="shared" si="10"/>
        <v>0</v>
      </c>
      <c r="O15" s="2">
        <f t="shared" si="2"/>
        <v>0</v>
      </c>
      <c r="P15" s="15">
        <v>0</v>
      </c>
      <c r="Q15" s="15">
        <v>0</v>
      </c>
      <c r="R15" s="15">
        <f t="shared" si="11"/>
        <v>0</v>
      </c>
      <c r="S15" s="2">
        <f t="shared" si="3"/>
        <v>0</v>
      </c>
      <c r="T15" s="15">
        <v>0</v>
      </c>
      <c r="U15" s="15">
        <v>0</v>
      </c>
      <c r="V15" s="15">
        <f t="shared" si="12"/>
        <v>0</v>
      </c>
      <c r="W15" s="2">
        <f t="shared" si="4"/>
        <v>0</v>
      </c>
      <c r="X15" s="15">
        <v>0</v>
      </c>
      <c r="Y15" s="15">
        <v>0</v>
      </c>
      <c r="Z15" s="15">
        <f t="shared" si="13"/>
        <v>0</v>
      </c>
      <c r="AA15" s="2">
        <f t="shared" si="5"/>
        <v>0</v>
      </c>
      <c r="AB15" s="15">
        <v>1</v>
      </c>
      <c r="AC15" s="15">
        <v>0</v>
      </c>
      <c r="AD15" s="15">
        <f t="shared" si="14"/>
        <v>1</v>
      </c>
      <c r="AE15" s="2">
        <f t="shared" si="6"/>
        <v>0.16666666666666666</v>
      </c>
      <c r="AF15" s="15">
        <f t="shared" si="15"/>
        <v>3674</v>
      </c>
      <c r="AG15" s="2">
        <f t="shared" si="7"/>
        <v>3.9451501712714894E-2</v>
      </c>
    </row>
    <row r="16" spans="1:33" x14ac:dyDescent="0.25">
      <c r="A16" s="4">
        <v>8</v>
      </c>
      <c r="B16" s="6">
        <v>2008</v>
      </c>
      <c r="C16" s="1" t="s">
        <v>135</v>
      </c>
      <c r="D16" s="15">
        <v>2400</v>
      </c>
      <c r="E16" s="15">
        <v>2510</v>
      </c>
      <c r="F16" s="15">
        <f t="shared" si="8"/>
        <v>4910</v>
      </c>
      <c r="G16" s="2">
        <f t="shared" si="0"/>
        <v>5.4894068980938009E-2</v>
      </c>
      <c r="H16" s="15">
        <v>39</v>
      </c>
      <c r="I16" s="15">
        <v>43</v>
      </c>
      <c r="J16" s="15">
        <f t="shared" si="9"/>
        <v>82</v>
      </c>
      <c r="K16" s="2">
        <f t="shared" si="1"/>
        <v>3.8281979458450049E-2</v>
      </c>
      <c r="L16" s="15">
        <v>50</v>
      </c>
      <c r="M16" s="15">
        <v>54</v>
      </c>
      <c r="N16" s="15">
        <f t="shared" si="10"/>
        <v>104</v>
      </c>
      <c r="O16" s="2">
        <f t="shared" si="2"/>
        <v>7.3136427566807313E-2</v>
      </c>
      <c r="P16" s="15">
        <v>0</v>
      </c>
      <c r="Q16" s="15">
        <v>0</v>
      </c>
      <c r="R16" s="15">
        <f t="shared" si="11"/>
        <v>0</v>
      </c>
      <c r="S16" s="2">
        <f t="shared" si="3"/>
        <v>0</v>
      </c>
      <c r="T16" s="15">
        <v>4</v>
      </c>
      <c r="U16" s="15">
        <v>2</v>
      </c>
      <c r="V16" s="15">
        <f t="shared" si="12"/>
        <v>6</v>
      </c>
      <c r="W16" s="2">
        <f t="shared" si="4"/>
        <v>0.10169491525423729</v>
      </c>
      <c r="X16" s="15">
        <v>2</v>
      </c>
      <c r="Y16" s="15">
        <v>1</v>
      </c>
      <c r="Z16" s="15">
        <f t="shared" si="13"/>
        <v>3</v>
      </c>
      <c r="AA16" s="2">
        <f t="shared" si="5"/>
        <v>1</v>
      </c>
      <c r="AB16" s="15">
        <v>0</v>
      </c>
      <c r="AC16" s="15">
        <v>0</v>
      </c>
      <c r="AD16" s="15">
        <f t="shared" si="14"/>
        <v>0</v>
      </c>
      <c r="AE16" s="2">
        <f t="shared" si="6"/>
        <v>0</v>
      </c>
      <c r="AF16" s="15">
        <f t="shared" si="15"/>
        <v>5105</v>
      </c>
      <c r="AG16" s="2">
        <f t="shared" si="7"/>
        <v>5.4817614655255725E-2</v>
      </c>
    </row>
    <row r="17" spans="1:33" x14ac:dyDescent="0.25">
      <c r="A17" s="4">
        <v>9</v>
      </c>
      <c r="B17" s="6">
        <v>2009</v>
      </c>
      <c r="C17" s="1" t="s">
        <v>75</v>
      </c>
      <c r="D17" s="15">
        <v>3811</v>
      </c>
      <c r="E17" s="15">
        <v>3863</v>
      </c>
      <c r="F17" s="15">
        <f t="shared" si="8"/>
        <v>7674</v>
      </c>
      <c r="G17" s="2">
        <f t="shared" si="0"/>
        <v>8.5795740399127962E-2</v>
      </c>
      <c r="H17" s="15">
        <v>78</v>
      </c>
      <c r="I17" s="15">
        <v>84</v>
      </c>
      <c r="J17" s="15">
        <f t="shared" si="9"/>
        <v>162</v>
      </c>
      <c r="K17" s="2">
        <f t="shared" si="1"/>
        <v>7.5630252100840331E-2</v>
      </c>
      <c r="L17" s="15">
        <v>57</v>
      </c>
      <c r="M17" s="15">
        <v>54</v>
      </c>
      <c r="N17" s="15">
        <f t="shared" si="10"/>
        <v>111</v>
      </c>
      <c r="O17" s="2">
        <f t="shared" si="2"/>
        <v>7.805907172995781E-2</v>
      </c>
      <c r="P17" s="15">
        <v>0</v>
      </c>
      <c r="Q17" s="15">
        <v>0</v>
      </c>
      <c r="R17" s="15">
        <f t="shared" si="11"/>
        <v>0</v>
      </c>
      <c r="S17" s="2">
        <f t="shared" si="3"/>
        <v>0</v>
      </c>
      <c r="T17" s="15">
        <v>1</v>
      </c>
      <c r="U17" s="15">
        <v>1</v>
      </c>
      <c r="V17" s="15">
        <f t="shared" si="12"/>
        <v>2</v>
      </c>
      <c r="W17" s="2">
        <f t="shared" si="4"/>
        <v>3.3898305084745763E-2</v>
      </c>
      <c r="X17" s="15">
        <v>0</v>
      </c>
      <c r="Y17" s="15">
        <v>0</v>
      </c>
      <c r="Z17" s="15">
        <f t="shared" si="13"/>
        <v>0</v>
      </c>
      <c r="AA17" s="2">
        <f t="shared" si="5"/>
        <v>0</v>
      </c>
      <c r="AB17" s="15">
        <v>0</v>
      </c>
      <c r="AC17" s="15">
        <v>0</v>
      </c>
      <c r="AD17" s="15">
        <f t="shared" si="14"/>
        <v>0</v>
      </c>
      <c r="AE17" s="2">
        <f t="shared" si="6"/>
        <v>0</v>
      </c>
      <c r="AF17" s="15">
        <f t="shared" si="15"/>
        <v>7949</v>
      </c>
      <c r="AG17" s="2">
        <f t="shared" si="7"/>
        <v>8.535655610080857E-2</v>
      </c>
    </row>
    <row r="18" spans="1:33" x14ac:dyDescent="0.25">
      <c r="A18" s="4">
        <v>10</v>
      </c>
      <c r="B18" s="6">
        <v>2010</v>
      </c>
      <c r="C18" s="1" t="s">
        <v>136</v>
      </c>
      <c r="D18" s="15">
        <v>2766</v>
      </c>
      <c r="E18" s="15">
        <v>2856</v>
      </c>
      <c r="F18" s="15">
        <f t="shared" si="8"/>
        <v>5622</v>
      </c>
      <c r="G18" s="2">
        <f t="shared" si="0"/>
        <v>6.2854267985913134E-2</v>
      </c>
      <c r="H18" s="15">
        <v>28</v>
      </c>
      <c r="I18" s="15">
        <v>30</v>
      </c>
      <c r="J18" s="15">
        <f t="shared" si="9"/>
        <v>58</v>
      </c>
      <c r="K18" s="2">
        <f t="shared" si="1"/>
        <v>2.7077497665732961E-2</v>
      </c>
      <c r="L18" s="15">
        <v>10</v>
      </c>
      <c r="M18" s="15">
        <v>20</v>
      </c>
      <c r="N18" s="15">
        <f t="shared" si="10"/>
        <v>30</v>
      </c>
      <c r="O18" s="2">
        <f t="shared" si="2"/>
        <v>2.1097046413502109E-2</v>
      </c>
      <c r="P18" s="15">
        <v>0</v>
      </c>
      <c r="Q18" s="15">
        <v>0</v>
      </c>
      <c r="R18" s="15">
        <f t="shared" si="11"/>
        <v>0</v>
      </c>
      <c r="S18" s="2">
        <f t="shared" si="3"/>
        <v>0</v>
      </c>
      <c r="T18" s="15">
        <v>14</v>
      </c>
      <c r="U18" s="15">
        <v>11</v>
      </c>
      <c r="V18" s="15">
        <f t="shared" si="12"/>
        <v>25</v>
      </c>
      <c r="W18" s="2">
        <f t="shared" si="4"/>
        <v>0.42372881355932202</v>
      </c>
      <c r="X18" s="15">
        <v>0</v>
      </c>
      <c r="Y18" s="15">
        <v>0</v>
      </c>
      <c r="Z18" s="15">
        <f t="shared" si="13"/>
        <v>0</v>
      </c>
      <c r="AA18" s="2">
        <f t="shared" si="5"/>
        <v>0</v>
      </c>
      <c r="AB18" s="15">
        <v>0</v>
      </c>
      <c r="AC18" s="15">
        <v>0</v>
      </c>
      <c r="AD18" s="15">
        <f t="shared" si="14"/>
        <v>0</v>
      </c>
      <c r="AE18" s="2">
        <f t="shared" si="6"/>
        <v>0</v>
      </c>
      <c r="AF18" s="15">
        <f t="shared" si="15"/>
        <v>5735</v>
      </c>
      <c r="AG18" s="2">
        <f t="shared" si="7"/>
        <v>6.1582570038764266E-2</v>
      </c>
    </row>
    <row r="19" spans="1:33" x14ac:dyDescent="0.25">
      <c r="A19" s="4">
        <v>11</v>
      </c>
      <c r="B19" s="6">
        <v>2011</v>
      </c>
      <c r="C19" s="1" t="s">
        <v>80</v>
      </c>
      <c r="D19" s="15">
        <v>2282</v>
      </c>
      <c r="E19" s="15">
        <v>2272</v>
      </c>
      <c r="F19" s="15">
        <f t="shared" si="8"/>
        <v>4554</v>
      </c>
      <c r="G19" s="2">
        <f t="shared" si="0"/>
        <v>5.0913969478450442E-2</v>
      </c>
      <c r="H19" s="15">
        <v>15</v>
      </c>
      <c r="I19" s="15">
        <v>14</v>
      </c>
      <c r="J19" s="15">
        <f t="shared" si="9"/>
        <v>29</v>
      </c>
      <c r="K19" s="2">
        <f t="shared" si="1"/>
        <v>1.353874883286648E-2</v>
      </c>
      <c r="L19" s="15">
        <v>9</v>
      </c>
      <c r="M19" s="15">
        <v>10</v>
      </c>
      <c r="N19" s="15">
        <f t="shared" si="10"/>
        <v>19</v>
      </c>
      <c r="O19" s="2">
        <f t="shared" si="2"/>
        <v>1.3361462728551337E-2</v>
      </c>
      <c r="P19" s="15">
        <v>0</v>
      </c>
      <c r="Q19" s="15">
        <v>0</v>
      </c>
      <c r="R19" s="15">
        <f t="shared" si="11"/>
        <v>0</v>
      </c>
      <c r="S19" s="2">
        <f t="shared" si="3"/>
        <v>0</v>
      </c>
      <c r="T19" s="15">
        <v>0</v>
      </c>
      <c r="U19" s="15">
        <v>0</v>
      </c>
      <c r="V19" s="15">
        <f t="shared" si="12"/>
        <v>0</v>
      </c>
      <c r="W19" s="2">
        <f t="shared" si="4"/>
        <v>0</v>
      </c>
      <c r="X19" s="15">
        <v>0</v>
      </c>
      <c r="Y19" s="15">
        <v>0</v>
      </c>
      <c r="Z19" s="15">
        <f t="shared" si="13"/>
        <v>0</v>
      </c>
      <c r="AA19" s="2">
        <f t="shared" si="5"/>
        <v>0</v>
      </c>
      <c r="AB19" s="15">
        <v>0</v>
      </c>
      <c r="AC19" s="15">
        <v>0</v>
      </c>
      <c r="AD19" s="15">
        <f t="shared" si="14"/>
        <v>0</v>
      </c>
      <c r="AE19" s="2">
        <f t="shared" si="6"/>
        <v>0</v>
      </c>
      <c r="AF19" s="15">
        <f t="shared" si="15"/>
        <v>4602</v>
      </c>
      <c r="AG19" s="2">
        <f t="shared" si="7"/>
        <v>4.9416388372867159E-2</v>
      </c>
    </row>
    <row r="20" spans="1:33" x14ac:dyDescent="0.25">
      <c r="A20" s="4">
        <v>12</v>
      </c>
      <c r="B20" s="6">
        <v>2012</v>
      </c>
      <c r="C20" s="1" t="s">
        <v>137</v>
      </c>
      <c r="D20" s="15">
        <v>2685</v>
      </c>
      <c r="E20" s="15">
        <v>2723</v>
      </c>
      <c r="F20" s="15">
        <f t="shared" si="8"/>
        <v>5408</v>
      </c>
      <c r="G20" s="2">
        <f t="shared" si="0"/>
        <v>6.0461736262507684E-2</v>
      </c>
      <c r="H20" s="15">
        <v>78</v>
      </c>
      <c r="I20" s="15">
        <v>75</v>
      </c>
      <c r="J20" s="15">
        <f t="shared" si="9"/>
        <v>153</v>
      </c>
      <c r="K20" s="2">
        <f t="shared" si="1"/>
        <v>7.1428571428571425E-2</v>
      </c>
      <c r="L20" s="15">
        <v>25</v>
      </c>
      <c r="M20" s="15">
        <v>30</v>
      </c>
      <c r="N20" s="15">
        <f t="shared" si="10"/>
        <v>55</v>
      </c>
      <c r="O20" s="2">
        <f t="shared" si="2"/>
        <v>3.867791842475387E-2</v>
      </c>
      <c r="P20" s="15">
        <v>0</v>
      </c>
      <c r="Q20" s="15">
        <v>3</v>
      </c>
      <c r="R20" s="15">
        <f t="shared" si="11"/>
        <v>3</v>
      </c>
      <c r="S20" s="2">
        <f t="shared" si="3"/>
        <v>0.06</v>
      </c>
      <c r="T20" s="15">
        <v>5</v>
      </c>
      <c r="U20" s="15">
        <v>1</v>
      </c>
      <c r="V20" s="15">
        <f t="shared" si="12"/>
        <v>6</v>
      </c>
      <c r="W20" s="2">
        <f t="shared" si="4"/>
        <v>0.10169491525423729</v>
      </c>
      <c r="X20" s="15">
        <v>0</v>
      </c>
      <c r="Y20" s="15">
        <v>0</v>
      </c>
      <c r="Z20" s="15">
        <f t="shared" si="13"/>
        <v>0</v>
      </c>
      <c r="AA20" s="2">
        <f t="shared" si="5"/>
        <v>0</v>
      </c>
      <c r="AB20" s="15">
        <v>0</v>
      </c>
      <c r="AC20" s="15">
        <v>0</v>
      </c>
      <c r="AD20" s="15">
        <f t="shared" si="14"/>
        <v>0</v>
      </c>
      <c r="AE20" s="2">
        <f t="shared" si="6"/>
        <v>0</v>
      </c>
      <c r="AF20" s="15">
        <f t="shared" si="15"/>
        <v>5625</v>
      </c>
      <c r="AG20" s="2">
        <f t="shared" si="7"/>
        <v>6.040138735275484E-2</v>
      </c>
    </row>
    <row r="21" spans="1:33" x14ac:dyDescent="0.25">
      <c r="A21" s="4">
        <v>13</v>
      </c>
      <c r="B21" s="6">
        <v>2013</v>
      </c>
      <c r="C21" s="1" t="s">
        <v>138</v>
      </c>
      <c r="D21" s="15">
        <v>3121</v>
      </c>
      <c r="E21" s="15">
        <v>3084</v>
      </c>
      <c r="F21" s="15">
        <f t="shared" si="8"/>
        <v>6205</v>
      </c>
      <c r="G21" s="2">
        <f t="shared" si="0"/>
        <v>6.9372239923975634E-2</v>
      </c>
      <c r="H21" s="15">
        <v>151</v>
      </c>
      <c r="I21" s="15">
        <v>160</v>
      </c>
      <c r="J21" s="15">
        <f t="shared" si="9"/>
        <v>311</v>
      </c>
      <c r="K21" s="2">
        <f t="shared" si="1"/>
        <v>0.14519140989729226</v>
      </c>
      <c r="L21" s="15">
        <v>104</v>
      </c>
      <c r="M21" s="15">
        <v>91</v>
      </c>
      <c r="N21" s="15">
        <f t="shared" si="10"/>
        <v>195</v>
      </c>
      <c r="O21" s="2">
        <f t="shared" si="2"/>
        <v>0.1371308016877637</v>
      </c>
      <c r="P21" s="15">
        <v>0</v>
      </c>
      <c r="Q21" s="15">
        <v>0</v>
      </c>
      <c r="R21" s="15">
        <f t="shared" si="11"/>
        <v>0</v>
      </c>
      <c r="S21" s="2">
        <f t="shared" si="3"/>
        <v>0</v>
      </c>
      <c r="T21" s="15">
        <v>0</v>
      </c>
      <c r="U21" s="15">
        <v>0</v>
      </c>
      <c r="V21" s="15">
        <f t="shared" si="12"/>
        <v>0</v>
      </c>
      <c r="W21" s="2">
        <f t="shared" si="4"/>
        <v>0</v>
      </c>
      <c r="X21" s="15">
        <v>0</v>
      </c>
      <c r="Y21" s="15">
        <v>0</v>
      </c>
      <c r="Z21" s="15">
        <f t="shared" si="13"/>
        <v>0</v>
      </c>
      <c r="AA21" s="2">
        <f t="shared" si="5"/>
        <v>0</v>
      </c>
      <c r="AB21" s="15">
        <v>0</v>
      </c>
      <c r="AC21" s="15">
        <v>0</v>
      </c>
      <c r="AD21" s="15">
        <f t="shared" si="14"/>
        <v>0</v>
      </c>
      <c r="AE21" s="2">
        <f t="shared" si="6"/>
        <v>0</v>
      </c>
      <c r="AF21" s="15">
        <f t="shared" si="15"/>
        <v>6711</v>
      </c>
      <c r="AG21" s="2">
        <f t="shared" si="7"/>
        <v>7.206288187099337E-2</v>
      </c>
    </row>
    <row r="22" spans="1:33" x14ac:dyDescent="0.25">
      <c r="A22" s="4">
        <v>14</v>
      </c>
      <c r="B22" s="6">
        <v>2014</v>
      </c>
      <c r="C22" s="1" t="s">
        <v>139</v>
      </c>
      <c r="D22" s="15">
        <v>7248</v>
      </c>
      <c r="E22" s="15">
        <v>6899</v>
      </c>
      <c r="F22" s="15">
        <f t="shared" si="8"/>
        <v>14147</v>
      </c>
      <c r="G22" s="2">
        <f t="shared" si="0"/>
        <v>0.15816423500475152</v>
      </c>
      <c r="H22" s="15">
        <v>243</v>
      </c>
      <c r="I22" s="15">
        <v>260</v>
      </c>
      <c r="J22" s="15">
        <f t="shared" si="9"/>
        <v>503</v>
      </c>
      <c r="K22" s="2">
        <f t="shared" si="1"/>
        <v>0.23482726423902894</v>
      </c>
      <c r="L22" s="15">
        <v>135</v>
      </c>
      <c r="M22" s="15">
        <v>128</v>
      </c>
      <c r="N22" s="15">
        <f t="shared" si="10"/>
        <v>263</v>
      </c>
      <c r="O22" s="2">
        <f t="shared" si="2"/>
        <v>0.1849507735583685</v>
      </c>
      <c r="P22" s="15">
        <v>14</v>
      </c>
      <c r="Q22" s="15">
        <v>14</v>
      </c>
      <c r="R22" s="15">
        <f t="shared" si="11"/>
        <v>28</v>
      </c>
      <c r="S22" s="2">
        <f t="shared" si="3"/>
        <v>0.56000000000000005</v>
      </c>
      <c r="T22" s="15">
        <v>4</v>
      </c>
      <c r="U22" s="15">
        <v>6</v>
      </c>
      <c r="V22" s="15">
        <f t="shared" si="12"/>
        <v>10</v>
      </c>
      <c r="W22" s="2">
        <f t="shared" si="4"/>
        <v>0.16949152542372881</v>
      </c>
      <c r="X22" s="15">
        <v>0</v>
      </c>
      <c r="Y22" s="15">
        <v>0</v>
      </c>
      <c r="Z22" s="15">
        <f t="shared" si="13"/>
        <v>0</v>
      </c>
      <c r="AA22" s="2">
        <f t="shared" si="5"/>
        <v>0</v>
      </c>
      <c r="AB22" s="15">
        <v>0</v>
      </c>
      <c r="AC22" s="15">
        <v>0</v>
      </c>
      <c r="AD22" s="15">
        <f t="shared" si="14"/>
        <v>0</v>
      </c>
      <c r="AE22" s="2">
        <f t="shared" si="6"/>
        <v>0</v>
      </c>
      <c r="AF22" s="15">
        <f t="shared" si="15"/>
        <v>14951</v>
      </c>
      <c r="AG22" s="2">
        <f t="shared" si="7"/>
        <v>0.16054420307751779</v>
      </c>
    </row>
    <row r="23" spans="1:33" x14ac:dyDescent="0.25">
      <c r="A23" s="4">
        <v>15</v>
      </c>
      <c r="B23" s="6">
        <v>2015</v>
      </c>
      <c r="C23" s="1" t="s">
        <v>140</v>
      </c>
      <c r="D23" s="15">
        <v>2508</v>
      </c>
      <c r="E23" s="15">
        <v>2516</v>
      </c>
      <c r="F23" s="15">
        <f t="shared" si="8"/>
        <v>5024</v>
      </c>
      <c r="G23" s="2">
        <f t="shared" si="0"/>
        <v>5.6168595226116606E-2</v>
      </c>
      <c r="H23" s="15">
        <v>143</v>
      </c>
      <c r="I23" s="15">
        <v>157</v>
      </c>
      <c r="J23" s="15">
        <f t="shared" si="9"/>
        <v>300</v>
      </c>
      <c r="K23" s="2">
        <f t="shared" si="1"/>
        <v>0.14005602240896359</v>
      </c>
      <c r="L23" s="15">
        <v>202</v>
      </c>
      <c r="M23" s="15">
        <v>195</v>
      </c>
      <c r="N23" s="15">
        <f t="shared" si="10"/>
        <v>397</v>
      </c>
      <c r="O23" s="2">
        <f t="shared" si="2"/>
        <v>0.27918424753867793</v>
      </c>
      <c r="P23" s="15">
        <v>2</v>
      </c>
      <c r="Q23" s="15">
        <v>1</v>
      </c>
      <c r="R23" s="15">
        <f t="shared" si="11"/>
        <v>3</v>
      </c>
      <c r="S23" s="2">
        <f t="shared" si="3"/>
        <v>0.06</v>
      </c>
      <c r="T23" s="15">
        <v>6</v>
      </c>
      <c r="U23" s="15">
        <v>3</v>
      </c>
      <c r="V23" s="15">
        <f t="shared" si="12"/>
        <v>9</v>
      </c>
      <c r="W23" s="2">
        <f t="shared" si="4"/>
        <v>0.15254237288135594</v>
      </c>
      <c r="X23" s="15">
        <v>0</v>
      </c>
      <c r="Y23" s="15">
        <v>0</v>
      </c>
      <c r="Z23" s="15">
        <f t="shared" si="13"/>
        <v>0</v>
      </c>
      <c r="AA23" s="2">
        <f t="shared" si="5"/>
        <v>0</v>
      </c>
      <c r="AB23" s="15">
        <v>2</v>
      </c>
      <c r="AC23" s="15">
        <v>1</v>
      </c>
      <c r="AD23" s="15">
        <f t="shared" si="14"/>
        <v>3</v>
      </c>
      <c r="AE23" s="2">
        <f t="shared" si="6"/>
        <v>0.5</v>
      </c>
      <c r="AF23" s="15">
        <f t="shared" si="15"/>
        <v>5736</v>
      </c>
      <c r="AG23" s="2">
        <f t="shared" si="7"/>
        <v>6.1593308063182535E-2</v>
      </c>
    </row>
    <row r="24" spans="1:33" x14ac:dyDescent="0.25">
      <c r="A24" s="19" t="s">
        <v>37</v>
      </c>
      <c r="B24" s="19"/>
      <c r="C24" s="19"/>
      <c r="D24" s="16">
        <f>SUM(D9:D23)</f>
        <v>44670</v>
      </c>
      <c r="E24" s="16">
        <f>SUM(E9:E23)</f>
        <v>44775</v>
      </c>
      <c r="F24" s="16">
        <f>SUM(F9:F23)</f>
        <v>89445</v>
      </c>
      <c r="G24" s="14">
        <f>'KAB SUKOHARJO'!G16</f>
        <v>0.10232026603612353</v>
      </c>
      <c r="H24" s="16">
        <f>SUM(H9:H23)</f>
        <v>1043</v>
      </c>
      <c r="I24" s="16">
        <f>SUM(I9:I23)</f>
        <v>1099</v>
      </c>
      <c r="J24" s="16">
        <f>SUM(J9:J23)</f>
        <v>2142</v>
      </c>
      <c r="K24" s="14">
        <f>'KAB SUKOHARJO'!K16</f>
        <v>7.9949238578680207E-2</v>
      </c>
      <c r="L24" s="16">
        <f>SUM(L9:L23)</f>
        <v>700</v>
      </c>
      <c r="M24" s="16">
        <f>SUM(M9:M23)</f>
        <v>722</v>
      </c>
      <c r="N24" s="16">
        <f>SUM(N9:N23)</f>
        <v>1422</v>
      </c>
      <c r="O24" s="14">
        <f>'KAB SUKOHARJO'!O16</f>
        <v>0.11951588502269289</v>
      </c>
      <c r="P24" s="16">
        <f>SUM(P9:P23)</f>
        <v>19</v>
      </c>
      <c r="Q24" s="16">
        <f>SUM(Q9:Q23)</f>
        <v>31</v>
      </c>
      <c r="R24" s="16">
        <f>SUM(R9:R23)</f>
        <v>50</v>
      </c>
      <c r="S24" s="14">
        <f>'KAB SUKOHARJO'!S16</f>
        <v>0.13774104683195593</v>
      </c>
      <c r="T24" s="16">
        <f>SUM(T9:T23)</f>
        <v>34</v>
      </c>
      <c r="U24" s="16">
        <f>SUM(U9:U23)</f>
        <v>25</v>
      </c>
      <c r="V24" s="16">
        <f>SUM(V9:V23)</f>
        <v>59</v>
      </c>
      <c r="W24" s="14">
        <f>'KAB SUKOHARJO'!W16</f>
        <v>9.5008051529790666E-2</v>
      </c>
      <c r="X24" s="16">
        <f>SUM(X9:X23)</f>
        <v>2</v>
      </c>
      <c r="Y24" s="16">
        <f>SUM(Y9:Y23)</f>
        <v>1</v>
      </c>
      <c r="Z24" s="16">
        <f>SUM(Z9:Z23)</f>
        <v>3</v>
      </c>
      <c r="AA24" s="14">
        <f>'KAB SUKOHARJO'!AA16</f>
        <v>0.12</v>
      </c>
      <c r="AB24" s="16">
        <f>SUM(AB9:AB23)</f>
        <v>4</v>
      </c>
      <c r="AC24" s="16">
        <f>SUM(AC9:AC23)</f>
        <v>2</v>
      </c>
      <c r="AD24" s="16">
        <f>SUM(AD9:AD23)</f>
        <v>6</v>
      </c>
      <c r="AE24" s="14">
        <f>'KAB SUKOHARJO'!AE16</f>
        <v>8.8235294117647065E-2</v>
      </c>
      <c r="AF24" s="18">
        <f>SUM(AF9:AF23)</f>
        <v>93127</v>
      </c>
      <c r="AG24" s="14">
        <f>'KAB SUKOHARJO'!AG16</f>
        <v>0.10189685469629098</v>
      </c>
    </row>
    <row r="25" spans="1:33" x14ac:dyDescent="0.25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4:C24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KAB 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WIN-L4A8TH15MKI\U_dahyu</dc:creator>
  <cp:lastModifiedBy>DELL</cp:lastModifiedBy>
  <dcterms:created xsi:type="dcterms:W3CDTF">2023-07-24T03:53:36Z</dcterms:created>
  <dcterms:modified xsi:type="dcterms:W3CDTF">2024-08-01T09:00:26Z</dcterms:modified>
</cp:coreProperties>
</file>