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15"/>
  </bookViews>
  <sheets>
    <sheet name="Sheet1 (2)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I25" i="2"/>
  <c r="I26" i="2"/>
  <c r="I27" i="2"/>
  <c r="I28" i="2"/>
  <c r="I29" i="2"/>
  <c r="I30" i="2"/>
  <c r="I31" i="2"/>
  <c r="I32" i="2"/>
  <c r="I24" i="2"/>
  <c r="J24" i="2"/>
  <c r="E32" i="2"/>
  <c r="AC8" i="2"/>
  <c r="AC9" i="2"/>
  <c r="AC10" i="2"/>
  <c r="AC11" i="2"/>
  <c r="AC12" i="2"/>
  <c r="AC13" i="2"/>
  <c r="AC14" i="2"/>
  <c r="AC15" i="2"/>
  <c r="AC7" i="2"/>
  <c r="AB8" i="2"/>
  <c r="AB9" i="2"/>
  <c r="AB10" i="2"/>
  <c r="AB11" i="2"/>
  <c r="AB12" i="2"/>
  <c r="AB13" i="2"/>
  <c r="AB14" i="2"/>
  <c r="AB15" i="2"/>
  <c r="AB7" i="2"/>
  <c r="Y8" i="2"/>
  <c r="Y9" i="2"/>
  <c r="Y10" i="2"/>
  <c r="Y11" i="2"/>
  <c r="Y12" i="2"/>
  <c r="Y13" i="2"/>
  <c r="Y14" i="2"/>
  <c r="Y15" i="2"/>
  <c r="Y7" i="2"/>
  <c r="W15" i="2"/>
  <c r="S15" i="2"/>
  <c r="U8" i="2"/>
  <c r="U9" i="2"/>
  <c r="U10" i="2"/>
  <c r="U11" i="2"/>
  <c r="U12" i="2"/>
  <c r="U13" i="2"/>
  <c r="U14" i="2"/>
  <c r="U15" i="2"/>
  <c r="U7" i="2"/>
  <c r="T8" i="2"/>
  <c r="T9" i="2"/>
  <c r="T10" i="2"/>
  <c r="T11" i="2"/>
  <c r="T12" i="2"/>
  <c r="T13" i="2"/>
  <c r="T14" i="2"/>
  <c r="T15" i="2"/>
  <c r="T7" i="2"/>
  <c r="R8" i="2"/>
  <c r="R9" i="2"/>
  <c r="R10" i="2"/>
  <c r="R11" i="2"/>
  <c r="R12" i="2"/>
  <c r="R13" i="2"/>
  <c r="R14" i="2"/>
  <c r="R15" i="2"/>
  <c r="R7" i="2"/>
  <c r="Q8" i="2"/>
  <c r="Q9" i="2"/>
  <c r="Q10" i="2"/>
  <c r="Q11" i="2"/>
  <c r="Q12" i="2"/>
  <c r="Q13" i="2"/>
  <c r="Q14" i="2"/>
  <c r="Q15" i="2"/>
  <c r="Q7" i="2"/>
  <c r="N8" i="2"/>
  <c r="N9" i="2"/>
  <c r="N10" i="2"/>
  <c r="N11" i="2"/>
  <c r="N12" i="2"/>
  <c r="N13" i="2"/>
  <c r="N14" i="2"/>
  <c r="N15" i="2"/>
  <c r="N7" i="2"/>
  <c r="K8" i="2"/>
  <c r="K9" i="2"/>
  <c r="K10" i="2"/>
  <c r="K11" i="2"/>
  <c r="K12" i="2"/>
  <c r="K13" i="2"/>
  <c r="K14" i="2"/>
  <c r="K15" i="2"/>
  <c r="K7" i="2"/>
  <c r="E15" i="2"/>
  <c r="E14" i="1"/>
</calcChain>
</file>

<file path=xl/sharedStrings.xml><?xml version="1.0" encoding="utf-8"?>
<sst xmlns="http://schemas.openxmlformats.org/spreadsheetml/2006/main" count="78" uniqueCount="26">
  <si>
    <t>TAHUN</t>
  </si>
  <si>
    <t>TOTAL KK</t>
  </si>
  <si>
    <t>KK</t>
  </si>
  <si>
    <t>JIWA</t>
  </si>
  <si>
    <t>k= RASIO JIWA/KK</t>
  </si>
  <si>
    <t>PDAM</t>
  </si>
  <si>
    <t>SR</t>
  </si>
  <si>
    <t>%SR</t>
  </si>
  <si>
    <t>%JIWA</t>
  </si>
  <si>
    <t>TOTAL JUMLAH PENDUDUK</t>
  </si>
  <si>
    <t>2020 Sebelum Audit</t>
  </si>
  <si>
    <t>2021 hasil Audit</t>
  </si>
  <si>
    <t>Sumber:</t>
  </si>
  <si>
    <t>BPS, Baperida, Dinkes, Pamsimas Kab sukoharjo 2022</t>
  </si>
  <si>
    <t>Ket:</t>
  </si>
  <si>
    <t>Asumsi 1 KK = 1 Sambungan Rumah (SR)</t>
  </si>
  <si>
    <t>CAPAIAN AIR MINUM AMAN KABUPATEN SUKOHARJO, 2022</t>
  </si>
  <si>
    <t>PAMSIMNAS</t>
  </si>
  <si>
    <t>DAK</t>
  </si>
  <si>
    <t>APBD</t>
  </si>
  <si>
    <t>TOTAL</t>
  </si>
  <si>
    <t>PERPIPAAN</t>
  </si>
  <si>
    <t>SGL. TERLINDUNGI + SUMUR BOR</t>
  </si>
  <si>
    <t xml:space="preserve">CAPAIAN AIR MINUM LAYAK </t>
  </si>
  <si>
    <t xml:space="preserve">CAPAIAN AIR MINUM AMAN </t>
  </si>
  <si>
    <t>CAPAIAN AIR MINUM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</si>
</sst>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6"/>
  <sheetViews>
    <sheetView tabSelected="1" topLeftCell="A13" workbookViewId="0">
      <selection activeCell="O30" sqref="O30"/>
    </sheetView>
  </sheetViews>
  <sheetFormatPr defaultRowHeight="15" x14ac:dyDescent="0.25"/>
  <cols>
    <col min="3" max="3" width="16.28515625" customWidth="1"/>
    <col min="4" max="4" width="18.140625" customWidth="1"/>
    <col min="5" max="5" width="9.140625" customWidth="1"/>
    <col min="13" max="13" width="12.7109375" bestFit="1" customWidth="1"/>
  </cols>
  <sheetData>
    <row r="1" spans="2:29" x14ac:dyDescent="0.25">
      <c r="B1" t="s">
        <v>25</v>
      </c>
    </row>
    <row r="3" spans="2:29" x14ac:dyDescent="0.25">
      <c r="B3" t="s">
        <v>23</v>
      </c>
    </row>
    <row r="4" spans="2:29" x14ac:dyDescent="0.25">
      <c r="F4" s="11" t="s">
        <v>21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9" ht="30" x14ac:dyDescent="0.25">
      <c r="B5" s="1" t="s">
        <v>0</v>
      </c>
      <c r="C5" s="5" t="s">
        <v>1</v>
      </c>
      <c r="D5" s="6" t="s">
        <v>9</v>
      </c>
      <c r="E5" s="3" t="s">
        <v>4</v>
      </c>
      <c r="F5" s="7" t="s">
        <v>5</v>
      </c>
      <c r="G5" s="7"/>
      <c r="H5" s="7"/>
      <c r="I5" s="7" t="s">
        <v>17</v>
      </c>
      <c r="J5" s="7"/>
      <c r="K5" s="7"/>
      <c r="L5" s="7" t="s">
        <v>18</v>
      </c>
      <c r="M5" s="7"/>
      <c r="N5" s="7"/>
      <c r="O5" s="7" t="s">
        <v>19</v>
      </c>
      <c r="P5" s="7"/>
      <c r="Q5" s="7"/>
      <c r="R5" s="7" t="s">
        <v>20</v>
      </c>
      <c r="S5" s="7"/>
      <c r="T5" s="7"/>
      <c r="U5" s="7"/>
      <c r="V5" s="7" t="s">
        <v>22</v>
      </c>
      <c r="W5" s="7"/>
      <c r="X5" s="7"/>
      <c r="Y5" s="7"/>
      <c r="Z5" s="7" t="s">
        <v>20</v>
      </c>
      <c r="AA5" s="7"/>
      <c r="AB5" s="7"/>
      <c r="AC5" s="7"/>
    </row>
    <row r="6" spans="2:29" x14ac:dyDescent="0.25">
      <c r="B6" s="2"/>
      <c r="C6" s="5" t="s">
        <v>2</v>
      </c>
      <c r="D6" s="5" t="s">
        <v>3</v>
      </c>
      <c r="E6" s="4"/>
      <c r="F6" s="5" t="s">
        <v>6</v>
      </c>
      <c r="G6" s="5" t="s">
        <v>3</v>
      </c>
      <c r="H6" s="5" t="s">
        <v>8</v>
      </c>
      <c r="I6" s="5" t="s">
        <v>6</v>
      </c>
      <c r="J6" s="5" t="s">
        <v>3</v>
      </c>
      <c r="K6" s="5" t="s">
        <v>8</v>
      </c>
      <c r="L6" s="5" t="s">
        <v>6</v>
      </c>
      <c r="M6" s="5" t="s">
        <v>3</v>
      </c>
      <c r="N6" s="5" t="s">
        <v>8</v>
      </c>
      <c r="O6" s="5" t="s">
        <v>6</v>
      </c>
      <c r="P6" s="5" t="s">
        <v>3</v>
      </c>
      <c r="Q6" s="5" t="s">
        <v>8</v>
      </c>
      <c r="R6" s="5" t="s">
        <v>6</v>
      </c>
      <c r="S6" s="5" t="s">
        <v>7</v>
      </c>
      <c r="T6" s="5" t="s">
        <v>3</v>
      </c>
      <c r="U6" s="5" t="s">
        <v>8</v>
      </c>
      <c r="V6" s="5" t="s">
        <v>6</v>
      </c>
      <c r="W6" s="5" t="s">
        <v>7</v>
      </c>
      <c r="X6" s="5" t="s">
        <v>3</v>
      </c>
      <c r="Y6" s="5" t="s">
        <v>8</v>
      </c>
      <c r="Z6" s="5" t="s">
        <v>6</v>
      </c>
      <c r="AA6" s="5" t="s">
        <v>7</v>
      </c>
      <c r="AB6" s="5" t="s">
        <v>3</v>
      </c>
      <c r="AC6" s="5" t="s">
        <v>8</v>
      </c>
    </row>
    <row r="7" spans="2:29" x14ac:dyDescent="0.25">
      <c r="B7" s="5">
        <v>2015</v>
      </c>
      <c r="C7" s="8"/>
      <c r="D7" s="8">
        <v>889966</v>
      </c>
      <c r="E7" s="8"/>
      <c r="F7" s="8">
        <v>23279</v>
      </c>
      <c r="G7" s="8">
        <v>116395</v>
      </c>
      <c r="H7" s="9">
        <v>13.08</v>
      </c>
      <c r="I7" s="8">
        <v>14966</v>
      </c>
      <c r="J7" s="8">
        <v>74830</v>
      </c>
      <c r="K7" s="9">
        <f>J7/D7*100</f>
        <v>8.4081863801538486</v>
      </c>
      <c r="L7" s="8">
        <v>5709</v>
      </c>
      <c r="M7" s="8">
        <v>25966</v>
      </c>
      <c r="N7" s="9">
        <f>M7/D7*100</f>
        <v>2.9176395502749544</v>
      </c>
      <c r="O7" s="8"/>
      <c r="P7" s="8"/>
      <c r="Q7" s="9">
        <f>P7/D7*100</f>
        <v>0</v>
      </c>
      <c r="R7" s="8">
        <f>F7+I7+L7+O7</f>
        <v>43954</v>
      </c>
      <c r="S7" s="8"/>
      <c r="T7" s="8">
        <f>G7+J7+M7+P7</f>
        <v>217191</v>
      </c>
      <c r="U7" s="9">
        <f>T7/D7*100</f>
        <v>24.404415449578973</v>
      </c>
      <c r="V7" s="8"/>
      <c r="W7" s="8"/>
      <c r="X7" s="8">
        <v>429111</v>
      </c>
      <c r="Y7" s="9">
        <f>X7/D7*100</f>
        <v>48.216561082108754</v>
      </c>
      <c r="Z7" s="8"/>
      <c r="AA7" s="8"/>
      <c r="AB7" s="8">
        <f>T7+X7</f>
        <v>646302</v>
      </c>
      <c r="AC7" s="9">
        <f>AB7/D7*100</f>
        <v>72.620976531687731</v>
      </c>
    </row>
    <row r="8" spans="2:29" x14ac:dyDescent="0.25">
      <c r="B8" s="5">
        <v>2016</v>
      </c>
      <c r="C8" s="8"/>
      <c r="D8" s="8">
        <v>893914</v>
      </c>
      <c r="E8" s="8"/>
      <c r="F8" s="8">
        <v>24864</v>
      </c>
      <c r="G8" s="8">
        <v>124320</v>
      </c>
      <c r="H8" s="9">
        <v>13.91</v>
      </c>
      <c r="I8" s="8">
        <v>17106</v>
      </c>
      <c r="J8" s="8">
        <v>85530</v>
      </c>
      <c r="K8" s="9">
        <f t="shared" ref="K8:K15" si="0">J8/D8*100</f>
        <v>9.5680345089124899</v>
      </c>
      <c r="L8" s="8">
        <v>7304</v>
      </c>
      <c r="M8" s="8">
        <v>33941</v>
      </c>
      <c r="N8" s="9">
        <f t="shared" ref="N8:N15" si="1">M8/D8*100</f>
        <v>3.7968976881444974</v>
      </c>
      <c r="O8" s="8"/>
      <c r="P8" s="8"/>
      <c r="Q8" s="9">
        <f t="shared" ref="Q8:Q15" si="2">P8/D8*100</f>
        <v>0</v>
      </c>
      <c r="R8" s="8">
        <f t="shared" ref="R8:R15" si="3">F8+I8+L8+O8</f>
        <v>49274</v>
      </c>
      <c r="S8" s="8"/>
      <c r="T8" s="8">
        <f t="shared" ref="T8:T15" si="4">G8+J8+M8+P8</f>
        <v>243791</v>
      </c>
      <c r="U8" s="9">
        <f t="shared" ref="U8:U15" si="5">T8/D8*100</f>
        <v>27.272310311730212</v>
      </c>
      <c r="V8" s="8"/>
      <c r="W8" s="8"/>
      <c r="X8" s="8">
        <v>449069</v>
      </c>
      <c r="Y8" s="9">
        <f t="shared" ref="Y8:Y15" si="6">X8/D8*100</f>
        <v>50.236264338627656</v>
      </c>
      <c r="Z8" s="8"/>
      <c r="AA8" s="8"/>
      <c r="AB8" s="8">
        <f t="shared" ref="AB8:AB15" si="7">T8+X8</f>
        <v>692860</v>
      </c>
      <c r="AC8" s="9">
        <f t="shared" ref="AC8:AC15" si="8">AB8/D8*100</f>
        <v>77.508574650357858</v>
      </c>
    </row>
    <row r="9" spans="2:29" x14ac:dyDescent="0.25">
      <c r="B9" s="5">
        <v>2017</v>
      </c>
      <c r="C9" s="8"/>
      <c r="D9" s="8">
        <v>899550</v>
      </c>
      <c r="E9" s="8"/>
      <c r="F9" s="8">
        <v>27446</v>
      </c>
      <c r="G9" s="8">
        <v>137230</v>
      </c>
      <c r="H9" s="9">
        <v>15.26</v>
      </c>
      <c r="I9" s="8">
        <v>17742</v>
      </c>
      <c r="J9" s="8">
        <v>71642</v>
      </c>
      <c r="K9" s="9">
        <f t="shared" si="0"/>
        <v>7.9642043243844149</v>
      </c>
      <c r="L9" s="8">
        <v>7304</v>
      </c>
      <c r="M9" s="8">
        <v>33941</v>
      </c>
      <c r="N9" s="9">
        <f t="shared" si="1"/>
        <v>3.7731087766105271</v>
      </c>
      <c r="O9" s="8">
        <v>396</v>
      </c>
      <c r="P9" s="8">
        <v>1980</v>
      </c>
      <c r="Q9" s="9">
        <f t="shared" si="2"/>
        <v>0.22011005502751377</v>
      </c>
      <c r="R9" s="8">
        <f t="shared" si="3"/>
        <v>52888</v>
      </c>
      <c r="S9" s="8"/>
      <c r="T9" s="8">
        <f t="shared" si="4"/>
        <v>244793</v>
      </c>
      <c r="U9" s="9">
        <f t="shared" si="5"/>
        <v>27.212828636540493</v>
      </c>
      <c r="V9" s="8"/>
      <c r="W9" s="8"/>
      <c r="X9" s="8">
        <v>479050</v>
      </c>
      <c r="Y9" s="9">
        <f t="shared" si="6"/>
        <v>53.254404980267914</v>
      </c>
      <c r="Z9" s="8"/>
      <c r="AA9" s="8"/>
      <c r="AB9" s="8">
        <f t="shared" si="7"/>
        <v>723843</v>
      </c>
      <c r="AC9" s="9">
        <f t="shared" si="8"/>
        <v>80.467233616808414</v>
      </c>
    </row>
    <row r="10" spans="2:29" x14ac:dyDescent="0.25">
      <c r="B10" s="5">
        <v>2018</v>
      </c>
      <c r="C10" s="8"/>
      <c r="D10" s="8">
        <v>878374</v>
      </c>
      <c r="E10" s="8"/>
      <c r="F10" s="8">
        <v>30694</v>
      </c>
      <c r="G10" s="8">
        <v>153470</v>
      </c>
      <c r="H10" s="9">
        <v>17.47</v>
      </c>
      <c r="I10" s="8">
        <v>18226</v>
      </c>
      <c r="J10" s="8">
        <v>75771</v>
      </c>
      <c r="K10" s="9">
        <f t="shared" si="0"/>
        <v>8.6262799217645334</v>
      </c>
      <c r="L10" s="8">
        <v>7304</v>
      </c>
      <c r="M10" s="8">
        <v>33941</v>
      </c>
      <c r="N10" s="9">
        <f t="shared" si="1"/>
        <v>3.8640715686028955</v>
      </c>
      <c r="O10" s="8">
        <v>396</v>
      </c>
      <c r="P10" s="8">
        <v>1980</v>
      </c>
      <c r="Q10" s="9">
        <f t="shared" si="2"/>
        <v>0.2254165082299795</v>
      </c>
      <c r="R10" s="8">
        <f t="shared" si="3"/>
        <v>56620</v>
      </c>
      <c r="S10" s="8"/>
      <c r="T10" s="8">
        <f t="shared" si="4"/>
        <v>265162</v>
      </c>
      <c r="U10" s="9">
        <f t="shared" si="5"/>
        <v>30.187824320847383</v>
      </c>
      <c r="V10" s="8">
        <v>173280</v>
      </c>
      <c r="W10" s="8"/>
      <c r="X10" s="8">
        <v>510669</v>
      </c>
      <c r="Y10" s="9">
        <f t="shared" si="6"/>
        <v>58.137991333987571</v>
      </c>
      <c r="Z10" s="8"/>
      <c r="AA10" s="8"/>
      <c r="AB10" s="8">
        <f t="shared" si="7"/>
        <v>775831</v>
      </c>
      <c r="AC10" s="9">
        <f t="shared" si="8"/>
        <v>88.325815654834955</v>
      </c>
    </row>
    <row r="11" spans="2:29" x14ac:dyDescent="0.25">
      <c r="B11" s="5">
        <v>2019</v>
      </c>
      <c r="C11" s="8"/>
      <c r="D11" s="8">
        <v>891912</v>
      </c>
      <c r="E11" s="8"/>
      <c r="F11" s="8">
        <v>32973</v>
      </c>
      <c r="G11" s="8">
        <v>164865</v>
      </c>
      <c r="H11" s="9">
        <v>18.48</v>
      </c>
      <c r="I11" s="8">
        <v>19942</v>
      </c>
      <c r="J11" s="8">
        <v>87690</v>
      </c>
      <c r="K11" s="9">
        <f t="shared" si="0"/>
        <v>9.8316874310470084</v>
      </c>
      <c r="L11" s="8">
        <v>8077</v>
      </c>
      <c r="M11" s="8">
        <v>37806</v>
      </c>
      <c r="N11" s="9">
        <f t="shared" si="1"/>
        <v>4.2387589807066171</v>
      </c>
      <c r="O11" s="8">
        <v>396</v>
      </c>
      <c r="P11" s="8">
        <v>1980</v>
      </c>
      <c r="Q11" s="9">
        <f t="shared" si="2"/>
        <v>0.2219949950219304</v>
      </c>
      <c r="R11" s="8">
        <f t="shared" si="3"/>
        <v>61388</v>
      </c>
      <c r="S11" s="8"/>
      <c r="T11" s="8">
        <f t="shared" si="4"/>
        <v>292341</v>
      </c>
      <c r="U11" s="9">
        <f t="shared" si="5"/>
        <v>32.7768883028819</v>
      </c>
      <c r="V11" s="8"/>
      <c r="W11" s="8"/>
      <c r="X11" s="8">
        <v>503773</v>
      </c>
      <c r="Y11" s="9">
        <f t="shared" si="6"/>
        <v>56.482365973324718</v>
      </c>
      <c r="Z11" s="8"/>
      <c r="AA11" s="8"/>
      <c r="AB11" s="8">
        <f t="shared" si="7"/>
        <v>796114</v>
      </c>
      <c r="AC11" s="9">
        <f t="shared" si="8"/>
        <v>89.259254276206619</v>
      </c>
    </row>
    <row r="12" spans="2:29" ht="45" x14ac:dyDescent="0.25">
      <c r="B12" s="6" t="s">
        <v>10</v>
      </c>
      <c r="C12" s="8"/>
      <c r="D12" s="8">
        <v>907587</v>
      </c>
      <c r="E12" s="8"/>
      <c r="F12" s="8">
        <v>34722</v>
      </c>
      <c r="G12" s="8">
        <v>203126</v>
      </c>
      <c r="H12" s="9">
        <v>22.38</v>
      </c>
      <c r="I12" s="8">
        <v>20527</v>
      </c>
      <c r="J12" s="8">
        <v>90429</v>
      </c>
      <c r="K12" s="9">
        <f t="shared" si="0"/>
        <v>9.9636729040852288</v>
      </c>
      <c r="L12" s="8">
        <v>8077</v>
      </c>
      <c r="M12" s="8">
        <v>37806</v>
      </c>
      <c r="N12" s="9">
        <f t="shared" si="1"/>
        <v>4.1655510711369814</v>
      </c>
      <c r="O12" s="8">
        <v>396</v>
      </c>
      <c r="P12" s="8">
        <v>1980</v>
      </c>
      <c r="Q12" s="9">
        <f t="shared" si="2"/>
        <v>0.21816090358279699</v>
      </c>
      <c r="R12" s="8">
        <f t="shared" si="3"/>
        <v>63722</v>
      </c>
      <c r="S12" s="8"/>
      <c r="T12" s="8">
        <f t="shared" si="4"/>
        <v>333341</v>
      </c>
      <c r="U12" s="9">
        <f t="shared" si="5"/>
        <v>36.728269576360177</v>
      </c>
      <c r="V12" s="8"/>
      <c r="W12" s="8"/>
      <c r="X12" s="8">
        <v>503773</v>
      </c>
      <c r="Y12" s="9">
        <f t="shared" si="6"/>
        <v>55.506854990210307</v>
      </c>
      <c r="Z12" s="8"/>
      <c r="AA12" s="8"/>
      <c r="AB12" s="8">
        <f t="shared" si="7"/>
        <v>837114</v>
      </c>
      <c r="AC12" s="9">
        <f t="shared" si="8"/>
        <v>92.235124566570477</v>
      </c>
    </row>
    <row r="13" spans="2:29" ht="45" x14ac:dyDescent="0.25">
      <c r="B13" s="6" t="s">
        <v>11</v>
      </c>
      <c r="C13" s="8"/>
      <c r="D13" s="8">
        <v>907587</v>
      </c>
      <c r="E13" s="8"/>
      <c r="F13" s="8">
        <v>34722</v>
      </c>
      <c r="G13" s="8">
        <v>132401</v>
      </c>
      <c r="H13" s="9">
        <v>14.59</v>
      </c>
      <c r="I13" s="8">
        <v>20527</v>
      </c>
      <c r="J13" s="8">
        <v>90429</v>
      </c>
      <c r="K13" s="9">
        <f t="shared" si="0"/>
        <v>9.9636729040852288</v>
      </c>
      <c r="L13" s="8">
        <v>8077</v>
      </c>
      <c r="M13" s="8">
        <v>37806</v>
      </c>
      <c r="N13" s="9">
        <f t="shared" si="1"/>
        <v>4.1655510711369814</v>
      </c>
      <c r="O13" s="8">
        <v>396</v>
      </c>
      <c r="P13" s="8">
        <v>1980</v>
      </c>
      <c r="Q13" s="9">
        <f t="shared" si="2"/>
        <v>0.21816090358279699</v>
      </c>
      <c r="R13" s="8">
        <f t="shared" si="3"/>
        <v>63722</v>
      </c>
      <c r="S13" s="8"/>
      <c r="T13" s="8">
        <f t="shared" si="4"/>
        <v>262616</v>
      </c>
      <c r="U13" s="9">
        <f t="shared" si="5"/>
        <v>28.935628209747382</v>
      </c>
      <c r="V13" s="8"/>
      <c r="W13" s="8"/>
      <c r="X13" s="8">
        <v>503773</v>
      </c>
      <c r="Y13" s="9">
        <f t="shared" si="6"/>
        <v>55.506854990210307</v>
      </c>
      <c r="Z13" s="8"/>
      <c r="AA13" s="8"/>
      <c r="AB13" s="8">
        <f t="shared" si="7"/>
        <v>766389</v>
      </c>
      <c r="AC13" s="9">
        <f t="shared" si="8"/>
        <v>84.442483199957678</v>
      </c>
    </row>
    <row r="14" spans="2:29" x14ac:dyDescent="0.25">
      <c r="B14" s="5">
        <v>2021</v>
      </c>
      <c r="C14" s="8"/>
      <c r="D14" s="8">
        <v>897916</v>
      </c>
      <c r="E14" s="8"/>
      <c r="F14" s="8">
        <v>36645</v>
      </c>
      <c r="G14" s="8">
        <v>133235</v>
      </c>
      <c r="H14" s="9">
        <v>14.84</v>
      </c>
      <c r="I14" s="8">
        <v>23035</v>
      </c>
      <c r="J14" s="8">
        <v>87801</v>
      </c>
      <c r="K14" s="9">
        <f t="shared" si="0"/>
        <v>9.7783088841272452</v>
      </c>
      <c r="L14" s="8">
        <v>8597</v>
      </c>
      <c r="M14" s="8">
        <v>39473</v>
      </c>
      <c r="N14" s="9">
        <f t="shared" si="1"/>
        <v>4.3960682290993809</v>
      </c>
      <c r="O14" s="8">
        <v>396</v>
      </c>
      <c r="P14" s="8">
        <v>1980</v>
      </c>
      <c r="Q14" s="9">
        <f t="shared" si="2"/>
        <v>0.22051060455543725</v>
      </c>
      <c r="R14" s="8">
        <f t="shared" si="3"/>
        <v>68673</v>
      </c>
      <c r="S14" s="8"/>
      <c r="T14" s="8">
        <f t="shared" si="4"/>
        <v>262489</v>
      </c>
      <c r="U14" s="9">
        <f t="shared" si="5"/>
        <v>29.233135393511194</v>
      </c>
      <c r="V14" s="8">
        <v>194622</v>
      </c>
      <c r="W14" s="8"/>
      <c r="X14" s="8">
        <v>574158</v>
      </c>
      <c r="Y14" s="9">
        <f t="shared" si="6"/>
        <v>63.94339782340441</v>
      </c>
      <c r="Z14" s="8"/>
      <c r="AA14" s="8"/>
      <c r="AB14" s="8">
        <f t="shared" si="7"/>
        <v>836647</v>
      </c>
      <c r="AC14" s="9">
        <f t="shared" si="8"/>
        <v>93.176533216915615</v>
      </c>
    </row>
    <row r="15" spans="2:29" x14ac:dyDescent="0.25">
      <c r="B15" s="5">
        <v>2022</v>
      </c>
      <c r="C15" s="8">
        <v>298714</v>
      </c>
      <c r="D15" s="8">
        <v>911966</v>
      </c>
      <c r="E15" s="10">
        <f>D15/C15</f>
        <v>3.0529737474641294</v>
      </c>
      <c r="F15" s="8">
        <v>39249</v>
      </c>
      <c r="G15" s="8">
        <v>119781</v>
      </c>
      <c r="H15" s="9">
        <v>13.13</v>
      </c>
      <c r="I15" s="8">
        <v>23633</v>
      </c>
      <c r="J15" s="8">
        <v>72106</v>
      </c>
      <c r="K15" s="9">
        <f t="shared" si="0"/>
        <v>7.9066544147479183</v>
      </c>
      <c r="L15" s="8">
        <v>8566</v>
      </c>
      <c r="M15" s="8">
        <v>26130</v>
      </c>
      <c r="N15" s="9">
        <f t="shared" si="1"/>
        <v>2.8652383970455038</v>
      </c>
      <c r="O15" s="8">
        <v>396</v>
      </c>
      <c r="P15" s="8">
        <v>1208</v>
      </c>
      <c r="Q15" s="9">
        <f t="shared" si="2"/>
        <v>0.13246107859284229</v>
      </c>
      <c r="R15" s="8">
        <f t="shared" si="3"/>
        <v>71844</v>
      </c>
      <c r="S15" s="9">
        <f>R15/C15*100</f>
        <v>24.05109904457106</v>
      </c>
      <c r="T15" s="8">
        <f t="shared" si="4"/>
        <v>219225</v>
      </c>
      <c r="U15" s="9">
        <f t="shared" si="5"/>
        <v>24.038725127910471</v>
      </c>
      <c r="V15" s="8">
        <v>207733</v>
      </c>
      <c r="W15" s="9">
        <f>V15/C15*100</f>
        <v>69.542438586741824</v>
      </c>
      <c r="X15" s="8">
        <v>634062</v>
      </c>
      <c r="Y15" s="9">
        <f t="shared" si="6"/>
        <v>69.526934118157911</v>
      </c>
      <c r="Z15" s="8"/>
      <c r="AA15" s="8"/>
      <c r="AB15" s="8">
        <f t="shared" si="7"/>
        <v>853287</v>
      </c>
      <c r="AC15" s="9">
        <f t="shared" si="8"/>
        <v>93.565659246068392</v>
      </c>
    </row>
    <row r="21" spans="2:10" x14ac:dyDescent="0.25">
      <c r="B21" t="s">
        <v>24</v>
      </c>
    </row>
    <row r="22" spans="2:10" ht="30" x14ac:dyDescent="0.25">
      <c r="B22" s="1" t="s">
        <v>0</v>
      </c>
      <c r="C22" s="5" t="s">
        <v>1</v>
      </c>
      <c r="D22" s="6" t="s">
        <v>9</v>
      </c>
      <c r="E22" s="3" t="s">
        <v>4</v>
      </c>
      <c r="F22" s="7" t="s">
        <v>5</v>
      </c>
      <c r="G22" s="7"/>
      <c r="H22" s="7"/>
      <c r="I22" s="7"/>
    </row>
    <row r="23" spans="2:10" x14ac:dyDescent="0.25">
      <c r="B23" s="2"/>
      <c r="C23" s="5" t="s">
        <v>2</v>
      </c>
      <c r="D23" s="5" t="s">
        <v>3</v>
      </c>
      <c r="E23" s="4"/>
      <c r="F23" s="5" t="s">
        <v>6</v>
      </c>
      <c r="G23" s="5" t="s">
        <v>7</v>
      </c>
      <c r="H23" s="5" t="s">
        <v>3</v>
      </c>
      <c r="I23" s="5" t="s">
        <v>8</v>
      </c>
    </row>
    <row r="24" spans="2:10" x14ac:dyDescent="0.25">
      <c r="B24" s="5">
        <v>2015</v>
      </c>
      <c r="C24" s="8"/>
      <c r="D24" s="8">
        <v>889966</v>
      </c>
      <c r="E24" s="8"/>
      <c r="F24" s="8">
        <v>23279</v>
      </c>
      <c r="G24" s="8"/>
      <c r="H24" s="8">
        <v>116395</v>
      </c>
      <c r="I24" s="9">
        <f>H24/D24*100</f>
        <v>13.078589519150169</v>
      </c>
      <c r="J24">
        <f>H24/D24*100</f>
        <v>13.078589519150169</v>
      </c>
    </row>
    <row r="25" spans="2:10" x14ac:dyDescent="0.25">
      <c r="B25" s="5">
        <v>2016</v>
      </c>
      <c r="C25" s="8"/>
      <c r="D25" s="8">
        <v>893914</v>
      </c>
      <c r="E25" s="8"/>
      <c r="F25" s="8">
        <v>24864</v>
      </c>
      <c r="G25" s="8"/>
      <c r="H25" s="8">
        <v>124320</v>
      </c>
      <c r="I25" s="9">
        <f t="shared" ref="I25:I32" si="9">H25/D25*100</f>
        <v>13.907378114673225</v>
      </c>
    </row>
    <row r="26" spans="2:10" x14ac:dyDescent="0.25">
      <c r="B26" s="5">
        <v>2017</v>
      </c>
      <c r="C26" s="8"/>
      <c r="D26" s="8">
        <v>899550</v>
      </c>
      <c r="E26" s="8"/>
      <c r="F26" s="8">
        <v>27446</v>
      </c>
      <c r="G26" s="8"/>
      <c r="H26" s="8">
        <v>137230</v>
      </c>
      <c r="I26" s="9">
        <f t="shared" si="9"/>
        <v>15.255405480518036</v>
      </c>
    </row>
    <row r="27" spans="2:10" x14ac:dyDescent="0.25">
      <c r="B27" s="5">
        <v>2018</v>
      </c>
      <c r="C27" s="8"/>
      <c r="D27" s="8">
        <v>878374</v>
      </c>
      <c r="E27" s="8"/>
      <c r="F27" s="8">
        <v>30694</v>
      </c>
      <c r="G27" s="8"/>
      <c r="H27" s="8">
        <v>153470</v>
      </c>
      <c r="I27" s="9">
        <f t="shared" si="9"/>
        <v>17.472056322249976</v>
      </c>
    </row>
    <row r="28" spans="2:10" x14ac:dyDescent="0.25">
      <c r="B28" s="5">
        <v>2019</v>
      </c>
      <c r="C28" s="8"/>
      <c r="D28" s="8">
        <v>891912</v>
      </c>
      <c r="E28" s="8"/>
      <c r="F28" s="8">
        <v>32973</v>
      </c>
      <c r="G28" s="8"/>
      <c r="H28" s="8">
        <v>164865</v>
      </c>
      <c r="I28" s="9">
        <f t="shared" si="9"/>
        <v>18.484446896106345</v>
      </c>
    </row>
    <row r="29" spans="2:10" ht="45" x14ac:dyDescent="0.25">
      <c r="B29" s="6" t="s">
        <v>10</v>
      </c>
      <c r="C29" s="8"/>
      <c r="D29" s="8">
        <v>907587</v>
      </c>
      <c r="E29" s="8"/>
      <c r="F29" s="8">
        <v>34722</v>
      </c>
      <c r="G29" s="8"/>
      <c r="H29" s="8">
        <v>203126</v>
      </c>
      <c r="I29" s="9">
        <f t="shared" si="9"/>
        <v>22.380884697555164</v>
      </c>
    </row>
    <row r="30" spans="2:10" ht="45" x14ac:dyDescent="0.25">
      <c r="B30" s="6" t="s">
        <v>11</v>
      </c>
      <c r="C30" s="8"/>
      <c r="D30" s="8">
        <v>907587</v>
      </c>
      <c r="E30" s="8"/>
      <c r="F30" s="8">
        <v>34722</v>
      </c>
      <c r="G30" s="8"/>
      <c r="H30" s="8">
        <v>132401</v>
      </c>
      <c r="I30" s="9">
        <f t="shared" si="9"/>
        <v>14.588243330942378</v>
      </c>
    </row>
    <row r="31" spans="2:10" x14ac:dyDescent="0.25">
      <c r="B31" s="5">
        <v>2021</v>
      </c>
      <c r="C31" s="8"/>
      <c r="D31" s="8">
        <v>897916</v>
      </c>
      <c r="E31" s="8"/>
      <c r="F31" s="8">
        <v>36645</v>
      </c>
      <c r="G31" s="8"/>
      <c r="H31" s="8">
        <v>133235</v>
      </c>
      <c r="I31" s="9">
        <f t="shared" si="9"/>
        <v>14.838247675729132</v>
      </c>
    </row>
    <row r="32" spans="2:10" x14ac:dyDescent="0.25">
      <c r="B32" s="5">
        <v>2022</v>
      </c>
      <c r="C32" s="8">
        <v>298714</v>
      </c>
      <c r="D32" s="8">
        <v>911966</v>
      </c>
      <c r="E32" s="10">
        <f>D32/C32</f>
        <v>3.0529737474641294</v>
      </c>
      <c r="F32" s="8">
        <v>39249</v>
      </c>
      <c r="G32" s="9">
        <f>F32/C32*100</f>
        <v>13.139323901792348</v>
      </c>
      <c r="H32" s="8">
        <v>119781</v>
      </c>
      <c r="I32" s="9">
        <f t="shared" si="9"/>
        <v>13.134371237524206</v>
      </c>
    </row>
    <row r="35" spans="2:3" x14ac:dyDescent="0.25">
      <c r="B35" t="s">
        <v>12</v>
      </c>
      <c r="C35" t="s">
        <v>13</v>
      </c>
    </row>
    <row r="36" spans="2:3" x14ac:dyDescent="0.25">
      <c r="B36" t="s">
        <v>14</v>
      </c>
      <c r="C36" t="s">
        <v>15</v>
      </c>
    </row>
  </sheetData>
  <mergeCells count="13">
    <mergeCell ref="B22:B23"/>
    <mergeCell ref="E22:E23"/>
    <mergeCell ref="F22:I22"/>
    <mergeCell ref="R5:U5"/>
    <mergeCell ref="F4:U4"/>
    <mergeCell ref="V5:Y5"/>
    <mergeCell ref="Z5:AC5"/>
    <mergeCell ref="B5:B6"/>
    <mergeCell ref="E5:E6"/>
    <mergeCell ref="F5:H5"/>
    <mergeCell ref="I5:K5"/>
    <mergeCell ref="L5:N5"/>
    <mergeCell ref="O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workbookViewId="0">
      <selection activeCell="B3" sqref="B3:I18"/>
    </sheetView>
  </sheetViews>
  <sheetFormatPr defaultRowHeight="15" x14ac:dyDescent="0.25"/>
  <cols>
    <col min="3" max="3" width="16.28515625" customWidth="1"/>
    <col min="4" max="4" width="18.140625" customWidth="1"/>
    <col min="5" max="5" width="9.140625" customWidth="1"/>
  </cols>
  <sheetData>
    <row r="3" spans="2:9" x14ac:dyDescent="0.25">
      <c r="B3" t="s">
        <v>16</v>
      </c>
    </row>
    <row r="4" spans="2:9" ht="30" x14ac:dyDescent="0.25">
      <c r="B4" s="1" t="s">
        <v>0</v>
      </c>
      <c r="C4" s="5" t="s">
        <v>1</v>
      </c>
      <c r="D4" s="6" t="s">
        <v>9</v>
      </c>
      <c r="E4" s="3" t="s">
        <v>4</v>
      </c>
      <c r="F4" s="7" t="s">
        <v>5</v>
      </c>
      <c r="G4" s="7"/>
      <c r="H4" s="7"/>
      <c r="I4" s="7"/>
    </row>
    <row r="5" spans="2:9" x14ac:dyDescent="0.25">
      <c r="B5" s="2"/>
      <c r="C5" s="5" t="s">
        <v>2</v>
      </c>
      <c r="D5" s="5" t="s">
        <v>3</v>
      </c>
      <c r="E5" s="4"/>
      <c r="F5" s="5" t="s">
        <v>6</v>
      </c>
      <c r="G5" s="5" t="s">
        <v>7</v>
      </c>
      <c r="H5" s="5" t="s">
        <v>3</v>
      </c>
      <c r="I5" s="5" t="s">
        <v>8</v>
      </c>
    </row>
    <row r="6" spans="2:9" x14ac:dyDescent="0.25">
      <c r="B6" s="5">
        <v>2015</v>
      </c>
      <c r="C6" s="8"/>
      <c r="D6" s="8">
        <v>889966</v>
      </c>
      <c r="E6" s="8"/>
      <c r="F6" s="8">
        <v>23279</v>
      </c>
      <c r="G6" s="8"/>
      <c r="H6" s="8">
        <v>116395</v>
      </c>
      <c r="I6" s="9">
        <v>13.08</v>
      </c>
    </row>
    <row r="7" spans="2:9" x14ac:dyDescent="0.25">
      <c r="B7" s="5">
        <v>2016</v>
      </c>
      <c r="C7" s="8"/>
      <c r="D7" s="8">
        <v>893914</v>
      </c>
      <c r="E7" s="8"/>
      <c r="F7" s="8">
        <v>24864</v>
      </c>
      <c r="G7" s="8"/>
      <c r="H7" s="8">
        <v>124320</v>
      </c>
      <c r="I7" s="9">
        <v>13.91</v>
      </c>
    </row>
    <row r="8" spans="2:9" x14ac:dyDescent="0.25">
      <c r="B8" s="5">
        <v>2017</v>
      </c>
      <c r="C8" s="8"/>
      <c r="D8" s="8">
        <v>899550</v>
      </c>
      <c r="E8" s="8"/>
      <c r="F8" s="8">
        <v>27446</v>
      </c>
      <c r="G8" s="8"/>
      <c r="H8" s="8">
        <v>137230</v>
      </c>
      <c r="I8" s="9">
        <v>15.26</v>
      </c>
    </row>
    <row r="9" spans="2:9" x14ac:dyDescent="0.25">
      <c r="B9" s="5">
        <v>2018</v>
      </c>
      <c r="C9" s="8"/>
      <c r="D9" s="8">
        <v>878374</v>
      </c>
      <c r="E9" s="8"/>
      <c r="F9" s="8">
        <v>30694</v>
      </c>
      <c r="G9" s="8"/>
      <c r="H9" s="8">
        <v>153470</v>
      </c>
      <c r="I9" s="9">
        <v>17.47</v>
      </c>
    </row>
    <row r="10" spans="2:9" x14ac:dyDescent="0.25">
      <c r="B10" s="5">
        <v>2019</v>
      </c>
      <c r="C10" s="8"/>
      <c r="D10" s="8">
        <v>891912</v>
      </c>
      <c r="E10" s="8"/>
      <c r="F10" s="8">
        <v>32973</v>
      </c>
      <c r="G10" s="8"/>
      <c r="H10" s="8">
        <v>164865</v>
      </c>
      <c r="I10" s="9">
        <v>18.48</v>
      </c>
    </row>
    <row r="11" spans="2:9" ht="45" x14ac:dyDescent="0.25">
      <c r="B11" s="6" t="s">
        <v>10</v>
      </c>
      <c r="C11" s="8"/>
      <c r="D11" s="8">
        <v>907587</v>
      </c>
      <c r="E11" s="8"/>
      <c r="F11" s="8">
        <v>34722</v>
      </c>
      <c r="G11" s="8"/>
      <c r="H11" s="8">
        <v>203126</v>
      </c>
      <c r="I11" s="9">
        <v>22.38</v>
      </c>
    </row>
    <row r="12" spans="2:9" ht="45" x14ac:dyDescent="0.25">
      <c r="B12" s="6" t="s">
        <v>11</v>
      </c>
      <c r="C12" s="8"/>
      <c r="D12" s="8">
        <v>907587</v>
      </c>
      <c r="E12" s="8"/>
      <c r="F12" s="8">
        <v>34722</v>
      </c>
      <c r="G12" s="8"/>
      <c r="H12" s="8">
        <v>132401</v>
      </c>
      <c r="I12" s="9">
        <v>14.59</v>
      </c>
    </row>
    <row r="13" spans="2:9" x14ac:dyDescent="0.25">
      <c r="B13" s="5">
        <v>2021</v>
      </c>
      <c r="C13" s="8"/>
      <c r="D13" s="8">
        <v>897916</v>
      </c>
      <c r="E13" s="8"/>
      <c r="F13" s="8">
        <v>36645</v>
      </c>
      <c r="G13" s="8"/>
      <c r="H13" s="8">
        <v>133235</v>
      </c>
      <c r="I13" s="9">
        <v>14.84</v>
      </c>
    </row>
    <row r="14" spans="2:9" x14ac:dyDescent="0.25">
      <c r="B14" s="5">
        <v>2022</v>
      </c>
      <c r="C14" s="8">
        <v>298714</v>
      </c>
      <c r="D14" s="8">
        <v>911966</v>
      </c>
      <c r="E14" s="10">
        <f>D14/C14</f>
        <v>3.0529737474641294</v>
      </c>
      <c r="F14" s="8">
        <v>39249</v>
      </c>
      <c r="G14" s="9">
        <v>13.14</v>
      </c>
      <c r="H14" s="8">
        <v>119781</v>
      </c>
      <c r="I14" s="9">
        <v>13.13</v>
      </c>
    </row>
    <row r="17" spans="2:3" x14ac:dyDescent="0.25">
      <c r="B17" t="s">
        <v>12</v>
      </c>
      <c r="C17" t="s">
        <v>13</v>
      </c>
    </row>
    <row r="18" spans="2:3" x14ac:dyDescent="0.25">
      <c r="B18" t="s">
        <v>14</v>
      </c>
      <c r="C18" t="s">
        <v>15</v>
      </c>
    </row>
  </sheetData>
  <mergeCells count="3">
    <mergeCell ref="F4:I4"/>
    <mergeCell ref="E4:E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2023-10-27T02:41:59Z</dcterms:created>
  <dcterms:modified xsi:type="dcterms:W3CDTF">2023-10-27T03:30:10Z</dcterms:modified>
</cp:coreProperties>
</file>