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2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F13" i="1"/>
  <c r="F11" i="1"/>
  <c r="F9" i="1"/>
  <c r="F8" i="1"/>
  <c r="E17" i="1"/>
  <c r="E16" i="1"/>
  <c r="E15" i="1"/>
  <c r="E14" i="1"/>
  <c r="E13" i="1"/>
  <c r="E12" i="1"/>
  <c r="E11" i="1"/>
  <c r="E10" i="1"/>
  <c r="E9" i="1"/>
  <c r="E8" i="1"/>
  <c r="E7" i="1"/>
  <c r="E6" i="1"/>
  <c r="G18" i="1" l="1"/>
  <c r="F18" i="1"/>
  <c r="E18" i="1"/>
  <c r="D18" i="1"/>
  <c r="H17" i="1"/>
  <c r="H16" i="1"/>
  <c r="H15" i="1"/>
  <c r="H14" i="1"/>
  <c r="H13" i="1"/>
  <c r="H12" i="1"/>
  <c r="H11" i="1"/>
  <c r="H10" i="1"/>
  <c r="H9" i="1"/>
  <c r="H8" i="1"/>
  <c r="H7" i="1"/>
  <c r="H6" i="1"/>
  <c r="C18" i="1"/>
  <c r="H18" i="1" l="1"/>
</calcChain>
</file>

<file path=xl/sharedStrings.xml><?xml version="1.0" encoding="utf-8"?>
<sst xmlns="http://schemas.openxmlformats.org/spreadsheetml/2006/main" count="24" uniqueCount="23">
  <si>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</si>
  <si>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</si>
  <si>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</si>
  <si>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</si>
  <si>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</si>
  <si>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</si>
  <si>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</si>
  <si>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</si>
  <si>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</si>
  <si>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</si>
  <si>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</si>
  <si>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</si>
  <si>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</si>
  <si>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</si>
  <si>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Tambak</t>
  </si>
  <si>
    <t>Kolam</t>
  </si>
  <si>
    <t>Karamba</t>
  </si>
  <si>
    <t>Dinas Pertanian dan Perikanan Kabupaten Sukoharjo</t>
  </si>
  <si>
    <t>BANYAKNYA PRODUKSI PERIKANAN DARAT MENURUT KECAMATAN DAN SUB SEKTOR</t>
  </si>
  <si>
    <t>Perairan</t>
  </si>
  <si>
    <t>Budidaya</t>
  </si>
  <si>
    <t>Sawah</t>
  </si>
  <si>
    <t>DI KABUPATEN SUKOHARJO TAHUN 2024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</si>
</sst>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0.0000"/>
    <numFmt numFmtId="166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 indent="1"/>
    </xf>
    <xf numFmtId="165" fontId="2" fillId="0" borderId="0" xfId="0" applyNumberFormat="1" applyFont="1"/>
    <xf numFmtId="164" fontId="1" fillId="3" borderId="1" xfId="0" applyNumberFormat="1" applyFont="1" applyFill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6" fillId="0" borderId="1" xfId="1" applyNumberFormat="1" applyFont="1" applyBorder="1" applyAlignment="1">
      <alignment horizontal="right" vertical="center"/>
    </xf>
    <xf numFmtId="43" fontId="2" fillId="0" borderId="1" xfId="1" applyNumberFormat="1" applyFont="1" applyBorder="1" applyAlignment="1">
      <alignment horizontal="right" vertical="center"/>
    </xf>
    <xf numFmtId="166" fontId="2" fillId="0" borderId="1" xfId="1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7" zoomScale="80" zoomScaleNormal="80" workbookViewId="0">
      <selection activeCell="E17" sqref="E17"/>
    </sheetView>
  </sheetViews>
  <sheetFormatPr defaultRowHeight="15" x14ac:dyDescent="0.2"/>
  <cols>
    <col min="1" max="1" width="11.7109375" style="1" customWidth="1"/>
    <col min="2" max="2" width="13.7109375" style="1" customWidth="1"/>
    <col min="3" max="6" width="16.7109375" style="1" customWidth="1"/>
    <col min="7" max="7" width="17.42578125" style="1" customWidth="1"/>
    <col min="8" max="8" width="16.7109375" style="1" customWidth="1"/>
    <col min="9" max="9" width="9.140625" style="1"/>
    <col min="10" max="10" width="12.140625" style="1" bestFit="1" customWidth="1"/>
    <col min="11" max="16384" width="9.140625" style="1"/>
  </cols>
  <sheetData>
    <row r="1" spans="1:10" ht="15" customHeight="1" x14ac:dyDescent="0.25">
      <c r="A1" s="17" t="s">
        <v>18</v>
      </c>
      <c r="B1" s="17"/>
      <c r="C1" s="17"/>
      <c r="D1" s="17"/>
      <c r="E1" s="17"/>
      <c r="F1" s="17"/>
      <c r="G1" s="17"/>
      <c r="H1" s="17"/>
    </row>
    <row r="2" spans="1:10" ht="15" customHeight="1" x14ac:dyDescent="0.25">
      <c r="A2" s="17" t="s">
        <v>22</v>
      </c>
      <c r="B2" s="17"/>
      <c r="C2" s="17"/>
      <c r="D2" s="17"/>
      <c r="E2" s="17"/>
      <c r="F2" s="17"/>
      <c r="G2" s="17"/>
      <c r="H2" s="17"/>
    </row>
    <row r="3" spans="1:10" x14ac:dyDescent="0.2">
      <c r="B3" s="18"/>
      <c r="C3" s="18"/>
      <c r="D3" s="18"/>
    </row>
    <row r="4" spans="1:10" s="2" customFormat="1" ht="33" customHeight="1" x14ac:dyDescent="0.2">
      <c r="A4" s="20" t="s">
        <v>0</v>
      </c>
      <c r="B4" s="21"/>
      <c r="C4" s="26" t="s">
        <v>19</v>
      </c>
      <c r="D4" s="27" t="s">
        <v>20</v>
      </c>
      <c r="E4" s="28"/>
      <c r="F4" s="28"/>
      <c r="G4" s="29"/>
      <c r="H4" s="26" t="s">
        <v>1</v>
      </c>
    </row>
    <row r="5" spans="1:10" s="2" customFormat="1" ht="33" customHeight="1" x14ac:dyDescent="0.2">
      <c r="A5" s="22"/>
      <c r="B5" s="23"/>
      <c r="C5" s="30"/>
      <c r="D5" s="31" t="s">
        <v>14</v>
      </c>
      <c r="E5" s="31" t="s">
        <v>15</v>
      </c>
      <c r="F5" s="31" t="s">
        <v>16</v>
      </c>
      <c r="G5" s="31" t="s">
        <v>21</v>
      </c>
      <c r="H5" s="30"/>
    </row>
    <row r="6" spans="1:10" ht="24.95" customHeight="1" x14ac:dyDescent="0.2">
      <c r="A6" s="19" t="s">
        <v>2</v>
      </c>
      <c r="B6" s="19"/>
      <c r="C6" s="3">
        <v>24.835000000000001</v>
      </c>
      <c r="D6" s="3">
        <v>0</v>
      </c>
      <c r="E6" s="13">
        <f>651031.55/1000</f>
        <v>651.03155000000004</v>
      </c>
      <c r="F6" s="14">
        <v>0</v>
      </c>
      <c r="G6" s="3">
        <v>0</v>
      </c>
      <c r="H6" s="4">
        <f>SUM(C6:G6)</f>
        <v>675.86655000000007</v>
      </c>
    </row>
    <row r="7" spans="1:10" ht="24.95" customHeight="1" x14ac:dyDescent="0.2">
      <c r="A7" s="19" t="s">
        <v>3</v>
      </c>
      <c r="B7" s="19"/>
      <c r="C7" s="3">
        <v>22.629000000000001</v>
      </c>
      <c r="D7" s="3">
        <v>0</v>
      </c>
      <c r="E7" s="13">
        <f>664389.75/1000</f>
        <v>664.38975000000005</v>
      </c>
      <c r="F7" s="14">
        <v>0</v>
      </c>
      <c r="G7" s="3">
        <v>0</v>
      </c>
      <c r="H7" s="4">
        <f t="shared" ref="H7:H17" si="0">SUM(C7:G7)</f>
        <v>687.01875000000007</v>
      </c>
    </row>
    <row r="8" spans="1:10" ht="24.95" customHeight="1" x14ac:dyDescent="0.2">
      <c r="A8" s="19" t="s">
        <v>4</v>
      </c>
      <c r="B8" s="19"/>
      <c r="C8" s="3">
        <v>37.633000000000003</v>
      </c>
      <c r="D8" s="3">
        <v>0</v>
      </c>
      <c r="E8" s="13">
        <f>845399.5/1000</f>
        <v>845.39949999999999</v>
      </c>
      <c r="F8" s="15">
        <f>321858.057/1000</f>
        <v>321.85805699999997</v>
      </c>
      <c r="G8" s="3">
        <v>0</v>
      </c>
      <c r="H8" s="4">
        <f t="shared" si="0"/>
        <v>1204.8905569999999</v>
      </c>
    </row>
    <row r="9" spans="1:10" ht="24.95" customHeight="1" x14ac:dyDescent="0.2">
      <c r="A9" s="16" t="s">
        <v>5</v>
      </c>
      <c r="B9" s="16"/>
      <c r="C9" s="5">
        <v>43.468000000000004</v>
      </c>
      <c r="D9" s="5">
        <v>0</v>
      </c>
      <c r="E9" s="13">
        <f>1317176.7/1000</f>
        <v>1317.1767</v>
      </c>
      <c r="F9" s="15">
        <f>136843.3365/1000</f>
        <v>136.84333649999999</v>
      </c>
      <c r="G9" s="3">
        <v>0</v>
      </c>
      <c r="H9" s="4">
        <f t="shared" si="0"/>
        <v>1497.4880365000001</v>
      </c>
    </row>
    <row r="10" spans="1:10" ht="24.95" customHeight="1" x14ac:dyDescent="0.2">
      <c r="A10" s="16" t="s">
        <v>6</v>
      </c>
      <c r="B10" s="16"/>
      <c r="C10" s="5">
        <v>53.545000000000002</v>
      </c>
      <c r="D10" s="5">
        <v>0</v>
      </c>
      <c r="E10" s="13">
        <f>1408921.85/1000</f>
        <v>1408.9218500000002</v>
      </c>
      <c r="F10" s="14">
        <v>0</v>
      </c>
      <c r="G10" s="3">
        <v>0</v>
      </c>
      <c r="H10" s="4">
        <f t="shared" si="0"/>
        <v>1462.4668500000002</v>
      </c>
    </row>
    <row r="11" spans="1:10" ht="24.95" customHeight="1" x14ac:dyDescent="0.2">
      <c r="A11" s="16" t="s">
        <v>7</v>
      </c>
      <c r="B11" s="16"/>
      <c r="C11" s="5">
        <v>80.012</v>
      </c>
      <c r="D11" s="5">
        <v>0</v>
      </c>
      <c r="E11" s="13">
        <f>831189/1000</f>
        <v>831.18899999999996</v>
      </c>
      <c r="F11" s="15">
        <f>992368.561/1000</f>
        <v>992.368561</v>
      </c>
      <c r="G11" s="3">
        <v>0</v>
      </c>
      <c r="H11" s="4">
        <f t="shared" si="0"/>
        <v>1903.569561</v>
      </c>
    </row>
    <row r="12" spans="1:10" ht="24.95" customHeight="1" x14ac:dyDescent="0.2">
      <c r="A12" s="16" t="s">
        <v>8</v>
      </c>
      <c r="B12" s="16"/>
      <c r="C12" s="5">
        <v>18.977</v>
      </c>
      <c r="D12" s="5">
        <v>0</v>
      </c>
      <c r="E12" s="13">
        <f>1331206.68/1000</f>
        <v>1331.20668</v>
      </c>
      <c r="F12" s="14">
        <v>0</v>
      </c>
      <c r="G12" s="3">
        <v>0</v>
      </c>
      <c r="H12" s="4">
        <f t="shared" si="0"/>
        <v>1350.1836800000001</v>
      </c>
    </row>
    <row r="13" spans="1:10" ht="24.95" customHeight="1" x14ac:dyDescent="0.2">
      <c r="A13" s="19" t="s">
        <v>9</v>
      </c>
      <c r="B13" s="19"/>
      <c r="C13" s="3">
        <v>23.234999999999999</v>
      </c>
      <c r="D13" s="3">
        <v>0</v>
      </c>
      <c r="E13" s="13">
        <f>980023.898/1000</f>
        <v>980.02389800000003</v>
      </c>
      <c r="F13" s="15">
        <f>3218.0085/1000</f>
        <v>3.2180084999999998</v>
      </c>
      <c r="G13" s="3">
        <v>0</v>
      </c>
      <c r="H13" s="4">
        <f t="shared" si="0"/>
        <v>1006.4769065</v>
      </c>
    </row>
    <row r="14" spans="1:10" ht="24.95" customHeight="1" x14ac:dyDescent="0.2">
      <c r="A14" s="19" t="s">
        <v>10</v>
      </c>
      <c r="B14" s="19"/>
      <c r="C14" s="3">
        <v>40.003999999999998</v>
      </c>
      <c r="D14" s="3">
        <v>0</v>
      </c>
      <c r="E14" s="13">
        <f>1207462.285/1000</f>
        <v>1207.4622849999998</v>
      </c>
      <c r="F14" s="15">
        <f>610200.9901/1000</f>
        <v>610.20099010000001</v>
      </c>
      <c r="G14" s="3">
        <v>0</v>
      </c>
      <c r="H14" s="4">
        <f t="shared" si="0"/>
        <v>1857.6672750999996</v>
      </c>
    </row>
    <row r="15" spans="1:10" ht="24.95" customHeight="1" x14ac:dyDescent="0.2">
      <c r="A15" s="19" t="s">
        <v>11</v>
      </c>
      <c r="B15" s="19"/>
      <c r="C15" s="3">
        <v>20.277999999999999</v>
      </c>
      <c r="D15" s="3">
        <v>0</v>
      </c>
      <c r="E15" s="13">
        <f>1001202.443/1000</f>
        <v>1001.202443</v>
      </c>
      <c r="F15" s="14">
        <v>0</v>
      </c>
      <c r="G15" s="3">
        <v>0</v>
      </c>
      <c r="H15" s="4">
        <f t="shared" si="0"/>
        <v>1021.480443</v>
      </c>
      <c r="J15" s="6"/>
    </row>
    <row r="16" spans="1:10" ht="24.95" customHeight="1" x14ac:dyDescent="0.2">
      <c r="A16" s="19" t="s">
        <v>12</v>
      </c>
      <c r="B16" s="19"/>
      <c r="C16" s="3">
        <v>19.995999999999999</v>
      </c>
      <c r="D16" s="3">
        <v>0</v>
      </c>
      <c r="E16" s="13">
        <f>974726.518/1000</f>
        <v>974.72651800000006</v>
      </c>
      <c r="F16" s="14">
        <v>0</v>
      </c>
      <c r="G16" s="3">
        <v>0</v>
      </c>
      <c r="H16" s="4">
        <f t="shared" si="0"/>
        <v>994.72251800000004</v>
      </c>
    </row>
    <row r="17" spans="1:8" ht="24.95" customHeight="1" x14ac:dyDescent="0.2">
      <c r="A17" s="19" t="s">
        <v>13</v>
      </c>
      <c r="B17" s="19"/>
      <c r="C17" s="3">
        <v>19.622</v>
      </c>
      <c r="D17" s="3">
        <v>0</v>
      </c>
      <c r="E17" s="13">
        <f>1198576.9/1000</f>
        <v>1198.5768999999998</v>
      </c>
      <c r="F17" s="14">
        <v>0</v>
      </c>
      <c r="G17" s="3">
        <v>0</v>
      </c>
      <c r="H17" s="4">
        <f t="shared" si="0"/>
        <v>1218.1988999999999</v>
      </c>
    </row>
    <row r="18" spans="1:8" ht="24.95" customHeight="1" x14ac:dyDescent="0.2">
      <c r="A18" s="24" t="s">
        <v>1</v>
      </c>
      <c r="B18" s="25"/>
      <c r="C18" s="7">
        <f>SUM(C6:C17)</f>
        <v>404.23400000000004</v>
      </c>
      <c r="D18" s="7">
        <f t="shared" ref="D18:H18" si="1">SUM(D6:D17)</f>
        <v>0</v>
      </c>
      <c r="E18" s="7">
        <f t="shared" si="1"/>
        <v>12411.307074</v>
      </c>
      <c r="F18" s="7">
        <f t="shared" si="1"/>
        <v>2064.4889530999999</v>
      </c>
      <c r="G18" s="7">
        <f t="shared" si="1"/>
        <v>0</v>
      </c>
      <c r="H18" s="7">
        <f t="shared" si="1"/>
        <v>14880.0300271</v>
      </c>
    </row>
    <row r="19" spans="1:8" ht="20.100000000000001" customHeight="1" x14ac:dyDescent="0.2">
      <c r="A19" s="8"/>
      <c r="B19" s="9"/>
      <c r="C19" s="10"/>
      <c r="D19" s="10"/>
      <c r="E19" s="10"/>
      <c r="F19" s="10"/>
      <c r="G19" s="10"/>
      <c r="H19" s="10"/>
    </row>
    <row r="20" spans="1:8" x14ac:dyDescent="0.2">
      <c r="A20" s="11" t="s">
        <v>17</v>
      </c>
    </row>
    <row r="23" spans="1:8" x14ac:dyDescent="0.2">
      <c r="A23" s="12"/>
    </row>
  </sheetData>
  <mergeCells count="20">
    <mergeCell ref="A18:B18"/>
    <mergeCell ref="A12:B12"/>
    <mergeCell ref="A13:B13"/>
    <mergeCell ref="A14:B14"/>
    <mergeCell ref="A15:B15"/>
    <mergeCell ref="A16:B16"/>
    <mergeCell ref="A17:B17"/>
    <mergeCell ref="A11:B11"/>
    <mergeCell ref="A1:H1"/>
    <mergeCell ref="B3:D3"/>
    <mergeCell ref="A2:H2"/>
    <mergeCell ref="A6:B6"/>
    <mergeCell ref="A7:B7"/>
    <mergeCell ref="A8:B8"/>
    <mergeCell ref="A9:B9"/>
    <mergeCell ref="A10:B10"/>
    <mergeCell ref="A4:B5"/>
    <mergeCell ref="C4:C5"/>
    <mergeCell ref="D4:G4"/>
    <mergeCell ref="H4:H5"/>
  </mergeCells>
  <printOptions horizontalCentered="1"/>
  <pageMargins left="0.7" right="0.7" top="0.75" bottom="0.75" header="0.3" footer="0.3"/>
  <pageSetup paperSize="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2024-12-12T01:39:01Z</cp:lastPrinted>
  <dcterms:created xsi:type="dcterms:W3CDTF">2023-01-19T04:07:49Z</dcterms:created>
  <dcterms:modified xsi:type="dcterms:W3CDTF">2025-01-13T03:25:39Z</dcterms:modified>
</cp:coreProperties>
</file>