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2\DESK OPEN DATA 2022\DESK 2022\NAKER\"/>
    </mc:Choice>
  </mc:AlternateContent>
  <bookViews>
    <workbookView xWindow="0" yWindow="0" windowWidth="19200" windowHeight="735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0" i="2"/>
  <c r="L19" i="2"/>
  <c r="L18" i="2"/>
  <c r="L17" i="2"/>
  <c r="L16" i="2"/>
  <c r="L15" i="2"/>
  <c r="L14" i="2"/>
  <c r="L13" i="2"/>
  <c r="L12" i="2"/>
  <c r="L11" i="2"/>
  <c r="K22" i="2"/>
  <c r="K20" i="2"/>
  <c r="K19" i="2"/>
  <c r="K18" i="2"/>
  <c r="K17" i="2"/>
  <c r="K16" i="2"/>
  <c r="K15" i="2"/>
  <c r="K14" i="2"/>
  <c r="K13" i="2"/>
  <c r="K12" i="2"/>
  <c r="K11" i="2"/>
  <c r="J22" i="2"/>
  <c r="J20" i="2"/>
  <c r="J19" i="2"/>
  <c r="J18" i="2"/>
  <c r="J17" i="2"/>
  <c r="J16" i="2"/>
  <c r="J15" i="2"/>
  <c r="J14" i="2"/>
  <c r="J13" i="2"/>
  <c r="J12" i="2"/>
  <c r="J11" i="2"/>
  <c r="I22" i="2"/>
  <c r="H22" i="2"/>
  <c r="H20" i="2"/>
  <c r="H19" i="2"/>
  <c r="H18" i="2"/>
  <c r="H17" i="2"/>
  <c r="H16" i="2"/>
  <c r="H15" i="2"/>
  <c r="H14" i="2"/>
  <c r="H13" i="2"/>
  <c r="H12" i="2"/>
  <c r="H11" i="2"/>
  <c r="G22" i="2"/>
  <c r="G20" i="2"/>
  <c r="G19" i="2"/>
  <c r="G18" i="2"/>
  <c r="G17" i="2"/>
  <c r="G16" i="2"/>
  <c r="G15" i="2"/>
  <c r="G14" i="2"/>
  <c r="G13" i="2"/>
  <c r="G12" i="2"/>
  <c r="G11" i="2"/>
  <c r="F22" i="2"/>
  <c r="F20" i="2"/>
  <c r="F19" i="2"/>
  <c r="F18" i="2"/>
  <c r="F17" i="2"/>
  <c r="F16" i="2"/>
  <c r="F15" i="2"/>
  <c r="F14" i="2"/>
  <c r="F13" i="2"/>
  <c r="F12" i="2"/>
  <c r="F11" i="2"/>
  <c r="E22" i="2"/>
  <c r="D22" i="2"/>
  <c r="D20" i="2"/>
  <c r="D19" i="2"/>
  <c r="D18" i="2"/>
  <c r="D17" i="2"/>
  <c r="D16" i="2"/>
  <c r="D15" i="2"/>
  <c r="D14" i="2"/>
  <c r="D13" i="2"/>
  <c r="D12" i="2"/>
  <c r="D11" i="2"/>
  <c r="C22" i="2"/>
</calcChain>
</file>

<file path=xl/sharedStrings.xml><?xml version="1.0" encoding="utf-8"?>
<sst xmlns="http://schemas.openxmlformats.org/spreadsheetml/2006/main" count="32" uniqueCount="24">
  <si>
    <t>DI KABUPATEN SUKOHARJO TAHUN 2021</t>
  </si>
  <si>
    <t>NO</t>
  </si>
  <si>
    <t>N</t>
  </si>
  <si>
    <t>%</t>
  </si>
  <si>
    <t>Angkatan Kerja</t>
  </si>
  <si>
    <t>15 - 19</t>
  </si>
  <si>
    <t>35 - 39</t>
  </si>
  <si>
    <t>45 - 49</t>
  </si>
  <si>
    <t>55 - 59</t>
  </si>
  <si>
    <t>20 - 24</t>
  </si>
  <si>
    <t>25 - 29</t>
  </si>
  <si>
    <t>30 - 34</t>
  </si>
  <si>
    <t>40 - 44</t>
  </si>
  <si>
    <t>50 - 54</t>
  </si>
  <si>
    <t>60 - 64</t>
  </si>
  <si>
    <t>Kelompok Umur</t>
  </si>
  <si>
    <t>Jumlah Pencari Kerja</t>
  </si>
  <si>
    <t>TINGKAT PARTISIPASI ANGKATAN KERJA</t>
  </si>
  <si>
    <t>Total</t>
  </si>
  <si>
    <t>Jumlah Penduduk Usia Produktif ( 15-64 Tahun ) Yang Bekerja</t>
  </si>
  <si>
    <t>Jumlah Penduduk Usia Kerja ( PUK )</t>
  </si>
  <si>
    <t>Tingkat  Partisipasi Angkatan Kerja ( TPAK )</t>
  </si>
  <si>
    <t>tingkat Kesempatan Kerja ( TKK 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</si>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</sst>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1" applyFont="1" applyBorder="1"/>
    <xf numFmtId="164" fontId="0" fillId="0" borderId="1" xfId="0" applyNumberFormat="1" applyBorder="1"/>
    <xf numFmtId="10" fontId="0" fillId="0" borderId="1" xfId="0" applyNumberForma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10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workbookViewId="0">
      <selection activeCell="G28" sqref="G28"/>
    </sheetView>
  </sheetViews>
  <sheetFormatPr defaultRowHeight="15" x14ac:dyDescent="0.25"/>
  <cols>
    <col min="1" max="1" width="6.140625" customWidth="1"/>
    <col min="2" max="2" width="11.85546875" customWidth="1"/>
    <col min="3" max="3" width="10.85546875" customWidth="1"/>
    <col min="4" max="4" width="11.140625" customWidth="1"/>
    <col min="5" max="5" width="10.5703125" customWidth="1"/>
    <col min="6" max="6" width="11.42578125" customWidth="1"/>
    <col min="7" max="7" width="10.28515625" customWidth="1"/>
    <col min="8" max="8" width="10.140625" customWidth="1"/>
    <col min="9" max="9" width="11.7109375" customWidth="1"/>
    <col min="10" max="10" width="11" customWidth="1"/>
    <col min="11" max="11" width="13.42578125" customWidth="1"/>
    <col min="12" max="12" width="13.5703125" customWidth="1"/>
  </cols>
  <sheetData>
    <row r="2" spans="1:12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1:12" ht="12.6" customHeight="1" x14ac:dyDescent="0.25">
      <c r="A5" s="32" t="s">
        <v>1</v>
      </c>
      <c r="B5" s="23" t="s">
        <v>15</v>
      </c>
      <c r="C5" s="29" t="s">
        <v>4</v>
      </c>
      <c r="D5" s="30"/>
      <c r="E5" s="30"/>
      <c r="F5" s="30"/>
      <c r="G5" s="30"/>
      <c r="H5" s="31"/>
      <c r="I5" s="16" t="s">
        <v>20</v>
      </c>
      <c r="J5" s="17"/>
      <c r="K5" s="23" t="s">
        <v>21</v>
      </c>
      <c r="L5" s="26" t="s">
        <v>22</v>
      </c>
    </row>
    <row r="6" spans="1:12" ht="14.45" customHeight="1" x14ac:dyDescent="0.25">
      <c r="A6" s="33"/>
      <c r="B6" s="24"/>
      <c r="C6" s="16" t="s">
        <v>19</v>
      </c>
      <c r="D6" s="17"/>
      <c r="E6" s="35" t="s">
        <v>16</v>
      </c>
      <c r="F6" s="36"/>
      <c r="G6" s="16" t="s">
        <v>18</v>
      </c>
      <c r="H6" s="17"/>
      <c r="I6" s="18"/>
      <c r="J6" s="19"/>
      <c r="K6" s="24"/>
      <c r="L6" s="27"/>
    </row>
    <row r="7" spans="1:12" ht="14.45" customHeight="1" x14ac:dyDescent="0.25">
      <c r="A7" s="33"/>
      <c r="B7" s="24"/>
      <c r="C7" s="18"/>
      <c r="D7" s="19"/>
      <c r="E7" s="37"/>
      <c r="F7" s="38"/>
      <c r="G7" s="18"/>
      <c r="H7" s="19"/>
      <c r="I7" s="18"/>
      <c r="J7" s="19"/>
      <c r="K7" s="24"/>
      <c r="L7" s="27"/>
    </row>
    <row r="8" spans="1:12" ht="14.45" customHeight="1" x14ac:dyDescent="0.25">
      <c r="A8" s="33"/>
      <c r="B8" s="24"/>
      <c r="C8" s="18"/>
      <c r="D8" s="19"/>
      <c r="E8" s="37"/>
      <c r="F8" s="38"/>
      <c r="G8" s="18"/>
      <c r="H8" s="19"/>
      <c r="I8" s="18"/>
      <c r="J8" s="19"/>
      <c r="K8" s="24"/>
      <c r="L8" s="27"/>
    </row>
    <row r="9" spans="1:12" ht="14.45" customHeight="1" x14ac:dyDescent="0.25">
      <c r="A9" s="33"/>
      <c r="B9" s="24"/>
      <c r="C9" s="20"/>
      <c r="D9" s="21"/>
      <c r="E9" s="39"/>
      <c r="F9" s="40"/>
      <c r="G9" s="20"/>
      <c r="H9" s="21"/>
      <c r="I9" s="20"/>
      <c r="J9" s="21"/>
      <c r="K9" s="25"/>
      <c r="L9" s="28"/>
    </row>
    <row r="10" spans="1:12" x14ac:dyDescent="0.25">
      <c r="A10" s="34"/>
      <c r="B10" s="25"/>
      <c r="C10" s="14" t="s">
        <v>2</v>
      </c>
      <c r="D10" s="14" t="s">
        <v>3</v>
      </c>
      <c r="E10" s="14" t="s">
        <v>2</v>
      </c>
      <c r="F10" s="14" t="s">
        <v>3</v>
      </c>
      <c r="G10" s="14" t="s">
        <v>2</v>
      </c>
      <c r="H10" s="14" t="s">
        <v>3</v>
      </c>
      <c r="I10" s="14" t="s">
        <v>2</v>
      </c>
      <c r="J10" s="14" t="s">
        <v>3</v>
      </c>
      <c r="K10" s="15" t="s">
        <v>3</v>
      </c>
      <c r="L10" s="14" t="s">
        <v>3</v>
      </c>
    </row>
    <row r="11" spans="1:12" x14ac:dyDescent="0.25">
      <c r="A11" s="2">
        <v>1</v>
      </c>
      <c r="B11" s="2" t="s">
        <v>5</v>
      </c>
      <c r="C11" s="5">
        <v>20331</v>
      </c>
      <c r="D11" s="6">
        <f>C11/C22*100%</f>
        <v>4.263452912447286E-2</v>
      </c>
      <c r="E11" s="4">
        <v>1056</v>
      </c>
      <c r="F11" s="6">
        <f>E11/16391*100%</f>
        <v>6.4425599414312737E-2</v>
      </c>
      <c r="G11" s="5">
        <f>C11+E11</f>
        <v>21387</v>
      </c>
      <c r="H11" s="6">
        <f>G11/493258*100%</f>
        <v>4.3358648009763655E-2</v>
      </c>
      <c r="I11" s="4">
        <v>76453</v>
      </c>
      <c r="J11" s="6">
        <f>I11/717190*100%</f>
        <v>0.10660076130453576</v>
      </c>
      <c r="K11" s="9">
        <f>G11/I11*100%</f>
        <v>0.27974049415981062</v>
      </c>
      <c r="L11" s="10">
        <f>C11/I11*100%</f>
        <v>0.26592808653682654</v>
      </c>
    </row>
    <row r="12" spans="1:12" x14ac:dyDescent="0.25">
      <c r="A12" s="2">
        <v>2</v>
      </c>
      <c r="B12" s="2" t="s">
        <v>9</v>
      </c>
      <c r="C12" s="5">
        <v>38875</v>
      </c>
      <c r="D12" s="6">
        <f>C12/476867*100%</f>
        <v>8.1521682146174931E-2</v>
      </c>
      <c r="E12" s="4">
        <v>2239</v>
      </c>
      <c r="F12" s="6">
        <f t="shared" ref="F12:F20" si="0">E12/16391*100%</f>
        <v>0.13659935330364223</v>
      </c>
      <c r="G12" s="5">
        <f t="shared" ref="G12:G20" si="1">C12+E12</f>
        <v>41114</v>
      </c>
      <c r="H12" s="6">
        <f t="shared" ref="H12:H20" si="2">G12/493258*100%</f>
        <v>8.3351917252229055E-2</v>
      </c>
      <c r="I12" s="4">
        <v>75044</v>
      </c>
      <c r="J12" s="6">
        <f t="shared" ref="J12:J20" si="3">I12/717190*100%</f>
        <v>0.10463614941647262</v>
      </c>
      <c r="K12" s="9">
        <f t="shared" ref="K12:K20" si="4">G12/I12*100%</f>
        <v>0.54786525238526729</v>
      </c>
      <c r="L12" s="10">
        <f t="shared" ref="L12:L20" si="5">C12/I12*100%</f>
        <v>0.51802942273866004</v>
      </c>
    </row>
    <row r="13" spans="1:12" x14ac:dyDescent="0.25">
      <c r="A13" s="2">
        <v>3</v>
      </c>
      <c r="B13" s="2" t="s">
        <v>10</v>
      </c>
      <c r="C13" s="5">
        <v>62992</v>
      </c>
      <c r="D13" s="6">
        <f t="shared" ref="D13:D20" si="6">C13/476867*100%</f>
        <v>0.13209553187786113</v>
      </c>
      <c r="E13" s="4">
        <v>1562</v>
      </c>
      <c r="F13" s="6">
        <f t="shared" si="0"/>
        <v>9.529619913367092E-2</v>
      </c>
      <c r="G13" s="5">
        <f t="shared" si="1"/>
        <v>64554</v>
      </c>
      <c r="H13" s="6">
        <f t="shared" si="2"/>
        <v>0.13087268731576579</v>
      </c>
      <c r="I13" s="4">
        <v>72955</v>
      </c>
      <c r="J13" s="6">
        <f t="shared" si="3"/>
        <v>0.1017233926853414</v>
      </c>
      <c r="K13" s="9">
        <f t="shared" si="4"/>
        <v>0.884846823384278</v>
      </c>
      <c r="L13" s="10">
        <f t="shared" si="5"/>
        <v>0.86343636488246178</v>
      </c>
    </row>
    <row r="14" spans="1:12" x14ac:dyDescent="0.25">
      <c r="A14" s="2">
        <v>4</v>
      </c>
      <c r="B14" s="2" t="s">
        <v>11</v>
      </c>
      <c r="C14" s="5">
        <v>62978</v>
      </c>
      <c r="D14" s="6">
        <f t="shared" si="6"/>
        <v>0.1320661735871847</v>
      </c>
      <c r="E14" s="4">
        <v>1372</v>
      </c>
      <c r="F14" s="6">
        <f t="shared" si="0"/>
        <v>8.3704471966322982E-2</v>
      </c>
      <c r="G14" s="5">
        <f t="shared" si="1"/>
        <v>64350</v>
      </c>
      <c r="H14" s="6">
        <f t="shared" si="2"/>
        <v>0.13045911064797733</v>
      </c>
      <c r="I14" s="4">
        <v>74755</v>
      </c>
      <c r="J14" s="6">
        <f t="shared" si="3"/>
        <v>0.10423318785816868</v>
      </c>
      <c r="K14" s="9">
        <f t="shared" si="4"/>
        <v>0.86081198582034646</v>
      </c>
      <c r="L14" s="10">
        <f t="shared" si="5"/>
        <v>0.84245869841482179</v>
      </c>
    </row>
    <row r="15" spans="1:12" x14ac:dyDescent="0.25">
      <c r="A15" s="2">
        <v>5</v>
      </c>
      <c r="B15" s="2" t="s">
        <v>6</v>
      </c>
      <c r="C15" s="5">
        <v>64255</v>
      </c>
      <c r="D15" s="6">
        <f t="shared" si="6"/>
        <v>0.13474406910102818</v>
      </c>
      <c r="E15" s="4">
        <v>2466</v>
      </c>
      <c r="F15" s="6">
        <f t="shared" si="0"/>
        <v>0.15044841681410531</v>
      </c>
      <c r="G15" s="5">
        <f t="shared" si="1"/>
        <v>66721</v>
      </c>
      <c r="H15" s="6">
        <f t="shared" si="2"/>
        <v>0.13526592574271476</v>
      </c>
      <c r="I15" s="4">
        <v>72232</v>
      </c>
      <c r="J15" s="6">
        <f t="shared" si="3"/>
        <v>0.10071529162425577</v>
      </c>
      <c r="K15" s="9">
        <f t="shared" si="4"/>
        <v>0.9237041754347104</v>
      </c>
      <c r="L15" s="10">
        <f t="shared" si="5"/>
        <v>0.88956418207996457</v>
      </c>
    </row>
    <row r="16" spans="1:12" x14ac:dyDescent="0.25">
      <c r="A16" s="2">
        <v>6</v>
      </c>
      <c r="B16" s="2" t="s">
        <v>12</v>
      </c>
      <c r="C16" s="5">
        <v>65862</v>
      </c>
      <c r="D16" s="6">
        <f t="shared" si="6"/>
        <v>0.13811398146653051</v>
      </c>
      <c r="E16" s="4">
        <v>1584</v>
      </c>
      <c r="F16" s="6">
        <f t="shared" si="0"/>
        <v>9.6638399121469098E-2</v>
      </c>
      <c r="G16" s="5">
        <f t="shared" si="1"/>
        <v>67446</v>
      </c>
      <c r="H16" s="6">
        <f t="shared" si="2"/>
        <v>0.13673574478264924</v>
      </c>
      <c r="I16" s="4">
        <v>75742</v>
      </c>
      <c r="J16" s="6">
        <f t="shared" si="3"/>
        <v>0.10560939221126898</v>
      </c>
      <c r="K16" s="9">
        <f t="shared" si="4"/>
        <v>0.89047028068970979</v>
      </c>
      <c r="L16" s="10">
        <f t="shared" si="5"/>
        <v>0.86955718095640466</v>
      </c>
    </row>
    <row r="17" spans="1:12" x14ac:dyDescent="0.25">
      <c r="A17" s="2">
        <v>7</v>
      </c>
      <c r="B17" s="2" t="s">
        <v>7</v>
      </c>
      <c r="C17" s="5">
        <v>53231</v>
      </c>
      <c r="D17" s="6">
        <f t="shared" si="6"/>
        <v>0.11162651221409743</v>
      </c>
      <c r="E17" s="4">
        <v>1098</v>
      </c>
      <c r="F17" s="6">
        <f t="shared" si="0"/>
        <v>6.6987981209200173E-2</v>
      </c>
      <c r="G17" s="5">
        <f t="shared" si="1"/>
        <v>54329</v>
      </c>
      <c r="H17" s="6">
        <f t="shared" si="2"/>
        <v>0.11014317051117266</v>
      </c>
      <c r="I17" s="4">
        <v>63033</v>
      </c>
      <c r="J17" s="6">
        <f t="shared" si="3"/>
        <v>8.7888843960456778E-2</v>
      </c>
      <c r="K17" s="9">
        <f t="shared" si="4"/>
        <v>0.86191360081227297</v>
      </c>
      <c r="L17" s="10">
        <f t="shared" si="5"/>
        <v>0.84449415385591675</v>
      </c>
    </row>
    <row r="18" spans="1:12" x14ac:dyDescent="0.25">
      <c r="A18" s="2">
        <v>8</v>
      </c>
      <c r="B18" s="2" t="s">
        <v>13</v>
      </c>
      <c r="C18" s="5">
        <v>45660</v>
      </c>
      <c r="D18" s="6">
        <f t="shared" si="6"/>
        <v>9.5749968020433368E-2</v>
      </c>
      <c r="E18" s="4">
        <v>2115</v>
      </c>
      <c r="F18" s="6">
        <f t="shared" si="0"/>
        <v>0.12903422609968884</v>
      </c>
      <c r="G18" s="5">
        <f t="shared" si="1"/>
        <v>47775</v>
      </c>
      <c r="H18" s="6">
        <f t="shared" si="2"/>
        <v>9.6856006390164978E-2</v>
      </c>
      <c r="I18" s="4">
        <v>66856</v>
      </c>
      <c r="J18" s="6">
        <f t="shared" si="3"/>
        <v>9.321937004141162E-2</v>
      </c>
      <c r="K18" s="9">
        <f t="shared" si="4"/>
        <v>0.71459554864185715</v>
      </c>
      <c r="L18" s="10">
        <f t="shared" si="5"/>
        <v>0.68296039248534168</v>
      </c>
    </row>
    <row r="19" spans="1:12" x14ac:dyDescent="0.25">
      <c r="A19" s="2">
        <v>9</v>
      </c>
      <c r="B19" s="2" t="s">
        <v>8</v>
      </c>
      <c r="C19" s="5">
        <v>33351</v>
      </c>
      <c r="D19" s="6">
        <f t="shared" si="6"/>
        <v>6.9937739453558329E-2</v>
      </c>
      <c r="E19" s="4">
        <v>2352</v>
      </c>
      <c r="F19" s="6">
        <f t="shared" si="0"/>
        <v>0.14349338051369653</v>
      </c>
      <c r="G19" s="5">
        <f t="shared" si="1"/>
        <v>35703</v>
      </c>
      <c r="H19" s="6">
        <f t="shared" si="2"/>
        <v>7.2381998872800848E-2</v>
      </c>
      <c r="I19" s="4">
        <v>69521</v>
      </c>
      <c r="J19" s="6">
        <f t="shared" si="3"/>
        <v>9.6935261227847569E-2</v>
      </c>
      <c r="K19" s="9">
        <f t="shared" si="4"/>
        <v>0.51355705470289548</v>
      </c>
      <c r="L19" s="10">
        <f t="shared" si="5"/>
        <v>0.47972555055307031</v>
      </c>
    </row>
    <row r="20" spans="1:12" x14ac:dyDescent="0.25">
      <c r="A20" s="2">
        <v>10</v>
      </c>
      <c r="B20" s="2" t="s">
        <v>14</v>
      </c>
      <c r="C20" s="5">
        <v>29332</v>
      </c>
      <c r="D20" s="6">
        <f t="shared" si="6"/>
        <v>6.1509813008658598E-2</v>
      </c>
      <c r="E20" s="4">
        <v>547</v>
      </c>
      <c r="F20" s="6">
        <f t="shared" si="0"/>
        <v>3.3371972423891158E-2</v>
      </c>
      <c r="G20" s="5">
        <f t="shared" si="1"/>
        <v>29879</v>
      </c>
      <c r="H20" s="6">
        <f t="shared" si="2"/>
        <v>6.0574790474761685E-2</v>
      </c>
      <c r="I20" s="4">
        <v>70599</v>
      </c>
      <c r="J20" s="6">
        <f t="shared" si="3"/>
        <v>9.8438349670240802E-2</v>
      </c>
      <c r="K20" s="9">
        <f t="shared" si="4"/>
        <v>0.42322129208629017</v>
      </c>
      <c r="L20" s="10">
        <f t="shared" si="5"/>
        <v>0.41547330698735108</v>
      </c>
    </row>
    <row r="21" spans="1:12" x14ac:dyDescent="0.25">
      <c r="A21" s="1"/>
      <c r="B21" s="1"/>
      <c r="C21" s="7"/>
      <c r="D21" s="1"/>
      <c r="E21" s="1"/>
      <c r="F21" s="1"/>
      <c r="G21" s="1"/>
      <c r="H21" s="1"/>
      <c r="I21" s="1"/>
      <c r="J21" s="1"/>
      <c r="K21" s="3"/>
      <c r="L21" s="2"/>
    </row>
    <row r="22" spans="1:12" x14ac:dyDescent="0.25">
      <c r="A22" s="1"/>
      <c r="B22" s="11" t="s">
        <v>23</v>
      </c>
      <c r="C22" s="7">
        <f>SUM(C11:C20)</f>
        <v>476867</v>
      </c>
      <c r="D22" s="8">
        <f>SUM(D11:D20)</f>
        <v>1</v>
      </c>
      <c r="E22" s="7">
        <f>SUM(E11:E20)</f>
        <v>16391</v>
      </c>
      <c r="F22" s="8">
        <f>SUM(F11:F20)</f>
        <v>0.99999999999999989</v>
      </c>
      <c r="G22" s="7">
        <f>SUM(G11:G21)</f>
        <v>493258</v>
      </c>
      <c r="H22" s="8">
        <f>SUM(H11:H20)</f>
        <v>1</v>
      </c>
      <c r="I22" s="7">
        <f>SUM(I11:I20)</f>
        <v>717190</v>
      </c>
      <c r="J22" s="8">
        <f>SUM(J11:J20)</f>
        <v>1</v>
      </c>
      <c r="K22" s="12">
        <f>G22/I22*100%</f>
        <v>0.68776474853246694</v>
      </c>
      <c r="L22" s="13">
        <f>C22/I22*100%</f>
        <v>0.66491027482257148</v>
      </c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1">
    <mergeCell ref="A2:L2"/>
    <mergeCell ref="A3:L3"/>
    <mergeCell ref="K5:K9"/>
    <mergeCell ref="L5:L9"/>
    <mergeCell ref="C5:H5"/>
    <mergeCell ref="A5:A10"/>
    <mergeCell ref="B5:B10"/>
    <mergeCell ref="G6:H9"/>
    <mergeCell ref="I5:J9"/>
    <mergeCell ref="C6:D9"/>
    <mergeCell ref="E6:F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2022-04-21T02:22:59Z</dcterms:created>
  <dcterms:modified xsi:type="dcterms:W3CDTF">2022-07-08T04:06:38Z</dcterms:modified>
</cp:coreProperties>
</file>