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T\Data DKB 2022 Sem I\"/>
    </mc:Choice>
  </mc:AlternateContent>
  <xr:revisionPtr revIDLastSave="0" documentId="13_ncr:1_{BC3ADEB4-17A0-4AB6-82CF-66B871E93C6E}" xr6:coauthVersionLast="47" xr6:coauthVersionMax="47" xr10:uidLastSave="{00000000-0000-0000-0000-000000000000}"/>
  <bookViews>
    <workbookView xWindow="-120" yWindow="-120" windowWidth="24240" windowHeight="13020" activeTab="7" xr2:uid="{00000000-000D-0000-FFFF-FFFF00000000}"/>
  </bookViews>
  <sheets>
    <sheet name="0-9" sheetId="1" r:id="rId1"/>
    <sheet name="10-19" sheetId="15" r:id="rId2"/>
    <sheet name="20-29" sheetId="16" r:id="rId3"/>
    <sheet name="30-39" sheetId="17" r:id="rId4"/>
    <sheet name="40-49" sheetId="18" r:id="rId5"/>
    <sheet name="50-59" sheetId="19" r:id="rId6"/>
    <sheet name="60-69" sheetId="20" r:id="rId7"/>
    <sheet name="≥70" sheetId="2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0" i="21" l="1"/>
  <c r="I20" i="21"/>
  <c r="K20" i="21" s="1"/>
  <c r="L20" i="21" s="1"/>
  <c r="F20" i="21"/>
  <c r="E20" i="21"/>
  <c r="G20" i="21" s="1"/>
  <c r="H20" i="21" s="1"/>
  <c r="K19" i="21"/>
  <c r="G19" i="21"/>
  <c r="K18" i="21"/>
  <c r="G18" i="21"/>
  <c r="K17" i="21"/>
  <c r="G17" i="21"/>
  <c r="K16" i="21"/>
  <c r="G16" i="21"/>
  <c r="K15" i="21"/>
  <c r="G15" i="21"/>
  <c r="K14" i="21"/>
  <c r="G14" i="21"/>
  <c r="K13" i="21"/>
  <c r="G13" i="21"/>
  <c r="K12" i="21"/>
  <c r="G12" i="21"/>
  <c r="K11" i="21"/>
  <c r="G11" i="21"/>
  <c r="K10" i="21"/>
  <c r="G10" i="21"/>
  <c r="K9" i="21"/>
  <c r="G9" i="21"/>
  <c r="K8" i="21"/>
  <c r="G8" i="21"/>
  <c r="J20" i="20"/>
  <c r="I20" i="20"/>
  <c r="K20" i="20" s="1"/>
  <c r="F20" i="20"/>
  <c r="E20" i="20"/>
  <c r="G20" i="20" s="1"/>
  <c r="K19" i="20"/>
  <c r="G19" i="20"/>
  <c r="K18" i="20"/>
  <c r="G18" i="20"/>
  <c r="K17" i="20"/>
  <c r="G17" i="20"/>
  <c r="K16" i="20"/>
  <c r="G16" i="20"/>
  <c r="K15" i="20"/>
  <c r="G15" i="20"/>
  <c r="K14" i="20"/>
  <c r="G14" i="20"/>
  <c r="K13" i="20"/>
  <c r="G13" i="20"/>
  <c r="K12" i="20"/>
  <c r="G12" i="20"/>
  <c r="K11" i="20"/>
  <c r="G11" i="20"/>
  <c r="K10" i="20"/>
  <c r="G10" i="20"/>
  <c r="K9" i="20"/>
  <c r="G9" i="20"/>
  <c r="K8" i="20"/>
  <c r="L8" i="20" s="1"/>
  <c r="G8" i="20"/>
  <c r="J20" i="19"/>
  <c r="I20" i="19"/>
  <c r="F20" i="19"/>
  <c r="E20" i="19"/>
  <c r="K19" i="19"/>
  <c r="G19" i="19"/>
  <c r="K18" i="19"/>
  <c r="G18" i="19"/>
  <c r="K17" i="19"/>
  <c r="G17" i="19"/>
  <c r="K16" i="19"/>
  <c r="G16" i="19"/>
  <c r="K15" i="19"/>
  <c r="G15" i="19"/>
  <c r="K14" i="19"/>
  <c r="G14" i="19"/>
  <c r="K13" i="19"/>
  <c r="G13" i="19"/>
  <c r="K12" i="19"/>
  <c r="G12" i="19"/>
  <c r="K11" i="19"/>
  <c r="G11" i="19"/>
  <c r="K10" i="19"/>
  <c r="G10" i="19"/>
  <c r="K9" i="19"/>
  <c r="G9" i="19"/>
  <c r="K8" i="19"/>
  <c r="G8" i="19"/>
  <c r="J20" i="18"/>
  <c r="I20" i="18"/>
  <c r="F20" i="18"/>
  <c r="E20" i="18"/>
  <c r="G20" i="18" s="1"/>
  <c r="H20" i="18" s="1"/>
  <c r="K19" i="18"/>
  <c r="G19" i="18"/>
  <c r="K18" i="18"/>
  <c r="G18" i="18"/>
  <c r="K17" i="18"/>
  <c r="G17" i="18"/>
  <c r="K16" i="18"/>
  <c r="G16" i="18"/>
  <c r="K15" i="18"/>
  <c r="G15" i="18"/>
  <c r="K14" i="18"/>
  <c r="G14" i="18"/>
  <c r="H14" i="18" s="1"/>
  <c r="K13" i="18"/>
  <c r="G13" i="18"/>
  <c r="K12" i="18"/>
  <c r="G12" i="18"/>
  <c r="K11" i="18"/>
  <c r="G11" i="18"/>
  <c r="K10" i="18"/>
  <c r="G10" i="18"/>
  <c r="K9" i="18"/>
  <c r="G9" i="18"/>
  <c r="K8" i="18"/>
  <c r="G8" i="18"/>
  <c r="H8" i="18" s="1"/>
  <c r="J20" i="17"/>
  <c r="I20" i="17"/>
  <c r="F20" i="17"/>
  <c r="E20" i="17"/>
  <c r="K19" i="17"/>
  <c r="G19" i="17"/>
  <c r="K18" i="17"/>
  <c r="G18" i="17"/>
  <c r="K17" i="17"/>
  <c r="G17" i="17"/>
  <c r="K16" i="17"/>
  <c r="G16" i="17"/>
  <c r="K15" i="17"/>
  <c r="G15" i="17"/>
  <c r="K14" i="17"/>
  <c r="G14" i="17"/>
  <c r="K13" i="17"/>
  <c r="G13" i="17"/>
  <c r="K12" i="17"/>
  <c r="G12" i="17"/>
  <c r="K11" i="17"/>
  <c r="G11" i="17"/>
  <c r="K10" i="17"/>
  <c r="G10" i="17"/>
  <c r="K9" i="17"/>
  <c r="G9" i="17"/>
  <c r="K8" i="17"/>
  <c r="G8" i="17"/>
  <c r="J20" i="16"/>
  <c r="I20" i="16"/>
  <c r="F20" i="16"/>
  <c r="E20" i="16"/>
  <c r="K19" i="16"/>
  <c r="G19" i="16"/>
  <c r="K18" i="16"/>
  <c r="G18" i="16"/>
  <c r="K17" i="16"/>
  <c r="G17" i="16"/>
  <c r="K16" i="16"/>
  <c r="G16" i="16"/>
  <c r="K15" i="16"/>
  <c r="G15" i="16"/>
  <c r="K14" i="16"/>
  <c r="G14" i="16"/>
  <c r="K13" i="16"/>
  <c r="G13" i="16"/>
  <c r="K12" i="16"/>
  <c r="G12" i="16"/>
  <c r="K11" i="16"/>
  <c r="G11" i="16"/>
  <c r="K10" i="16"/>
  <c r="G10" i="16"/>
  <c r="K9" i="16"/>
  <c r="G9" i="16"/>
  <c r="K8" i="16"/>
  <c r="G8" i="16"/>
  <c r="J20" i="15"/>
  <c r="I20" i="15"/>
  <c r="K20" i="15" s="1"/>
  <c r="L20" i="15" s="1"/>
  <c r="F20" i="15"/>
  <c r="E20" i="15"/>
  <c r="G20" i="15" s="1"/>
  <c r="K19" i="15"/>
  <c r="G19" i="15"/>
  <c r="K18" i="15"/>
  <c r="G18" i="15"/>
  <c r="K17" i="15"/>
  <c r="G17" i="15"/>
  <c r="K16" i="15"/>
  <c r="G16" i="15"/>
  <c r="K15" i="15"/>
  <c r="G15" i="15"/>
  <c r="K14" i="15"/>
  <c r="G14" i="15"/>
  <c r="H14" i="15" s="1"/>
  <c r="K13" i="15"/>
  <c r="G13" i="15"/>
  <c r="K12" i="15"/>
  <c r="G12" i="15"/>
  <c r="K11" i="15"/>
  <c r="G11" i="15"/>
  <c r="K10" i="15"/>
  <c r="G10" i="15"/>
  <c r="K9" i="15"/>
  <c r="G9" i="15"/>
  <c r="K8" i="15"/>
  <c r="G8" i="15"/>
  <c r="H8" i="15" s="1"/>
  <c r="J20" i="1"/>
  <c r="K20" i="1" s="1"/>
  <c r="I20" i="1"/>
  <c r="H9" i="1"/>
  <c r="H10" i="1"/>
  <c r="H11" i="1"/>
  <c r="H12" i="1"/>
  <c r="H13" i="1"/>
  <c r="H14" i="1"/>
  <c r="H15" i="1"/>
  <c r="H16" i="1"/>
  <c r="H17" i="1"/>
  <c r="H18" i="1"/>
  <c r="H19" i="1"/>
  <c r="K9" i="1"/>
  <c r="K10" i="1"/>
  <c r="K11" i="1"/>
  <c r="K12" i="1"/>
  <c r="K13" i="1"/>
  <c r="K14" i="1"/>
  <c r="K15" i="1"/>
  <c r="K16" i="1"/>
  <c r="K17" i="1"/>
  <c r="K18" i="1"/>
  <c r="K19" i="1"/>
  <c r="K8" i="1"/>
  <c r="H20" i="1"/>
  <c r="H8" i="1"/>
  <c r="L14" i="21" l="1"/>
  <c r="L9" i="21"/>
  <c r="L10" i="21"/>
  <c r="L16" i="21"/>
  <c r="L17" i="21"/>
  <c r="L12" i="21"/>
  <c r="L18" i="21"/>
  <c r="L11" i="21"/>
  <c r="L13" i="21"/>
  <c r="L19" i="21"/>
  <c r="L8" i="21"/>
  <c r="L15" i="21"/>
  <c r="H9" i="21"/>
  <c r="H11" i="21"/>
  <c r="H17" i="21"/>
  <c r="H10" i="21"/>
  <c r="H12" i="21"/>
  <c r="H13" i="21"/>
  <c r="H18" i="21"/>
  <c r="H19" i="21"/>
  <c r="H15" i="21"/>
  <c r="H16" i="21"/>
  <c r="H8" i="21"/>
  <c r="H14" i="21"/>
  <c r="L14" i="20"/>
  <c r="L11" i="20"/>
  <c r="L17" i="20"/>
  <c r="L12" i="20"/>
  <c r="L9" i="20"/>
  <c r="L15" i="20"/>
  <c r="L18" i="20"/>
  <c r="H10" i="20"/>
  <c r="H13" i="20"/>
  <c r="H19" i="20"/>
  <c r="H16" i="20"/>
  <c r="H12" i="20"/>
  <c r="H18" i="20"/>
  <c r="K20" i="19"/>
  <c r="L10" i="19" s="1"/>
  <c r="L11" i="19"/>
  <c r="L17" i="19"/>
  <c r="L19" i="19"/>
  <c r="L13" i="19"/>
  <c r="L8" i="19"/>
  <c r="L14" i="19"/>
  <c r="G20" i="19"/>
  <c r="H10" i="19" s="1"/>
  <c r="K20" i="18"/>
  <c r="L12" i="18" s="1"/>
  <c r="L10" i="18"/>
  <c r="H11" i="18"/>
  <c r="H17" i="18"/>
  <c r="H12" i="18"/>
  <c r="H18" i="18"/>
  <c r="H13" i="18"/>
  <c r="H19" i="18"/>
  <c r="H9" i="18"/>
  <c r="H10" i="18"/>
  <c r="H16" i="18"/>
  <c r="K20" i="17"/>
  <c r="L19" i="17" s="1"/>
  <c r="L16" i="17"/>
  <c r="G20" i="17"/>
  <c r="H12" i="17" s="1"/>
  <c r="H20" i="20"/>
  <c r="H17" i="20"/>
  <c r="H14" i="20"/>
  <c r="H11" i="20"/>
  <c r="H8" i="20"/>
  <c r="H9" i="20"/>
  <c r="H15" i="20"/>
  <c r="L20" i="20"/>
  <c r="L10" i="20"/>
  <c r="L13" i="20"/>
  <c r="L16" i="20"/>
  <c r="L19" i="20"/>
  <c r="H20" i="19"/>
  <c r="L20" i="19"/>
  <c r="L18" i="19"/>
  <c r="L15" i="19"/>
  <c r="L12" i="19"/>
  <c r="L9" i="19"/>
  <c r="H15" i="18"/>
  <c r="L14" i="18"/>
  <c r="L11" i="18"/>
  <c r="H16" i="17"/>
  <c r="H10" i="17"/>
  <c r="L20" i="17"/>
  <c r="L17" i="17"/>
  <c r="L14" i="17"/>
  <c r="L11" i="17"/>
  <c r="K20" i="16"/>
  <c r="L16" i="16" s="1"/>
  <c r="G20" i="16"/>
  <c r="H10" i="16" s="1"/>
  <c r="H20" i="16"/>
  <c r="H17" i="16"/>
  <c r="H14" i="16"/>
  <c r="L10" i="15"/>
  <c r="L16" i="15"/>
  <c r="H17" i="15"/>
  <c r="L11" i="15"/>
  <c r="H11" i="15"/>
  <c r="H13" i="15"/>
  <c r="H19" i="15"/>
  <c r="H10" i="15"/>
  <c r="H16" i="15"/>
  <c r="L17" i="15"/>
  <c r="L12" i="15"/>
  <c r="L18" i="15"/>
  <c r="L13" i="15"/>
  <c r="L19" i="15"/>
  <c r="L8" i="15"/>
  <c r="L14" i="15"/>
  <c r="L9" i="15"/>
  <c r="L15" i="15"/>
  <c r="H18" i="15"/>
  <c r="H15" i="15"/>
  <c r="H12" i="15"/>
  <c r="H9" i="15"/>
  <c r="H20" i="15"/>
  <c r="L20" i="1"/>
  <c r="L18" i="1"/>
  <c r="L9" i="1"/>
  <c r="L10" i="1"/>
  <c r="L11" i="1"/>
  <c r="L13" i="1"/>
  <c r="L17" i="1"/>
  <c r="L19" i="1"/>
  <c r="L16" i="1"/>
  <c r="L15" i="1"/>
  <c r="L14" i="1"/>
  <c r="L12" i="1"/>
  <c r="L8" i="1"/>
  <c r="L16" i="19" l="1"/>
  <c r="H14" i="19"/>
  <c r="H17" i="19"/>
  <c r="H15" i="19"/>
  <c r="H18" i="19"/>
  <c r="H9" i="19"/>
  <c r="H12" i="19"/>
  <c r="H19" i="19"/>
  <c r="H13" i="19"/>
  <c r="H8" i="19"/>
  <c r="H16" i="19"/>
  <c r="H11" i="19"/>
  <c r="L17" i="18"/>
  <c r="L20" i="18"/>
  <c r="L16" i="18"/>
  <c r="L18" i="18"/>
  <c r="L19" i="18"/>
  <c r="L15" i="18"/>
  <c r="L9" i="18"/>
  <c r="L13" i="18"/>
  <c r="L8" i="18"/>
  <c r="H13" i="17"/>
  <c r="L18" i="17"/>
  <c r="H20" i="17"/>
  <c r="L12" i="17"/>
  <c r="L10" i="17"/>
  <c r="L15" i="17"/>
  <c r="L13" i="17"/>
  <c r="L9" i="17"/>
  <c r="L8" i="17"/>
  <c r="H15" i="17"/>
  <c r="H9" i="17"/>
  <c r="H17" i="17"/>
  <c r="H14" i="17"/>
  <c r="H8" i="17"/>
  <c r="H19" i="17"/>
  <c r="H18" i="17"/>
  <c r="H11" i="17"/>
  <c r="L14" i="16"/>
  <c r="L13" i="16"/>
  <c r="L10" i="16"/>
  <c r="L19" i="16"/>
  <c r="L9" i="16"/>
  <c r="L15" i="16"/>
  <c r="L8" i="16"/>
  <c r="L12" i="16"/>
  <c r="L18" i="16"/>
  <c r="L17" i="16"/>
  <c r="L20" i="16"/>
  <c r="L11" i="16"/>
  <c r="H9" i="16"/>
  <c r="H12" i="16"/>
  <c r="H15" i="16"/>
  <c r="H19" i="16"/>
  <c r="H13" i="16"/>
  <c r="H18" i="16"/>
  <c r="H8" i="16"/>
  <c r="H16" i="16"/>
  <c r="H11" i="16"/>
  <c r="F20" i="1" l="1"/>
  <c r="E20" i="1"/>
  <c r="G9" i="1"/>
  <c r="G10" i="1"/>
  <c r="G11" i="1"/>
  <c r="G12" i="1"/>
  <c r="G13" i="1"/>
  <c r="G14" i="1"/>
  <c r="G15" i="1"/>
  <c r="G16" i="1"/>
  <c r="G17" i="1"/>
  <c r="G18" i="1"/>
  <c r="G19" i="1"/>
  <c r="G8" i="1"/>
  <c r="G20" i="1" l="1"/>
</calcChain>
</file>

<file path=xl/sharedStrings.xml><?xml version="1.0" encoding="utf-8"?>
<sst xmlns="http://schemas.openxmlformats.org/spreadsheetml/2006/main" count="240" uniqueCount="39">
  <si>
    <t>Kabupaten/Kota : 33.11 SUKOHARJO</t>
  </si>
  <si>
    <t>No</t>
  </si>
  <si>
    <t>Pria</t>
  </si>
  <si>
    <t>Wanita</t>
  </si>
  <si>
    <t>Jumlah</t>
  </si>
  <si>
    <t>Kode</t>
  </si>
  <si>
    <t>Nama</t>
  </si>
  <si>
    <t>%</t>
  </si>
  <si>
    <t>GROGOL</t>
  </si>
  <si>
    <t>WERU</t>
  </si>
  <si>
    <t>per Semester I Tahun 2022 Berdasarkan Data Konsolidasi Bersih (DKB)</t>
  </si>
  <si>
    <t>BULU</t>
  </si>
  <si>
    <t>SUKOHARJO</t>
  </si>
  <si>
    <t>NGUTER</t>
  </si>
  <si>
    <t>BENDOSARI</t>
  </si>
  <si>
    <t>POLOKARTO</t>
  </si>
  <si>
    <t>KARTASURA</t>
  </si>
  <si>
    <t>Kecamatan</t>
  </si>
  <si>
    <t>00 - 04 tahun</t>
  </si>
  <si>
    <t>05 - 09 tahun</t>
  </si>
  <si>
    <t>TAWANGSARI</t>
  </si>
  <si>
    <t>MOJOLABAN</t>
  </si>
  <si>
    <t>BAKI</t>
  </si>
  <si>
    <t>GATAK</t>
  </si>
  <si>
    <t>10 - 14 tahun</t>
  </si>
  <si>
    <t>15 - 19 tahun</t>
  </si>
  <si>
    <t>20 - 24 tahun</t>
  </si>
  <si>
    <t>25 - 29 tahun</t>
  </si>
  <si>
    <t>30 - 34 tahun</t>
  </si>
  <si>
    <t>35 - 39 tahun</t>
  </si>
  <si>
    <t>40 - 44 tahun</t>
  </si>
  <si>
    <t>45 - 49 tahun</t>
  </si>
  <si>
    <t>50 - 54 tahun</t>
  </si>
  <si>
    <t>55 - 59 tahun</t>
  </si>
  <si>
    <t>60 - 64 tahun</t>
  </si>
  <si>
    <t>65 - 69 tahun</t>
  </si>
  <si>
    <t>70 - 74 tahun</t>
  </si>
  <si>
    <t>≥75 tahun</t>
  </si>
  <si>
    <t>Jumlah Penduduk Berdasarkan Kelompok Umur per Kecamatan di Kabupaten Sukoharjo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</si>
</sst>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6ADC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593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3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6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46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10" fontId="4" fillId="0" borderId="4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10" fontId="4" fillId="0" borderId="6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1" fillId="2" borderId="6" xfId="0" applyNumberFormat="1" applyFont="1" applyFill="1" applyBorder="1" applyAlignment="1">
      <alignment horizontal="right" vertical="center" wrapText="1"/>
    </xf>
    <xf numFmtId="10" fontId="2" fillId="0" borderId="6" xfId="0" applyNumberFormat="1" applyFont="1" applyBorder="1" applyAlignment="1">
      <alignment horizontal="right" vertical="center" wrapText="1"/>
    </xf>
    <xf numFmtId="0" fontId="6" fillId="0" borderId="0" xfId="0" applyFont="1"/>
    <xf numFmtId="0" fontId="4" fillId="0" borderId="5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0"/>
  <sheetViews>
    <sheetView topLeftCell="G16" zoomScaleNormal="100" workbookViewId="0">
      <selection activeCell="AC42" sqref="AC42"/>
    </sheetView>
  </sheetViews>
  <sheetFormatPr defaultRowHeight="15" x14ac:dyDescent="0.25"/>
  <cols>
    <col min="1" max="1" width="2.85546875" customWidth="1"/>
    <col min="4" max="4" width="20.5703125" customWidth="1"/>
    <col min="5" max="12" width="10" customWidth="1"/>
  </cols>
  <sheetData>
    <row r="1" spans="2:12" ht="15.75" thickBot="1" x14ac:dyDescent="0.3"/>
    <row r="2" spans="2:12" ht="15.75" x14ac:dyDescent="0.25">
      <c r="B2" s="2" t="s">
        <v>38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16.5" thickBot="1" x14ac:dyDescent="0.3">
      <c r="B3" s="5" t="s">
        <v>10</v>
      </c>
      <c r="C3" s="6"/>
      <c r="D3" s="6"/>
      <c r="E3" s="6"/>
      <c r="F3" s="6"/>
      <c r="G3" s="6"/>
      <c r="H3" s="6"/>
      <c r="I3" s="6"/>
      <c r="J3" s="6"/>
      <c r="K3" s="6"/>
      <c r="L3" s="7"/>
    </row>
    <row r="4" spans="2:12" ht="15.75" thickBot="1" x14ac:dyDescent="0.3"/>
    <row r="5" spans="2:12" ht="22.5" customHeight="1" thickBot="1" x14ac:dyDescent="0.3">
      <c r="B5" s="12" t="s">
        <v>0</v>
      </c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2:12" ht="15.75" thickBot="1" x14ac:dyDescent="0.3">
      <c r="B6" s="8" t="s">
        <v>1</v>
      </c>
      <c r="C6" s="8" t="s">
        <v>17</v>
      </c>
      <c r="D6" s="8"/>
      <c r="E6" s="9" t="s">
        <v>18</v>
      </c>
      <c r="F6" s="10"/>
      <c r="G6" s="10"/>
      <c r="H6" s="11"/>
      <c r="I6" s="9" t="s">
        <v>19</v>
      </c>
      <c r="J6" s="10"/>
      <c r="K6" s="10"/>
      <c r="L6" s="11"/>
    </row>
    <row r="7" spans="2:12" ht="15.75" thickBot="1" x14ac:dyDescent="0.3">
      <c r="B7" s="8"/>
      <c r="C7" s="1" t="s">
        <v>5</v>
      </c>
      <c r="D7" s="1" t="s">
        <v>6</v>
      </c>
      <c r="E7" s="1" t="s">
        <v>2</v>
      </c>
      <c r="F7" s="1" t="s">
        <v>3</v>
      </c>
      <c r="G7" s="1" t="s">
        <v>4</v>
      </c>
      <c r="H7" s="1" t="s">
        <v>7</v>
      </c>
      <c r="I7" s="1" t="s">
        <v>2</v>
      </c>
      <c r="J7" s="1" t="s">
        <v>3</v>
      </c>
      <c r="K7" s="1" t="s">
        <v>4</v>
      </c>
      <c r="L7" s="1" t="s">
        <v>7</v>
      </c>
    </row>
    <row r="8" spans="2:12" ht="15.75" thickBot="1" x14ac:dyDescent="0.3">
      <c r="B8" s="15">
        <v>1</v>
      </c>
      <c r="C8" s="16">
        <v>1.382650462962963</v>
      </c>
      <c r="D8" s="17" t="s">
        <v>9</v>
      </c>
      <c r="E8" s="25">
        <v>1833</v>
      </c>
      <c r="F8" s="26">
        <v>1730</v>
      </c>
      <c r="G8" s="26">
        <f>SUM(E8:F8)</f>
        <v>3563</v>
      </c>
      <c r="H8" s="27">
        <f>G8/$G$20</f>
        <v>6.2037504570543064E-2</v>
      </c>
      <c r="I8" s="26">
        <v>1895</v>
      </c>
      <c r="J8" s="26">
        <v>1877</v>
      </c>
      <c r="K8" s="26">
        <f>SUM(I8:J8)</f>
        <v>3772</v>
      </c>
      <c r="L8" s="27">
        <f>K8/$K$20</f>
        <v>5.6434117805472854E-2</v>
      </c>
    </row>
    <row r="9" spans="2:12" ht="15.75" thickBot="1" x14ac:dyDescent="0.3">
      <c r="B9" s="18">
        <v>2</v>
      </c>
      <c r="C9" s="19">
        <v>1.3826620370370371</v>
      </c>
      <c r="D9" s="20" t="s">
        <v>11</v>
      </c>
      <c r="E9" s="28">
        <v>1115</v>
      </c>
      <c r="F9" s="21">
        <v>992</v>
      </c>
      <c r="G9" s="29">
        <f t="shared" ref="G9:G20" si="0">SUM(E9:F9)</f>
        <v>2107</v>
      </c>
      <c r="H9" s="30">
        <f t="shared" ref="H9:H19" si="1">G9/$G$20</f>
        <v>3.6686225689063781E-2</v>
      </c>
      <c r="I9" s="29">
        <v>1226</v>
      </c>
      <c r="J9" s="29">
        <v>1230</v>
      </c>
      <c r="K9" s="29">
        <f t="shared" ref="K9:K20" si="2">SUM(I9:J9)</f>
        <v>2456</v>
      </c>
      <c r="L9" s="30">
        <f t="shared" ref="L9:L19" si="3">K9/$K$20</f>
        <v>3.6745014138452103E-2</v>
      </c>
    </row>
    <row r="10" spans="2:12" ht="15.75" thickBot="1" x14ac:dyDescent="0.3">
      <c r="B10" s="18">
        <v>3</v>
      </c>
      <c r="C10" s="19">
        <v>1.3826736111111113</v>
      </c>
      <c r="D10" s="20" t="s">
        <v>20</v>
      </c>
      <c r="E10" s="28">
        <v>1804</v>
      </c>
      <c r="F10" s="29">
        <v>1693</v>
      </c>
      <c r="G10" s="29">
        <f t="shared" si="0"/>
        <v>3497</v>
      </c>
      <c r="H10" s="30">
        <f t="shared" si="1"/>
        <v>6.0888339456410076E-2</v>
      </c>
      <c r="I10" s="29">
        <v>2105</v>
      </c>
      <c r="J10" s="29">
        <v>1950</v>
      </c>
      <c r="K10" s="29">
        <f t="shared" si="2"/>
        <v>4055</v>
      </c>
      <c r="L10" s="30">
        <f t="shared" si="3"/>
        <v>6.066817277338081E-2</v>
      </c>
    </row>
    <row r="11" spans="2:12" ht="15.75" thickBot="1" x14ac:dyDescent="0.3">
      <c r="B11" s="18">
        <v>4</v>
      </c>
      <c r="C11" s="19">
        <v>1.3826851851851851</v>
      </c>
      <c r="D11" s="20" t="s">
        <v>12</v>
      </c>
      <c r="E11" s="28">
        <v>3335</v>
      </c>
      <c r="F11" s="29">
        <v>3010</v>
      </c>
      <c r="G11" s="29">
        <f t="shared" si="0"/>
        <v>6345</v>
      </c>
      <c r="H11" s="30">
        <f t="shared" si="1"/>
        <v>0.11047655529051242</v>
      </c>
      <c r="I11" s="29">
        <v>3740</v>
      </c>
      <c r="J11" s="29">
        <v>3539</v>
      </c>
      <c r="K11" s="29">
        <f t="shared" si="2"/>
        <v>7279</v>
      </c>
      <c r="L11" s="30">
        <f t="shared" si="3"/>
        <v>0.10890348449258666</v>
      </c>
    </row>
    <row r="12" spans="2:12" ht="15.75" thickBot="1" x14ac:dyDescent="0.3">
      <c r="B12" s="18">
        <v>5</v>
      </c>
      <c r="C12" s="19">
        <v>1.3826967592592592</v>
      </c>
      <c r="D12" s="20" t="s">
        <v>13</v>
      </c>
      <c r="E12" s="28">
        <v>1888</v>
      </c>
      <c r="F12" s="29">
        <v>1612</v>
      </c>
      <c r="G12" s="29">
        <f t="shared" si="0"/>
        <v>3500</v>
      </c>
      <c r="H12" s="30">
        <f t="shared" si="1"/>
        <v>6.0940574234325216E-2</v>
      </c>
      <c r="I12" s="29">
        <v>2070</v>
      </c>
      <c r="J12" s="29">
        <v>1965</v>
      </c>
      <c r="K12" s="29">
        <f t="shared" si="2"/>
        <v>4035</v>
      </c>
      <c r="L12" s="30">
        <f t="shared" si="3"/>
        <v>6.0368946273882014E-2</v>
      </c>
    </row>
    <row r="13" spans="2:12" ht="15.75" thickBot="1" x14ac:dyDescent="0.3">
      <c r="B13" s="18">
        <v>6</v>
      </c>
      <c r="C13" s="19">
        <v>1.3827083333333334</v>
      </c>
      <c r="D13" s="20" t="s">
        <v>14</v>
      </c>
      <c r="E13" s="28">
        <v>2072</v>
      </c>
      <c r="F13" s="29">
        <v>1972</v>
      </c>
      <c r="G13" s="29">
        <f t="shared" si="0"/>
        <v>4044</v>
      </c>
      <c r="H13" s="30">
        <f t="shared" si="1"/>
        <v>7.0412480629603189E-2</v>
      </c>
      <c r="I13" s="29">
        <v>2500</v>
      </c>
      <c r="J13" s="29">
        <v>2379</v>
      </c>
      <c r="K13" s="29">
        <f t="shared" si="2"/>
        <v>4879</v>
      </c>
      <c r="L13" s="30">
        <f t="shared" si="3"/>
        <v>7.2996304552731192E-2</v>
      </c>
    </row>
    <row r="14" spans="2:12" ht="15.75" thickBot="1" x14ac:dyDescent="0.3">
      <c r="B14" s="18">
        <v>7</v>
      </c>
      <c r="C14" s="19">
        <v>1.3827199074074075</v>
      </c>
      <c r="D14" s="20" t="s">
        <v>15</v>
      </c>
      <c r="E14" s="28">
        <v>2977</v>
      </c>
      <c r="F14" s="29">
        <v>2786</v>
      </c>
      <c r="G14" s="29">
        <f t="shared" si="0"/>
        <v>5763</v>
      </c>
      <c r="H14" s="30">
        <f t="shared" si="1"/>
        <v>0.10034300837497606</v>
      </c>
      <c r="I14" s="29">
        <v>3392</v>
      </c>
      <c r="J14" s="29">
        <v>3190</v>
      </c>
      <c r="K14" s="29">
        <f t="shared" si="2"/>
        <v>6582</v>
      </c>
      <c r="L14" s="30">
        <f t="shared" si="3"/>
        <v>9.8475440985053633E-2</v>
      </c>
    </row>
    <row r="15" spans="2:12" ht="15.75" thickBot="1" x14ac:dyDescent="0.3">
      <c r="B15" s="18">
        <v>8</v>
      </c>
      <c r="C15" s="19">
        <v>1.3827314814814813</v>
      </c>
      <c r="D15" s="20" t="s">
        <v>21</v>
      </c>
      <c r="E15" s="28">
        <v>3042</v>
      </c>
      <c r="F15" s="29">
        <v>2883</v>
      </c>
      <c r="G15" s="29">
        <f t="shared" si="0"/>
        <v>5925</v>
      </c>
      <c r="H15" s="30">
        <f t="shared" si="1"/>
        <v>0.1031636863823934</v>
      </c>
      <c r="I15" s="29">
        <v>3540</v>
      </c>
      <c r="J15" s="29">
        <v>3324</v>
      </c>
      <c r="K15" s="29">
        <f t="shared" si="2"/>
        <v>6864</v>
      </c>
      <c r="L15" s="30">
        <f t="shared" si="3"/>
        <v>0.10269453462798665</v>
      </c>
    </row>
    <row r="16" spans="2:12" ht="15.75" thickBot="1" x14ac:dyDescent="0.3">
      <c r="B16" s="18">
        <v>9</v>
      </c>
      <c r="C16" s="19">
        <v>1.3827430555555555</v>
      </c>
      <c r="D16" s="20" t="s">
        <v>8</v>
      </c>
      <c r="E16" s="28">
        <v>3923</v>
      </c>
      <c r="F16" s="29">
        <v>3796</v>
      </c>
      <c r="G16" s="29">
        <f t="shared" si="0"/>
        <v>7719</v>
      </c>
      <c r="H16" s="30">
        <f t="shared" si="1"/>
        <v>0.13440008357564467</v>
      </c>
      <c r="I16" s="29">
        <v>4683</v>
      </c>
      <c r="J16" s="29">
        <v>4472</v>
      </c>
      <c r="K16" s="29">
        <f t="shared" si="2"/>
        <v>9155</v>
      </c>
      <c r="L16" s="30">
        <f t="shared" si="3"/>
        <v>0.13697093014557368</v>
      </c>
    </row>
    <row r="17" spans="2:12" ht="15.75" thickBot="1" x14ac:dyDescent="0.3">
      <c r="B17" s="18">
        <v>10</v>
      </c>
      <c r="C17" s="19">
        <v>1.3827546296296296</v>
      </c>
      <c r="D17" s="20" t="s">
        <v>22</v>
      </c>
      <c r="E17" s="28">
        <v>2451</v>
      </c>
      <c r="F17" s="29">
        <v>2209</v>
      </c>
      <c r="G17" s="29">
        <f t="shared" si="0"/>
        <v>4660</v>
      </c>
      <c r="H17" s="30">
        <f t="shared" si="1"/>
        <v>8.1138021694844423E-2</v>
      </c>
      <c r="I17" s="29">
        <v>2799</v>
      </c>
      <c r="J17" s="29">
        <v>2629</v>
      </c>
      <c r="K17" s="29">
        <f t="shared" si="2"/>
        <v>5428</v>
      </c>
      <c r="L17" s="30">
        <f t="shared" si="3"/>
        <v>8.1210071963973132E-2</v>
      </c>
    </row>
    <row r="18" spans="2:12" ht="15.75" thickBot="1" x14ac:dyDescent="0.3">
      <c r="B18" s="18">
        <v>11</v>
      </c>
      <c r="C18" s="19">
        <v>1.3827662037037038</v>
      </c>
      <c r="D18" s="20" t="s">
        <v>23</v>
      </c>
      <c r="E18" s="28">
        <v>1724</v>
      </c>
      <c r="F18" s="29">
        <v>1700</v>
      </c>
      <c r="G18" s="29">
        <f t="shared" si="0"/>
        <v>3424</v>
      </c>
      <c r="H18" s="30">
        <f t="shared" si="1"/>
        <v>5.9617293193808436E-2</v>
      </c>
      <c r="I18" s="29">
        <v>2081</v>
      </c>
      <c r="J18" s="29">
        <v>1923</v>
      </c>
      <c r="K18" s="29">
        <f t="shared" si="2"/>
        <v>4004</v>
      </c>
      <c r="L18" s="30">
        <f t="shared" si="3"/>
        <v>5.990514519965888E-2</v>
      </c>
    </row>
    <row r="19" spans="2:12" ht="15.75" thickBot="1" x14ac:dyDescent="0.3">
      <c r="B19" s="18">
        <v>12</v>
      </c>
      <c r="C19" s="19">
        <v>1.3827777777777779</v>
      </c>
      <c r="D19" s="20" t="s">
        <v>16</v>
      </c>
      <c r="E19" s="28">
        <v>3484</v>
      </c>
      <c r="F19" s="29">
        <v>3402</v>
      </c>
      <c r="G19" s="29">
        <f t="shared" si="0"/>
        <v>6886</v>
      </c>
      <c r="H19" s="30">
        <f t="shared" si="1"/>
        <v>0.11989622690787527</v>
      </c>
      <c r="I19" s="29">
        <v>4352</v>
      </c>
      <c r="J19" s="29">
        <v>3978</v>
      </c>
      <c r="K19" s="29">
        <f t="shared" si="2"/>
        <v>8330</v>
      </c>
      <c r="L19" s="30">
        <f t="shared" si="3"/>
        <v>0.12462783704124837</v>
      </c>
    </row>
    <row r="20" spans="2:12" ht="15.75" thickBot="1" x14ac:dyDescent="0.3">
      <c r="B20" s="22" t="s">
        <v>4</v>
      </c>
      <c r="C20" s="23"/>
      <c r="D20" s="24"/>
      <c r="E20" s="31">
        <f>SUM(E8:E19)</f>
        <v>29648</v>
      </c>
      <c r="F20" s="32">
        <f>SUM(F8:F19)</f>
        <v>27785</v>
      </c>
      <c r="G20" s="33">
        <f t="shared" si="0"/>
        <v>57433</v>
      </c>
      <c r="H20" s="34">
        <f>G20/899407</f>
        <v>6.3856518795161701E-2</v>
      </c>
      <c r="I20" s="32">
        <f>SUM(I8:I19)</f>
        <v>34383</v>
      </c>
      <c r="J20" s="32">
        <f>SUM(J8:J19)</f>
        <v>32456</v>
      </c>
      <c r="K20" s="33">
        <f t="shared" si="2"/>
        <v>66839</v>
      </c>
      <c r="L20" s="34">
        <f>K20/899407</f>
        <v>7.4314520567440548E-2</v>
      </c>
    </row>
  </sheetData>
  <mergeCells count="8">
    <mergeCell ref="B20:D20"/>
    <mergeCell ref="B6:B7"/>
    <mergeCell ref="C6:D6"/>
    <mergeCell ref="E6:H6"/>
    <mergeCell ref="I6:L6"/>
    <mergeCell ref="B2:L2"/>
    <mergeCell ref="B3:L3"/>
    <mergeCell ref="B5:L5"/>
  </mergeCells>
  <pageMargins left="0.7" right="0.7" top="0.75" bottom="0.75" header="0.3" footer="0.3"/>
  <pageSetup paperSize="9" scale="7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125DB-56D2-43A8-817C-74900260090D}">
  <dimension ref="B1:L20"/>
  <sheetViews>
    <sheetView zoomScaleNormal="100" workbookViewId="0">
      <selection activeCell="D25" sqref="D25"/>
    </sheetView>
  </sheetViews>
  <sheetFormatPr defaultRowHeight="15" x14ac:dyDescent="0.25"/>
  <cols>
    <col min="1" max="1" width="2.85546875" customWidth="1"/>
    <col min="4" max="4" width="20.5703125" customWidth="1"/>
    <col min="5" max="12" width="10" customWidth="1"/>
  </cols>
  <sheetData>
    <row r="1" spans="2:12" ht="15.75" thickBot="1" x14ac:dyDescent="0.3"/>
    <row r="2" spans="2:12" ht="15.75" x14ac:dyDescent="0.25">
      <c r="B2" s="2" t="s">
        <v>38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16.5" thickBot="1" x14ac:dyDescent="0.3">
      <c r="B3" s="5" t="s">
        <v>10</v>
      </c>
      <c r="C3" s="6"/>
      <c r="D3" s="6"/>
      <c r="E3" s="6"/>
      <c r="F3" s="6"/>
      <c r="G3" s="6"/>
      <c r="H3" s="6"/>
      <c r="I3" s="6"/>
      <c r="J3" s="6"/>
      <c r="K3" s="6"/>
      <c r="L3" s="7"/>
    </row>
    <row r="4" spans="2:12" ht="15.75" thickBot="1" x14ac:dyDescent="0.3"/>
    <row r="5" spans="2:12" ht="22.5" customHeight="1" thickBot="1" x14ac:dyDescent="0.3">
      <c r="B5" s="12" t="s">
        <v>0</v>
      </c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2:12" ht="15.75" customHeight="1" thickBot="1" x14ac:dyDescent="0.3">
      <c r="B6" s="8" t="s">
        <v>1</v>
      </c>
      <c r="C6" s="8" t="s">
        <v>17</v>
      </c>
      <c r="D6" s="8"/>
      <c r="E6" s="9" t="s">
        <v>24</v>
      </c>
      <c r="F6" s="10"/>
      <c r="G6" s="10"/>
      <c r="H6" s="11"/>
      <c r="I6" s="9" t="s">
        <v>25</v>
      </c>
      <c r="J6" s="10"/>
      <c r="K6" s="10"/>
      <c r="L6" s="11"/>
    </row>
    <row r="7" spans="2:12" ht="15.75" thickBot="1" x14ac:dyDescent="0.3">
      <c r="B7" s="8"/>
      <c r="C7" s="1" t="s">
        <v>5</v>
      </c>
      <c r="D7" s="1" t="s">
        <v>6</v>
      </c>
      <c r="E7" s="1" t="s">
        <v>2</v>
      </c>
      <c r="F7" s="1" t="s">
        <v>3</v>
      </c>
      <c r="G7" s="1" t="s">
        <v>4</v>
      </c>
      <c r="H7" s="1" t="s">
        <v>7</v>
      </c>
      <c r="I7" s="1" t="s">
        <v>2</v>
      </c>
      <c r="J7" s="1" t="s">
        <v>3</v>
      </c>
      <c r="K7" s="1" t="s">
        <v>4</v>
      </c>
      <c r="L7" s="1" t="s">
        <v>7</v>
      </c>
    </row>
    <row r="8" spans="2:12" ht="15.75" thickBot="1" x14ac:dyDescent="0.3">
      <c r="B8" s="15">
        <v>1</v>
      </c>
      <c r="C8" s="16">
        <v>1.382650462962963</v>
      </c>
      <c r="D8" s="17" t="s">
        <v>9</v>
      </c>
      <c r="E8" s="25">
        <v>2262</v>
      </c>
      <c r="F8" s="26">
        <v>2045</v>
      </c>
      <c r="G8" s="26">
        <f>SUM(E8:F8)</f>
        <v>4307</v>
      </c>
      <c r="H8" s="27">
        <f>G8/$G$20</f>
        <v>5.9871832297704937E-2</v>
      </c>
      <c r="I8" s="26">
        <v>1972</v>
      </c>
      <c r="J8" s="26">
        <v>1798</v>
      </c>
      <c r="K8" s="26">
        <f>SUM(I8:J8)</f>
        <v>3770</v>
      </c>
      <c r="L8" s="27">
        <f>K8/$K$20</f>
        <v>5.7333171117464568E-2</v>
      </c>
    </row>
    <row r="9" spans="2:12" ht="15.75" thickBot="1" x14ac:dyDescent="0.3">
      <c r="B9" s="18">
        <v>2</v>
      </c>
      <c r="C9" s="19">
        <v>1.3826620370370371</v>
      </c>
      <c r="D9" s="20" t="s">
        <v>11</v>
      </c>
      <c r="E9" s="28">
        <v>1454</v>
      </c>
      <c r="F9" s="29">
        <v>1268</v>
      </c>
      <c r="G9" s="29">
        <f t="shared" ref="G9:G20" si="0">SUM(E9:F9)</f>
        <v>2722</v>
      </c>
      <c r="H9" s="30">
        <f t="shared" ref="H9:H19" si="1">G9/$G$20</f>
        <v>3.7838664386894087E-2</v>
      </c>
      <c r="I9" s="29">
        <v>1359</v>
      </c>
      <c r="J9" s="29">
        <v>1166</v>
      </c>
      <c r="K9" s="29">
        <f t="shared" ref="K9:K20" si="2">SUM(I9:J9)</f>
        <v>2525</v>
      </c>
      <c r="L9" s="30">
        <f t="shared" ref="L9:L19" si="3">K9/$K$20</f>
        <v>3.8399537684774013E-2</v>
      </c>
    </row>
    <row r="10" spans="2:12" ht="15.75" thickBot="1" x14ac:dyDescent="0.3">
      <c r="B10" s="18">
        <v>3</v>
      </c>
      <c r="C10" s="19">
        <v>1.3826736111111113</v>
      </c>
      <c r="D10" s="20" t="s">
        <v>20</v>
      </c>
      <c r="E10" s="28">
        <v>2180</v>
      </c>
      <c r="F10" s="29">
        <v>2001</v>
      </c>
      <c r="G10" s="29">
        <f t="shared" si="0"/>
        <v>4181</v>
      </c>
      <c r="H10" s="30">
        <f t="shared" si="1"/>
        <v>5.8120299706687799E-2</v>
      </c>
      <c r="I10" s="29">
        <v>2032</v>
      </c>
      <c r="J10" s="29">
        <v>1870</v>
      </c>
      <c r="K10" s="29">
        <f t="shared" si="2"/>
        <v>3902</v>
      </c>
      <c r="L10" s="30">
        <f t="shared" si="3"/>
        <v>5.9340592493460673E-2</v>
      </c>
    </row>
    <row r="11" spans="2:12" ht="15.75" thickBot="1" x14ac:dyDescent="0.3">
      <c r="B11" s="18">
        <v>4</v>
      </c>
      <c r="C11" s="19">
        <v>1.3826851851851851</v>
      </c>
      <c r="D11" s="20" t="s">
        <v>12</v>
      </c>
      <c r="E11" s="28">
        <v>4120</v>
      </c>
      <c r="F11" s="29">
        <v>3801</v>
      </c>
      <c r="G11" s="29">
        <f t="shared" si="0"/>
        <v>7921</v>
      </c>
      <c r="H11" s="30">
        <f t="shared" si="1"/>
        <v>0.11011023534481561</v>
      </c>
      <c r="I11" s="29">
        <v>3677</v>
      </c>
      <c r="J11" s="29">
        <v>3653</v>
      </c>
      <c r="K11" s="29">
        <f t="shared" si="2"/>
        <v>7330</v>
      </c>
      <c r="L11" s="30">
        <f t="shared" si="3"/>
        <v>0.1114727173185717</v>
      </c>
    </row>
    <row r="12" spans="2:12" ht="15.75" thickBot="1" x14ac:dyDescent="0.3">
      <c r="B12" s="18">
        <v>5</v>
      </c>
      <c r="C12" s="19">
        <v>1.3826967592592592</v>
      </c>
      <c r="D12" s="20" t="s">
        <v>13</v>
      </c>
      <c r="E12" s="28">
        <v>2254</v>
      </c>
      <c r="F12" s="29">
        <v>2169</v>
      </c>
      <c r="G12" s="29">
        <f t="shared" si="0"/>
        <v>4423</v>
      </c>
      <c r="H12" s="30">
        <f t="shared" si="1"/>
        <v>6.1484354365625479E-2</v>
      </c>
      <c r="I12" s="29">
        <v>1860</v>
      </c>
      <c r="J12" s="29">
        <v>1837</v>
      </c>
      <c r="K12" s="29">
        <f t="shared" si="2"/>
        <v>3697</v>
      </c>
      <c r="L12" s="30">
        <f t="shared" si="3"/>
        <v>5.6223006265587933E-2</v>
      </c>
    </row>
    <row r="13" spans="2:12" ht="15.75" thickBot="1" x14ac:dyDescent="0.3">
      <c r="B13" s="18">
        <v>6</v>
      </c>
      <c r="C13" s="19">
        <v>1.3827083333333334</v>
      </c>
      <c r="D13" s="20" t="s">
        <v>14</v>
      </c>
      <c r="E13" s="28">
        <v>2621</v>
      </c>
      <c r="F13" s="29">
        <v>2543</v>
      </c>
      <c r="G13" s="29">
        <f t="shared" si="0"/>
        <v>5164</v>
      </c>
      <c r="H13" s="30">
        <f t="shared" si="1"/>
        <v>7.1785034127083425E-2</v>
      </c>
      <c r="I13" s="29">
        <v>2335</v>
      </c>
      <c r="J13" s="29">
        <v>2239</v>
      </c>
      <c r="K13" s="29">
        <f t="shared" si="2"/>
        <v>4574</v>
      </c>
      <c r="L13" s="30">
        <f t="shared" si="3"/>
        <v>6.9560192225804493E-2</v>
      </c>
    </row>
    <row r="14" spans="2:12" ht="15.75" thickBot="1" x14ac:dyDescent="0.3">
      <c r="B14" s="18">
        <v>7</v>
      </c>
      <c r="C14" s="19">
        <v>1.3827199074074075</v>
      </c>
      <c r="D14" s="20" t="s">
        <v>15</v>
      </c>
      <c r="E14" s="28">
        <v>3678</v>
      </c>
      <c r="F14" s="29">
        <v>3493</v>
      </c>
      <c r="G14" s="29">
        <f t="shared" si="0"/>
        <v>7171</v>
      </c>
      <c r="H14" s="30">
        <f t="shared" si="1"/>
        <v>9.9684446112570727E-2</v>
      </c>
      <c r="I14" s="29">
        <v>3213</v>
      </c>
      <c r="J14" s="29">
        <v>3170</v>
      </c>
      <c r="K14" s="29">
        <f t="shared" si="2"/>
        <v>6383</v>
      </c>
      <c r="L14" s="30">
        <f t="shared" si="3"/>
        <v>9.7070989719569317E-2</v>
      </c>
    </row>
    <row r="15" spans="2:12" ht="15.75" thickBot="1" x14ac:dyDescent="0.3">
      <c r="B15" s="18">
        <v>8</v>
      </c>
      <c r="C15" s="19">
        <v>1.3827314814814813</v>
      </c>
      <c r="D15" s="20" t="s">
        <v>21</v>
      </c>
      <c r="E15" s="28">
        <v>3703</v>
      </c>
      <c r="F15" s="29">
        <v>3668</v>
      </c>
      <c r="G15" s="29">
        <f t="shared" si="0"/>
        <v>7371</v>
      </c>
      <c r="H15" s="30">
        <f t="shared" si="1"/>
        <v>0.1024646565745027</v>
      </c>
      <c r="I15" s="29">
        <v>3519</v>
      </c>
      <c r="J15" s="29">
        <v>3331</v>
      </c>
      <c r="K15" s="29">
        <f t="shared" si="2"/>
        <v>6850</v>
      </c>
      <c r="L15" s="30">
        <f t="shared" si="3"/>
        <v>0.1041730032240404</v>
      </c>
    </row>
    <row r="16" spans="2:12" ht="15.75" thickBot="1" x14ac:dyDescent="0.3">
      <c r="B16" s="18">
        <v>9</v>
      </c>
      <c r="C16" s="19">
        <v>1.3827430555555555</v>
      </c>
      <c r="D16" s="20" t="s">
        <v>8</v>
      </c>
      <c r="E16" s="28">
        <v>5028</v>
      </c>
      <c r="F16" s="29">
        <v>4622</v>
      </c>
      <c r="G16" s="29">
        <f t="shared" si="0"/>
        <v>9650</v>
      </c>
      <c r="H16" s="30">
        <f t="shared" si="1"/>
        <v>0.13414515478821748</v>
      </c>
      <c r="I16" s="29">
        <v>4659</v>
      </c>
      <c r="J16" s="29">
        <v>4350</v>
      </c>
      <c r="K16" s="29">
        <f t="shared" si="2"/>
        <v>9009</v>
      </c>
      <c r="L16" s="30">
        <f t="shared" si="3"/>
        <v>0.1370065089117343</v>
      </c>
    </row>
    <row r="17" spans="2:12" ht="15.75" thickBot="1" x14ac:dyDescent="0.3">
      <c r="B17" s="18">
        <v>10</v>
      </c>
      <c r="C17" s="19">
        <v>1.3827546296296296</v>
      </c>
      <c r="D17" s="20" t="s">
        <v>22</v>
      </c>
      <c r="E17" s="28">
        <v>2950</v>
      </c>
      <c r="F17" s="29">
        <v>2752</v>
      </c>
      <c r="G17" s="29">
        <f t="shared" si="0"/>
        <v>5702</v>
      </c>
      <c r="H17" s="30">
        <f t="shared" si="1"/>
        <v>7.9263800269680412E-2</v>
      </c>
      <c r="I17" s="29">
        <v>2628</v>
      </c>
      <c r="J17" s="29">
        <v>2522</v>
      </c>
      <c r="K17" s="29">
        <f t="shared" si="2"/>
        <v>5150</v>
      </c>
      <c r="L17" s="30">
        <f t="shared" si="3"/>
        <v>7.8319849139242045E-2</v>
      </c>
    </row>
    <row r="18" spans="2:12" ht="15.75" thickBot="1" x14ac:dyDescent="0.3">
      <c r="B18" s="18">
        <v>11</v>
      </c>
      <c r="C18" s="19">
        <v>1.3827662037037038</v>
      </c>
      <c r="D18" s="20" t="s">
        <v>23</v>
      </c>
      <c r="E18" s="28">
        <v>2218</v>
      </c>
      <c r="F18" s="29">
        <v>2046</v>
      </c>
      <c r="G18" s="29">
        <f t="shared" si="0"/>
        <v>4264</v>
      </c>
      <c r="H18" s="30">
        <f t="shared" si="1"/>
        <v>5.9274087048389566E-2</v>
      </c>
      <c r="I18" s="29">
        <v>1943</v>
      </c>
      <c r="J18" s="29">
        <v>1901</v>
      </c>
      <c r="K18" s="29">
        <f t="shared" si="2"/>
        <v>3844</v>
      </c>
      <c r="L18" s="30">
        <f t="shared" si="3"/>
        <v>5.8458543707038138E-2</v>
      </c>
    </row>
    <row r="19" spans="2:12" ht="15.75" thickBot="1" x14ac:dyDescent="0.3">
      <c r="B19" s="18">
        <v>12</v>
      </c>
      <c r="C19" s="19">
        <v>1.3827777777777779</v>
      </c>
      <c r="D19" s="20" t="s">
        <v>16</v>
      </c>
      <c r="E19" s="28">
        <v>4714</v>
      </c>
      <c r="F19" s="29">
        <v>4347</v>
      </c>
      <c r="G19" s="29">
        <f t="shared" si="0"/>
        <v>9061</v>
      </c>
      <c r="H19" s="30">
        <f t="shared" si="1"/>
        <v>0.12595743497782783</v>
      </c>
      <c r="I19" s="29">
        <v>4449</v>
      </c>
      <c r="J19" s="29">
        <v>4273</v>
      </c>
      <c r="K19" s="29">
        <f t="shared" si="2"/>
        <v>8722</v>
      </c>
      <c r="L19" s="30">
        <f t="shared" si="3"/>
        <v>0.13264188819271244</v>
      </c>
    </row>
    <row r="20" spans="2:12" ht="15.75" thickBot="1" x14ac:dyDescent="0.3">
      <c r="B20" s="22" t="s">
        <v>4</v>
      </c>
      <c r="C20" s="23"/>
      <c r="D20" s="24"/>
      <c r="E20" s="31">
        <f>SUM(E8:E19)</f>
        <v>37182</v>
      </c>
      <c r="F20" s="32">
        <f>SUM(F8:F19)</f>
        <v>34755</v>
      </c>
      <c r="G20" s="33">
        <f t="shared" si="0"/>
        <v>71937</v>
      </c>
      <c r="H20" s="34">
        <f>G20/899407</f>
        <v>7.9982699712143668E-2</v>
      </c>
      <c r="I20" s="32">
        <f>SUM(I8:I19)</f>
        <v>33646</v>
      </c>
      <c r="J20" s="32">
        <f>SUM(J8:J19)</f>
        <v>32110</v>
      </c>
      <c r="K20" s="33">
        <f t="shared" si="2"/>
        <v>65756</v>
      </c>
      <c r="L20" s="34">
        <f>K20/899407</f>
        <v>7.3110393848391214E-2</v>
      </c>
    </row>
  </sheetData>
  <mergeCells count="8">
    <mergeCell ref="B20:D20"/>
    <mergeCell ref="B2:L2"/>
    <mergeCell ref="B3:L3"/>
    <mergeCell ref="B5:L5"/>
    <mergeCell ref="B6:B7"/>
    <mergeCell ref="C6:D6"/>
    <mergeCell ref="E6:H6"/>
    <mergeCell ref="I6:L6"/>
  </mergeCells>
  <pageMargins left="0.7" right="0.7" top="0.75" bottom="0.75" header="0.3" footer="0.3"/>
  <pageSetup paperSize="9" scale="7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DC801-DBB3-41B8-B774-C533A33F3E32}">
  <dimension ref="B1:L20"/>
  <sheetViews>
    <sheetView zoomScaleNormal="100" workbookViewId="0">
      <selection activeCell="D25" sqref="D25"/>
    </sheetView>
  </sheetViews>
  <sheetFormatPr defaultRowHeight="15" x14ac:dyDescent="0.25"/>
  <cols>
    <col min="1" max="1" width="2.85546875" customWidth="1"/>
    <col min="4" max="4" width="20.5703125" customWidth="1"/>
    <col min="5" max="12" width="10" customWidth="1"/>
  </cols>
  <sheetData>
    <row r="1" spans="2:12" ht="15.75" thickBot="1" x14ac:dyDescent="0.3"/>
    <row r="2" spans="2:12" ht="15.75" x14ac:dyDescent="0.25">
      <c r="B2" s="2" t="s">
        <v>38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16.5" thickBot="1" x14ac:dyDescent="0.3">
      <c r="B3" s="5" t="s">
        <v>10</v>
      </c>
      <c r="C3" s="6"/>
      <c r="D3" s="6"/>
      <c r="E3" s="6"/>
      <c r="F3" s="6"/>
      <c r="G3" s="6"/>
      <c r="H3" s="6"/>
      <c r="I3" s="6"/>
      <c r="J3" s="6"/>
      <c r="K3" s="6"/>
      <c r="L3" s="7"/>
    </row>
    <row r="4" spans="2:12" ht="15.75" thickBot="1" x14ac:dyDescent="0.3"/>
    <row r="5" spans="2:12" ht="22.5" customHeight="1" thickBot="1" x14ac:dyDescent="0.3">
      <c r="B5" s="12" t="s">
        <v>0</v>
      </c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2:12" ht="15.75" customHeight="1" thickBot="1" x14ac:dyDescent="0.3">
      <c r="B6" s="8" t="s">
        <v>1</v>
      </c>
      <c r="C6" s="8" t="s">
        <v>17</v>
      </c>
      <c r="D6" s="8"/>
      <c r="E6" s="9" t="s">
        <v>26</v>
      </c>
      <c r="F6" s="10"/>
      <c r="G6" s="10"/>
      <c r="H6" s="11"/>
      <c r="I6" s="9" t="s">
        <v>27</v>
      </c>
      <c r="J6" s="10"/>
      <c r="K6" s="10"/>
      <c r="L6" s="11"/>
    </row>
    <row r="7" spans="2:12" ht="15.75" thickBot="1" x14ac:dyDescent="0.3">
      <c r="B7" s="8"/>
      <c r="C7" s="1" t="s">
        <v>5</v>
      </c>
      <c r="D7" s="1" t="s">
        <v>6</v>
      </c>
      <c r="E7" s="1" t="s">
        <v>2</v>
      </c>
      <c r="F7" s="1" t="s">
        <v>3</v>
      </c>
      <c r="G7" s="1" t="s">
        <v>4</v>
      </c>
      <c r="H7" s="1" t="s">
        <v>7</v>
      </c>
      <c r="I7" s="1" t="s">
        <v>2</v>
      </c>
      <c r="J7" s="1" t="s">
        <v>3</v>
      </c>
      <c r="K7" s="1" t="s">
        <v>4</v>
      </c>
      <c r="L7" s="1" t="s">
        <v>7</v>
      </c>
    </row>
    <row r="8" spans="2:12" ht="15.75" thickBot="1" x14ac:dyDescent="0.3">
      <c r="B8" s="15">
        <v>1</v>
      </c>
      <c r="C8" s="16">
        <v>1.382650462962963</v>
      </c>
      <c r="D8" s="17" t="s">
        <v>9</v>
      </c>
      <c r="E8" s="25">
        <v>2095</v>
      </c>
      <c r="F8" s="26">
        <v>1985</v>
      </c>
      <c r="G8" s="26">
        <f>SUM(E8:F8)</f>
        <v>4080</v>
      </c>
      <c r="H8" s="27">
        <f>G8/$G$20</f>
        <v>6.0559282788101881E-2</v>
      </c>
      <c r="I8" s="26">
        <v>2122</v>
      </c>
      <c r="J8" s="26">
        <v>2012</v>
      </c>
      <c r="K8" s="26">
        <f>SUM(I8:J8)</f>
        <v>4134</v>
      </c>
      <c r="L8" s="27">
        <f>K8/$K$20</f>
        <v>6.3003886306484791E-2</v>
      </c>
    </row>
    <row r="9" spans="2:12" ht="15.75" thickBot="1" x14ac:dyDescent="0.3">
      <c r="B9" s="18">
        <v>2</v>
      </c>
      <c r="C9" s="19">
        <v>1.3826620370370371</v>
      </c>
      <c r="D9" s="20" t="s">
        <v>11</v>
      </c>
      <c r="E9" s="28">
        <v>1332</v>
      </c>
      <c r="F9" s="29">
        <v>1299</v>
      </c>
      <c r="G9" s="29">
        <f t="shared" ref="G9:G20" si="0">SUM(E9:F9)</f>
        <v>2631</v>
      </c>
      <c r="H9" s="30">
        <f t="shared" ref="H9:H19" si="1">G9/$G$20</f>
        <v>3.9051831621445113E-2</v>
      </c>
      <c r="I9" s="29">
        <v>1466</v>
      </c>
      <c r="J9" s="29">
        <v>1338</v>
      </c>
      <c r="K9" s="29">
        <f t="shared" ref="K9:K20" si="2">SUM(I9:J9)</f>
        <v>2804</v>
      </c>
      <c r="L9" s="30">
        <f t="shared" ref="L9:L19" si="3">K9/$K$20</f>
        <v>4.2734130915187074E-2</v>
      </c>
    </row>
    <row r="10" spans="2:12" ht="15.75" thickBot="1" x14ac:dyDescent="0.3">
      <c r="B10" s="18">
        <v>3</v>
      </c>
      <c r="C10" s="19">
        <v>1.3826736111111113</v>
      </c>
      <c r="D10" s="20" t="s">
        <v>20</v>
      </c>
      <c r="E10" s="28">
        <v>2152</v>
      </c>
      <c r="F10" s="29">
        <v>2035</v>
      </c>
      <c r="G10" s="29">
        <f t="shared" si="0"/>
        <v>4187</v>
      </c>
      <c r="H10" s="30">
        <f t="shared" si="1"/>
        <v>6.2147479665142787E-2</v>
      </c>
      <c r="I10" s="29">
        <v>2125</v>
      </c>
      <c r="J10" s="29">
        <v>2079</v>
      </c>
      <c r="K10" s="29">
        <f t="shared" si="2"/>
        <v>4204</v>
      </c>
      <c r="L10" s="30">
        <f t="shared" si="3"/>
        <v>6.4070715537605724E-2</v>
      </c>
    </row>
    <row r="11" spans="2:12" ht="15.75" thickBot="1" x14ac:dyDescent="0.3">
      <c r="B11" s="18">
        <v>4</v>
      </c>
      <c r="C11" s="19">
        <v>1.3826851851851851</v>
      </c>
      <c r="D11" s="20" t="s">
        <v>12</v>
      </c>
      <c r="E11" s="28">
        <v>3781</v>
      </c>
      <c r="F11" s="29">
        <v>3607</v>
      </c>
      <c r="G11" s="29">
        <f t="shared" si="0"/>
        <v>7388</v>
      </c>
      <c r="H11" s="30">
        <f t="shared" si="1"/>
        <v>0.10965979932316096</v>
      </c>
      <c r="I11" s="29">
        <v>3506</v>
      </c>
      <c r="J11" s="29">
        <v>3522</v>
      </c>
      <c r="K11" s="29">
        <f t="shared" si="2"/>
        <v>7028</v>
      </c>
      <c r="L11" s="30">
        <f t="shared" si="3"/>
        <v>0.10710965480454164</v>
      </c>
    </row>
    <row r="12" spans="2:12" ht="15.75" thickBot="1" x14ac:dyDescent="0.3">
      <c r="B12" s="18">
        <v>5</v>
      </c>
      <c r="C12" s="19">
        <v>1.3826967592592592</v>
      </c>
      <c r="D12" s="20" t="s">
        <v>13</v>
      </c>
      <c r="E12" s="28">
        <v>2003</v>
      </c>
      <c r="F12" s="29">
        <v>1908</v>
      </c>
      <c r="G12" s="29">
        <f t="shared" si="0"/>
        <v>3911</v>
      </c>
      <c r="H12" s="30">
        <f t="shared" si="1"/>
        <v>5.8050822300065308E-2</v>
      </c>
      <c r="I12" s="29">
        <v>1959</v>
      </c>
      <c r="J12" s="29">
        <v>1840</v>
      </c>
      <c r="K12" s="29">
        <f t="shared" si="2"/>
        <v>3799</v>
      </c>
      <c r="L12" s="30">
        <f t="shared" si="3"/>
        <v>5.7898346414691763E-2</v>
      </c>
    </row>
    <row r="13" spans="2:12" ht="15.75" thickBot="1" x14ac:dyDescent="0.3">
      <c r="B13" s="18">
        <v>6</v>
      </c>
      <c r="C13" s="19">
        <v>1.3827083333333334</v>
      </c>
      <c r="D13" s="20" t="s">
        <v>14</v>
      </c>
      <c r="E13" s="28">
        <v>2402</v>
      </c>
      <c r="F13" s="29">
        <v>2263</v>
      </c>
      <c r="G13" s="29">
        <f t="shared" si="0"/>
        <v>4665</v>
      </c>
      <c r="H13" s="30">
        <f t="shared" si="1"/>
        <v>6.9242415246690017E-2</v>
      </c>
      <c r="I13" s="29">
        <v>2231</v>
      </c>
      <c r="J13" s="29">
        <v>2183</v>
      </c>
      <c r="K13" s="29">
        <f t="shared" si="2"/>
        <v>4414</v>
      </c>
      <c r="L13" s="30">
        <f t="shared" si="3"/>
        <v>6.7271203230968524E-2</v>
      </c>
    </row>
    <row r="14" spans="2:12" ht="15.75" thickBot="1" x14ac:dyDescent="0.3">
      <c r="B14" s="18">
        <v>7</v>
      </c>
      <c r="C14" s="19">
        <v>1.3827199074074075</v>
      </c>
      <c r="D14" s="20" t="s">
        <v>15</v>
      </c>
      <c r="E14" s="28">
        <v>3353</v>
      </c>
      <c r="F14" s="29">
        <v>3282</v>
      </c>
      <c r="G14" s="29">
        <f t="shared" si="0"/>
        <v>6635</v>
      </c>
      <c r="H14" s="30">
        <f t="shared" si="1"/>
        <v>9.848304933800392E-2</v>
      </c>
      <c r="I14" s="29">
        <v>3138</v>
      </c>
      <c r="J14" s="29">
        <v>3119</v>
      </c>
      <c r="K14" s="29">
        <f t="shared" si="2"/>
        <v>6257</v>
      </c>
      <c r="L14" s="30">
        <f t="shared" si="3"/>
        <v>9.5359292844623939E-2</v>
      </c>
    </row>
    <row r="15" spans="2:12" ht="15.75" thickBot="1" x14ac:dyDescent="0.3">
      <c r="B15" s="18">
        <v>8</v>
      </c>
      <c r="C15" s="19">
        <v>1.3827314814814813</v>
      </c>
      <c r="D15" s="20" t="s">
        <v>21</v>
      </c>
      <c r="E15" s="28">
        <v>3535</v>
      </c>
      <c r="F15" s="29">
        <v>3419</v>
      </c>
      <c r="G15" s="29">
        <f t="shared" si="0"/>
        <v>6954</v>
      </c>
      <c r="H15" s="30">
        <f t="shared" si="1"/>
        <v>0.1032179540461913</v>
      </c>
      <c r="I15" s="29">
        <v>3366</v>
      </c>
      <c r="J15" s="29">
        <v>3352</v>
      </c>
      <c r="K15" s="29">
        <f t="shared" si="2"/>
        <v>6718</v>
      </c>
      <c r="L15" s="30">
        <f t="shared" si="3"/>
        <v>0.10238512535243466</v>
      </c>
    </row>
    <row r="16" spans="2:12" ht="15.75" thickBot="1" x14ac:dyDescent="0.3">
      <c r="B16" s="18">
        <v>9</v>
      </c>
      <c r="C16" s="19">
        <v>1.3827430555555555</v>
      </c>
      <c r="D16" s="20" t="s">
        <v>8</v>
      </c>
      <c r="E16" s="28">
        <v>4671</v>
      </c>
      <c r="F16" s="29">
        <v>4480</v>
      </c>
      <c r="G16" s="29">
        <f t="shared" si="0"/>
        <v>9151</v>
      </c>
      <c r="H16" s="30">
        <f t="shared" si="1"/>
        <v>0.13582794039066676</v>
      </c>
      <c r="I16" s="29">
        <v>4618</v>
      </c>
      <c r="J16" s="29">
        <v>4437</v>
      </c>
      <c r="K16" s="29">
        <f t="shared" si="2"/>
        <v>9055</v>
      </c>
      <c r="L16" s="30">
        <f t="shared" si="3"/>
        <v>0.13800198125428637</v>
      </c>
    </row>
    <row r="17" spans="2:12" ht="15.75" thickBot="1" x14ac:dyDescent="0.3">
      <c r="B17" s="18">
        <v>10</v>
      </c>
      <c r="C17" s="19">
        <v>1.3827546296296296</v>
      </c>
      <c r="D17" s="20" t="s">
        <v>22</v>
      </c>
      <c r="E17" s="28">
        <v>2784</v>
      </c>
      <c r="F17" s="29">
        <v>2648</v>
      </c>
      <c r="G17" s="29">
        <f t="shared" si="0"/>
        <v>5432</v>
      </c>
      <c r="H17" s="30">
        <f t="shared" si="1"/>
        <v>8.0626966692394469E-2</v>
      </c>
      <c r="I17" s="29">
        <v>2707</v>
      </c>
      <c r="J17" s="29">
        <v>2629</v>
      </c>
      <c r="K17" s="29">
        <f t="shared" si="2"/>
        <v>5336</v>
      </c>
      <c r="L17" s="30">
        <f t="shared" si="3"/>
        <v>8.1322868246589963E-2</v>
      </c>
    </row>
    <row r="18" spans="2:12" ht="15.75" thickBot="1" x14ac:dyDescent="0.3">
      <c r="B18" s="18">
        <v>11</v>
      </c>
      <c r="C18" s="19">
        <v>1.3827662037037038</v>
      </c>
      <c r="D18" s="20" t="s">
        <v>23</v>
      </c>
      <c r="E18" s="28">
        <v>2075</v>
      </c>
      <c r="F18" s="29">
        <v>1999</v>
      </c>
      <c r="G18" s="29">
        <f t="shared" si="0"/>
        <v>4074</v>
      </c>
      <c r="H18" s="30">
        <f t="shared" si="1"/>
        <v>6.0470225019295852E-2</v>
      </c>
      <c r="I18" s="29">
        <v>1980</v>
      </c>
      <c r="J18" s="29">
        <v>1859</v>
      </c>
      <c r="K18" s="29">
        <f t="shared" si="2"/>
        <v>3839</v>
      </c>
      <c r="L18" s="30">
        <f t="shared" si="3"/>
        <v>5.8507963118189441E-2</v>
      </c>
    </row>
    <row r="19" spans="2:12" ht="15.75" thickBot="1" x14ac:dyDescent="0.3">
      <c r="B19" s="18">
        <v>12</v>
      </c>
      <c r="C19" s="19">
        <v>1.3827777777777779</v>
      </c>
      <c r="D19" s="20" t="s">
        <v>16</v>
      </c>
      <c r="E19" s="28">
        <v>4196</v>
      </c>
      <c r="F19" s="29">
        <v>4068</v>
      </c>
      <c r="G19" s="29">
        <f t="shared" si="0"/>
        <v>8264</v>
      </c>
      <c r="H19" s="30">
        <f t="shared" si="1"/>
        <v>0.12266223356884165</v>
      </c>
      <c r="I19" s="29">
        <v>4042</v>
      </c>
      <c r="J19" s="29">
        <v>3985</v>
      </c>
      <c r="K19" s="29">
        <f t="shared" si="2"/>
        <v>8027</v>
      </c>
      <c r="L19" s="30">
        <f t="shared" si="3"/>
        <v>0.1223348319743961</v>
      </c>
    </row>
    <row r="20" spans="2:12" ht="15.75" thickBot="1" x14ac:dyDescent="0.3">
      <c r="B20" s="22" t="s">
        <v>4</v>
      </c>
      <c r="C20" s="23"/>
      <c r="D20" s="24"/>
      <c r="E20" s="31">
        <f>SUM(E8:E19)</f>
        <v>34379</v>
      </c>
      <c r="F20" s="32">
        <f>SUM(F8:F19)</f>
        <v>32993</v>
      </c>
      <c r="G20" s="33">
        <f t="shared" si="0"/>
        <v>67372</v>
      </c>
      <c r="H20" s="34">
        <f>G20/899407</f>
        <v>7.4907133255578393E-2</v>
      </c>
      <c r="I20" s="32">
        <f>SUM(I8:I19)</f>
        <v>33260</v>
      </c>
      <c r="J20" s="32">
        <f>SUM(J8:J19)</f>
        <v>32355</v>
      </c>
      <c r="K20" s="33">
        <f t="shared" si="2"/>
        <v>65615</v>
      </c>
      <c r="L20" s="34">
        <f>K20/899407</f>
        <v>7.2953623887739363E-2</v>
      </c>
    </row>
  </sheetData>
  <mergeCells count="8">
    <mergeCell ref="B20:D20"/>
    <mergeCell ref="B2:L2"/>
    <mergeCell ref="B3:L3"/>
    <mergeCell ref="B5:L5"/>
    <mergeCell ref="B6:B7"/>
    <mergeCell ref="C6:D6"/>
    <mergeCell ref="E6:H6"/>
    <mergeCell ref="I6:L6"/>
  </mergeCells>
  <pageMargins left="0.7" right="0.7" top="0.75" bottom="0.75" header="0.3" footer="0.3"/>
  <pageSetup paperSize="9" scale="72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DF9FE-A9ED-4AF3-BDB8-3A0B36AA2EDE}">
  <dimension ref="B1:L20"/>
  <sheetViews>
    <sheetView zoomScaleNormal="100" workbookViewId="0">
      <selection activeCell="D25" sqref="D25"/>
    </sheetView>
  </sheetViews>
  <sheetFormatPr defaultRowHeight="15" x14ac:dyDescent="0.25"/>
  <cols>
    <col min="1" max="1" width="2.85546875" customWidth="1"/>
    <col min="4" max="4" width="20.5703125" customWidth="1"/>
    <col min="5" max="12" width="10" customWidth="1"/>
  </cols>
  <sheetData>
    <row r="1" spans="2:12" ht="15.75" thickBot="1" x14ac:dyDescent="0.3"/>
    <row r="2" spans="2:12" ht="15.75" x14ac:dyDescent="0.25">
      <c r="B2" s="2" t="s">
        <v>38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16.5" thickBot="1" x14ac:dyDescent="0.3">
      <c r="B3" s="5" t="s">
        <v>10</v>
      </c>
      <c r="C3" s="6"/>
      <c r="D3" s="6"/>
      <c r="E3" s="6"/>
      <c r="F3" s="6"/>
      <c r="G3" s="6"/>
      <c r="H3" s="6"/>
      <c r="I3" s="6"/>
      <c r="J3" s="6"/>
      <c r="K3" s="6"/>
      <c r="L3" s="7"/>
    </row>
    <row r="4" spans="2:12" ht="15.75" thickBot="1" x14ac:dyDescent="0.3"/>
    <row r="5" spans="2:12" ht="22.5" customHeight="1" thickBot="1" x14ac:dyDescent="0.3">
      <c r="B5" s="12" t="s">
        <v>0</v>
      </c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2:12" ht="15.75" customHeight="1" thickBot="1" x14ac:dyDescent="0.3">
      <c r="B6" s="8" t="s">
        <v>1</v>
      </c>
      <c r="C6" s="8" t="s">
        <v>17</v>
      </c>
      <c r="D6" s="8"/>
      <c r="E6" s="9" t="s">
        <v>28</v>
      </c>
      <c r="F6" s="10"/>
      <c r="G6" s="10"/>
      <c r="H6" s="11"/>
      <c r="I6" s="9" t="s">
        <v>29</v>
      </c>
      <c r="J6" s="10"/>
      <c r="K6" s="10"/>
      <c r="L6" s="11"/>
    </row>
    <row r="7" spans="2:12" ht="15.75" thickBot="1" x14ac:dyDescent="0.3">
      <c r="B7" s="8"/>
      <c r="C7" s="1" t="s">
        <v>5</v>
      </c>
      <c r="D7" s="1" t="s">
        <v>6</v>
      </c>
      <c r="E7" s="1" t="s">
        <v>2</v>
      </c>
      <c r="F7" s="1" t="s">
        <v>3</v>
      </c>
      <c r="G7" s="1" t="s">
        <v>4</v>
      </c>
      <c r="H7" s="1" t="s">
        <v>7</v>
      </c>
      <c r="I7" s="1" t="s">
        <v>2</v>
      </c>
      <c r="J7" s="1" t="s">
        <v>3</v>
      </c>
      <c r="K7" s="1" t="s">
        <v>4</v>
      </c>
      <c r="L7" s="1" t="s">
        <v>7</v>
      </c>
    </row>
    <row r="8" spans="2:12" ht="15.75" thickBot="1" x14ac:dyDescent="0.3">
      <c r="B8" s="15">
        <v>1</v>
      </c>
      <c r="C8" s="16">
        <v>1.382650462962963</v>
      </c>
      <c r="D8" s="17" t="s">
        <v>9</v>
      </c>
      <c r="E8" s="25">
        <v>2022</v>
      </c>
      <c r="F8" s="26">
        <v>1932</v>
      </c>
      <c r="G8" s="26">
        <f>SUM(E8:F8)</f>
        <v>3954</v>
      </c>
      <c r="H8" s="27">
        <f>G8/$G$20</f>
        <v>6.377625084680151E-2</v>
      </c>
      <c r="I8" s="26">
        <v>1935</v>
      </c>
      <c r="J8" s="26">
        <v>2032</v>
      </c>
      <c r="K8" s="26">
        <f>SUM(I8:J8)</f>
        <v>3967</v>
      </c>
      <c r="L8" s="27">
        <f>K8/$K$20</f>
        <v>5.9740377085717729E-2</v>
      </c>
    </row>
    <row r="9" spans="2:12" ht="15.75" thickBot="1" x14ac:dyDescent="0.3">
      <c r="B9" s="18">
        <v>2</v>
      </c>
      <c r="C9" s="19">
        <v>1.3826620370370371</v>
      </c>
      <c r="D9" s="20" t="s">
        <v>11</v>
      </c>
      <c r="E9" s="28">
        <v>1362</v>
      </c>
      <c r="F9" s="29">
        <v>1221</v>
      </c>
      <c r="G9" s="29">
        <f t="shared" ref="G9:G20" si="0">SUM(E9:F9)</f>
        <v>2583</v>
      </c>
      <c r="H9" s="30">
        <f t="shared" ref="H9:H19" si="1">G9/$G$20</f>
        <v>4.1662634278525117E-2</v>
      </c>
      <c r="I9" s="29">
        <v>1359</v>
      </c>
      <c r="J9" s="29">
        <v>1232</v>
      </c>
      <c r="K9" s="29">
        <f t="shared" ref="K9:K20" si="2">SUM(I9:J9)</f>
        <v>2591</v>
      </c>
      <c r="L9" s="30">
        <f t="shared" ref="L9:L19" si="3">K9/$K$20</f>
        <v>3.9018733811216191E-2</v>
      </c>
    </row>
    <row r="10" spans="2:12" ht="15.75" thickBot="1" x14ac:dyDescent="0.3">
      <c r="B10" s="18">
        <v>3</v>
      </c>
      <c r="C10" s="19">
        <v>1.3826736111111113</v>
      </c>
      <c r="D10" s="20" t="s">
        <v>20</v>
      </c>
      <c r="E10" s="28">
        <v>1988</v>
      </c>
      <c r="F10" s="29">
        <v>1855</v>
      </c>
      <c r="G10" s="29">
        <f t="shared" si="0"/>
        <v>3843</v>
      </c>
      <c r="H10" s="30">
        <f t="shared" si="1"/>
        <v>6.1985870511952E-2</v>
      </c>
      <c r="I10" s="29">
        <v>2004</v>
      </c>
      <c r="J10" s="29">
        <v>2021</v>
      </c>
      <c r="K10" s="29">
        <f t="shared" si="2"/>
        <v>4025</v>
      </c>
      <c r="L10" s="30">
        <f t="shared" si="3"/>
        <v>6.0613818444672007E-2</v>
      </c>
    </row>
    <row r="11" spans="2:12" ht="15.75" thickBot="1" x14ac:dyDescent="0.3">
      <c r="B11" s="18">
        <v>4</v>
      </c>
      <c r="C11" s="19">
        <v>1.3826851851851851</v>
      </c>
      <c r="D11" s="20" t="s">
        <v>12</v>
      </c>
      <c r="E11" s="28">
        <v>3343</v>
      </c>
      <c r="F11" s="29">
        <v>3334</v>
      </c>
      <c r="G11" s="29">
        <f t="shared" si="0"/>
        <v>6677</v>
      </c>
      <c r="H11" s="30">
        <f t="shared" si="1"/>
        <v>0.10769702248459628</v>
      </c>
      <c r="I11" s="29">
        <v>3522</v>
      </c>
      <c r="J11" s="29">
        <v>3626</v>
      </c>
      <c r="K11" s="29">
        <f t="shared" si="2"/>
        <v>7148</v>
      </c>
      <c r="L11" s="30">
        <f t="shared" si="3"/>
        <v>0.10764411782422746</v>
      </c>
    </row>
    <row r="12" spans="2:12" ht="15.75" thickBot="1" x14ac:dyDescent="0.3">
      <c r="B12" s="18">
        <v>5</v>
      </c>
      <c r="C12" s="19">
        <v>1.3826967592592592</v>
      </c>
      <c r="D12" s="20" t="s">
        <v>13</v>
      </c>
      <c r="E12" s="28">
        <v>1873</v>
      </c>
      <c r="F12" s="29">
        <v>1876</v>
      </c>
      <c r="G12" s="29">
        <f t="shared" si="0"/>
        <v>3749</v>
      </c>
      <c r="H12" s="30">
        <f t="shared" si="1"/>
        <v>6.0469692570728088E-2</v>
      </c>
      <c r="I12" s="29">
        <v>2177</v>
      </c>
      <c r="J12" s="29">
        <v>2012</v>
      </c>
      <c r="K12" s="29">
        <f t="shared" si="2"/>
        <v>4189</v>
      </c>
      <c r="L12" s="30">
        <f t="shared" si="3"/>
        <v>6.3083549183784116E-2</v>
      </c>
    </row>
    <row r="13" spans="2:12" ht="15.75" thickBot="1" x14ac:dyDescent="0.3">
      <c r="B13" s="18">
        <v>6</v>
      </c>
      <c r="C13" s="19">
        <v>1.3827083333333334</v>
      </c>
      <c r="D13" s="20" t="s">
        <v>14</v>
      </c>
      <c r="E13" s="28">
        <v>2192</v>
      </c>
      <c r="F13" s="29">
        <v>2169</v>
      </c>
      <c r="G13" s="29">
        <f t="shared" si="0"/>
        <v>4361</v>
      </c>
      <c r="H13" s="30">
        <f t="shared" si="1"/>
        <v>7.0340978741249713E-2</v>
      </c>
      <c r="I13" s="29">
        <v>2420</v>
      </c>
      <c r="J13" s="29">
        <v>2263</v>
      </c>
      <c r="K13" s="29">
        <f t="shared" si="2"/>
        <v>4683</v>
      </c>
      <c r="L13" s="30">
        <f t="shared" si="3"/>
        <v>7.0522860068670562E-2</v>
      </c>
    </row>
    <row r="14" spans="2:12" ht="15.75" thickBot="1" x14ac:dyDescent="0.3">
      <c r="B14" s="18">
        <v>7</v>
      </c>
      <c r="C14" s="19">
        <v>1.3827199074074075</v>
      </c>
      <c r="D14" s="20" t="s">
        <v>15</v>
      </c>
      <c r="E14" s="28">
        <v>3035</v>
      </c>
      <c r="F14" s="29">
        <v>2861</v>
      </c>
      <c r="G14" s="29">
        <f t="shared" si="0"/>
        <v>5896</v>
      </c>
      <c r="H14" s="30">
        <f t="shared" si="1"/>
        <v>9.5099841930384857E-2</v>
      </c>
      <c r="I14" s="29">
        <v>3061</v>
      </c>
      <c r="J14" s="29">
        <v>3087</v>
      </c>
      <c r="K14" s="29">
        <f t="shared" si="2"/>
        <v>6148</v>
      </c>
      <c r="L14" s="30">
        <f t="shared" si="3"/>
        <v>9.2584784049153671E-2</v>
      </c>
    </row>
    <row r="15" spans="2:12" ht="15.75" thickBot="1" x14ac:dyDescent="0.3">
      <c r="B15" s="18">
        <v>8</v>
      </c>
      <c r="C15" s="19">
        <v>1.3827314814814813</v>
      </c>
      <c r="D15" s="20" t="s">
        <v>21</v>
      </c>
      <c r="E15" s="28">
        <v>3214</v>
      </c>
      <c r="F15" s="29">
        <v>3179</v>
      </c>
      <c r="G15" s="29">
        <f t="shared" si="0"/>
        <v>6393</v>
      </c>
      <c r="H15" s="30">
        <f t="shared" si="1"/>
        <v>0.10311622955579212</v>
      </c>
      <c r="I15" s="29">
        <v>3452</v>
      </c>
      <c r="J15" s="29">
        <v>3407</v>
      </c>
      <c r="K15" s="29">
        <f t="shared" si="2"/>
        <v>6859</v>
      </c>
      <c r="L15" s="30">
        <f t="shared" si="3"/>
        <v>0.10329197036323114</v>
      </c>
    </row>
    <row r="16" spans="2:12" ht="15.75" thickBot="1" x14ac:dyDescent="0.3">
      <c r="B16" s="18">
        <v>9</v>
      </c>
      <c r="C16" s="19">
        <v>1.3827430555555555</v>
      </c>
      <c r="D16" s="20" t="s">
        <v>8</v>
      </c>
      <c r="E16" s="28">
        <v>4370</v>
      </c>
      <c r="F16" s="29">
        <v>4150</v>
      </c>
      <c r="G16" s="29">
        <f t="shared" si="0"/>
        <v>8520</v>
      </c>
      <c r="H16" s="30">
        <f t="shared" si="1"/>
        <v>0.13742378786412465</v>
      </c>
      <c r="I16" s="29">
        <v>4689</v>
      </c>
      <c r="J16" s="29">
        <v>4670</v>
      </c>
      <c r="K16" s="29">
        <f t="shared" si="2"/>
        <v>9359</v>
      </c>
      <c r="L16" s="30">
        <f t="shared" si="3"/>
        <v>0.1409403048009156</v>
      </c>
    </row>
    <row r="17" spans="2:12" ht="15.75" thickBot="1" x14ac:dyDescent="0.3">
      <c r="B17" s="18">
        <v>10</v>
      </c>
      <c r="C17" s="19">
        <v>1.3827546296296296</v>
      </c>
      <c r="D17" s="20" t="s">
        <v>22</v>
      </c>
      <c r="E17" s="28">
        <v>2491</v>
      </c>
      <c r="F17" s="29">
        <v>2424</v>
      </c>
      <c r="G17" s="29">
        <f t="shared" si="0"/>
        <v>4915</v>
      </c>
      <c r="H17" s="30">
        <f t="shared" si="1"/>
        <v>7.9276750862931067E-2</v>
      </c>
      <c r="I17" s="29">
        <v>2776</v>
      </c>
      <c r="J17" s="29">
        <v>2638</v>
      </c>
      <c r="K17" s="29">
        <f t="shared" si="2"/>
        <v>5414</v>
      </c>
      <c r="L17" s="30">
        <f t="shared" si="3"/>
        <v>8.1531233058249497E-2</v>
      </c>
    </row>
    <row r="18" spans="2:12" ht="15.75" thickBot="1" x14ac:dyDescent="0.3">
      <c r="B18" s="18">
        <v>11</v>
      </c>
      <c r="C18" s="19">
        <v>1.3827662037037038</v>
      </c>
      <c r="D18" s="20" t="s">
        <v>23</v>
      </c>
      <c r="E18" s="28">
        <v>1792</v>
      </c>
      <c r="F18" s="29">
        <v>1779</v>
      </c>
      <c r="G18" s="29">
        <f t="shared" si="0"/>
        <v>3571</v>
      </c>
      <c r="H18" s="30">
        <f t="shared" si="1"/>
        <v>5.7598632213942388E-2</v>
      </c>
      <c r="I18" s="29">
        <v>2080</v>
      </c>
      <c r="J18" s="29">
        <v>1999</v>
      </c>
      <c r="K18" s="29">
        <f t="shared" si="2"/>
        <v>4079</v>
      </c>
      <c r="L18" s="30">
        <f t="shared" si="3"/>
        <v>6.1427022468525994E-2</v>
      </c>
    </row>
    <row r="19" spans="2:12" ht="15.75" thickBot="1" x14ac:dyDescent="0.3">
      <c r="B19" s="18">
        <v>12</v>
      </c>
      <c r="C19" s="19">
        <v>1.3827777777777779</v>
      </c>
      <c r="D19" s="20" t="s">
        <v>16</v>
      </c>
      <c r="E19" s="28">
        <v>3783</v>
      </c>
      <c r="F19" s="29">
        <v>3753</v>
      </c>
      <c r="G19" s="29">
        <f t="shared" si="0"/>
        <v>7536</v>
      </c>
      <c r="H19" s="30">
        <f t="shared" si="1"/>
        <v>0.12155230813897222</v>
      </c>
      <c r="I19" s="29">
        <v>3938</v>
      </c>
      <c r="J19" s="29">
        <v>4004</v>
      </c>
      <c r="K19" s="29">
        <f t="shared" si="2"/>
        <v>7942</v>
      </c>
      <c r="L19" s="30">
        <f t="shared" si="3"/>
        <v>0.11960122884163604</v>
      </c>
    </row>
    <row r="20" spans="2:12" ht="15.75" thickBot="1" x14ac:dyDescent="0.3">
      <c r="B20" s="22" t="s">
        <v>4</v>
      </c>
      <c r="C20" s="23"/>
      <c r="D20" s="24"/>
      <c r="E20" s="31">
        <f>SUM(E8:E19)</f>
        <v>31465</v>
      </c>
      <c r="F20" s="32">
        <f>SUM(F8:F19)</f>
        <v>30533</v>
      </c>
      <c r="G20" s="33">
        <f t="shared" si="0"/>
        <v>61998</v>
      </c>
      <c r="H20" s="34">
        <f>G20/899407</f>
        <v>6.8932085251726977E-2</v>
      </c>
      <c r="I20" s="32">
        <f>SUM(I8:I19)</f>
        <v>33413</v>
      </c>
      <c r="J20" s="32">
        <f>SUM(J8:J19)</f>
        <v>32991</v>
      </c>
      <c r="K20" s="33">
        <f t="shared" si="2"/>
        <v>66404</v>
      </c>
      <c r="L20" s="34">
        <f>K20/899407</f>
        <v>7.3830868561174198E-2</v>
      </c>
    </row>
  </sheetData>
  <mergeCells count="8">
    <mergeCell ref="B20:D20"/>
    <mergeCell ref="B2:L2"/>
    <mergeCell ref="B3:L3"/>
    <mergeCell ref="B5:L5"/>
    <mergeCell ref="B6:B7"/>
    <mergeCell ref="C6:D6"/>
    <mergeCell ref="E6:H6"/>
    <mergeCell ref="I6:L6"/>
  </mergeCells>
  <pageMargins left="0.7" right="0.7" top="0.75" bottom="0.75" header="0.3" footer="0.3"/>
  <pageSetup paperSize="9" scale="72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5FBEF-815F-4F18-9677-2F0423283B03}">
  <dimension ref="B1:L20"/>
  <sheetViews>
    <sheetView zoomScaleNormal="100" workbookViewId="0">
      <selection activeCell="D25" sqref="D25"/>
    </sheetView>
  </sheetViews>
  <sheetFormatPr defaultRowHeight="15" x14ac:dyDescent="0.25"/>
  <cols>
    <col min="1" max="1" width="2.85546875" customWidth="1"/>
    <col min="4" max="4" width="20.5703125" customWidth="1"/>
    <col min="5" max="12" width="10" customWidth="1"/>
  </cols>
  <sheetData>
    <row r="1" spans="2:12" ht="15.75" thickBot="1" x14ac:dyDescent="0.3"/>
    <row r="2" spans="2:12" ht="15.75" x14ac:dyDescent="0.25">
      <c r="B2" s="2" t="s">
        <v>38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16.5" thickBot="1" x14ac:dyDescent="0.3">
      <c r="B3" s="5" t="s">
        <v>10</v>
      </c>
      <c r="C3" s="6"/>
      <c r="D3" s="6"/>
      <c r="E3" s="6"/>
      <c r="F3" s="6"/>
      <c r="G3" s="6"/>
      <c r="H3" s="6"/>
      <c r="I3" s="6"/>
      <c r="J3" s="6"/>
      <c r="K3" s="6"/>
      <c r="L3" s="7"/>
    </row>
    <row r="4" spans="2:12" ht="15.75" thickBot="1" x14ac:dyDescent="0.3"/>
    <row r="5" spans="2:12" ht="22.5" customHeight="1" thickBot="1" x14ac:dyDescent="0.3">
      <c r="B5" s="12" t="s">
        <v>0</v>
      </c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2:12" ht="15.75" customHeight="1" thickBot="1" x14ac:dyDescent="0.3">
      <c r="B6" s="8" t="s">
        <v>1</v>
      </c>
      <c r="C6" s="8" t="s">
        <v>17</v>
      </c>
      <c r="D6" s="8"/>
      <c r="E6" s="9" t="s">
        <v>30</v>
      </c>
      <c r="F6" s="10"/>
      <c r="G6" s="10"/>
      <c r="H6" s="11"/>
      <c r="I6" s="9" t="s">
        <v>31</v>
      </c>
      <c r="J6" s="10"/>
      <c r="K6" s="10"/>
      <c r="L6" s="11"/>
    </row>
    <row r="7" spans="2:12" ht="15.75" thickBot="1" x14ac:dyDescent="0.3">
      <c r="B7" s="8"/>
      <c r="C7" s="1" t="s">
        <v>5</v>
      </c>
      <c r="D7" s="1" t="s">
        <v>6</v>
      </c>
      <c r="E7" s="1" t="s">
        <v>2</v>
      </c>
      <c r="F7" s="1" t="s">
        <v>3</v>
      </c>
      <c r="G7" s="1" t="s">
        <v>4</v>
      </c>
      <c r="H7" s="1" t="s">
        <v>7</v>
      </c>
      <c r="I7" s="1" t="s">
        <v>2</v>
      </c>
      <c r="J7" s="1" t="s">
        <v>3</v>
      </c>
      <c r="K7" s="1" t="s">
        <v>4</v>
      </c>
      <c r="L7" s="1" t="s">
        <v>7</v>
      </c>
    </row>
    <row r="8" spans="2:12" ht="15.75" thickBot="1" x14ac:dyDescent="0.3">
      <c r="B8" s="15">
        <v>1</v>
      </c>
      <c r="C8" s="16">
        <v>1.382650462962963</v>
      </c>
      <c r="D8" s="17" t="s">
        <v>9</v>
      </c>
      <c r="E8" s="25">
        <v>2160</v>
      </c>
      <c r="F8" s="26">
        <v>2055</v>
      </c>
      <c r="G8" s="26">
        <f>SUM(E8:F8)</f>
        <v>4215</v>
      </c>
      <c r="H8" s="27">
        <f>G8/$G$20</f>
        <v>5.7596917232615022E-2</v>
      </c>
      <c r="I8" s="26">
        <v>1982</v>
      </c>
      <c r="J8" s="26">
        <v>1878</v>
      </c>
      <c r="K8" s="26">
        <f>SUM(I8:J8)</f>
        <v>3860</v>
      </c>
      <c r="L8" s="27">
        <f>K8/$K$20</f>
        <v>5.9175226122949565E-2</v>
      </c>
    </row>
    <row r="9" spans="2:12" ht="15.75" thickBot="1" x14ac:dyDescent="0.3">
      <c r="B9" s="18">
        <v>2</v>
      </c>
      <c r="C9" s="19">
        <v>1.3826620370370371</v>
      </c>
      <c r="D9" s="20" t="s">
        <v>11</v>
      </c>
      <c r="E9" s="28">
        <v>1377</v>
      </c>
      <c r="F9" s="29">
        <v>1328</v>
      </c>
      <c r="G9" s="29">
        <f t="shared" ref="G9:G20" si="0">SUM(E9:F9)</f>
        <v>2705</v>
      </c>
      <c r="H9" s="30">
        <f t="shared" ref="H9:H19" si="1">G9/$G$20</f>
        <v>3.6963146171820553E-2</v>
      </c>
      <c r="I9" s="29">
        <v>1261</v>
      </c>
      <c r="J9" s="29">
        <v>1236</v>
      </c>
      <c r="K9" s="29">
        <f t="shared" ref="K9:K20" si="2">SUM(I9:J9)</f>
        <v>2497</v>
      </c>
      <c r="L9" s="30">
        <f t="shared" ref="L9:L19" si="3">K9/$K$20</f>
        <v>3.8279932546374365E-2</v>
      </c>
    </row>
    <row r="10" spans="2:12" ht="15.75" thickBot="1" x14ac:dyDescent="0.3">
      <c r="B10" s="18">
        <v>3</v>
      </c>
      <c r="C10" s="19">
        <v>1.3826736111111113</v>
      </c>
      <c r="D10" s="20" t="s">
        <v>20</v>
      </c>
      <c r="E10" s="28">
        <v>2205</v>
      </c>
      <c r="F10" s="29">
        <v>2152</v>
      </c>
      <c r="G10" s="29">
        <f t="shared" si="0"/>
        <v>4357</v>
      </c>
      <c r="H10" s="30">
        <f t="shared" si="1"/>
        <v>5.9537311597272519E-2</v>
      </c>
      <c r="I10" s="29">
        <v>1886</v>
      </c>
      <c r="J10" s="29">
        <v>1933</v>
      </c>
      <c r="K10" s="29">
        <f t="shared" si="2"/>
        <v>3819</v>
      </c>
      <c r="L10" s="30">
        <f t="shared" si="3"/>
        <v>5.8546680975011499E-2</v>
      </c>
    </row>
    <row r="11" spans="2:12" ht="15.75" thickBot="1" x14ac:dyDescent="0.3">
      <c r="B11" s="18">
        <v>4</v>
      </c>
      <c r="C11" s="19">
        <v>1.3826851851851851</v>
      </c>
      <c r="D11" s="20" t="s">
        <v>12</v>
      </c>
      <c r="E11" s="28">
        <v>4093</v>
      </c>
      <c r="F11" s="29">
        <v>4136</v>
      </c>
      <c r="G11" s="29">
        <f t="shared" si="0"/>
        <v>8229</v>
      </c>
      <c r="H11" s="30">
        <f t="shared" si="1"/>
        <v>0.11244721990680641</v>
      </c>
      <c r="I11" s="29">
        <v>3562</v>
      </c>
      <c r="J11" s="29">
        <v>3725</v>
      </c>
      <c r="K11" s="29">
        <f t="shared" si="2"/>
        <v>7287</v>
      </c>
      <c r="L11" s="30">
        <f t="shared" si="3"/>
        <v>0.11171240226889469</v>
      </c>
    </row>
    <row r="12" spans="2:12" ht="15.75" thickBot="1" x14ac:dyDescent="0.3">
      <c r="B12" s="18">
        <v>5</v>
      </c>
      <c r="C12" s="19">
        <v>1.3826967592592592</v>
      </c>
      <c r="D12" s="20" t="s">
        <v>13</v>
      </c>
      <c r="E12" s="28">
        <v>2261</v>
      </c>
      <c r="F12" s="29">
        <v>2070</v>
      </c>
      <c r="G12" s="29">
        <f t="shared" si="0"/>
        <v>4331</v>
      </c>
      <c r="H12" s="30">
        <f t="shared" si="1"/>
        <v>5.9182028122053539E-2</v>
      </c>
      <c r="I12" s="29">
        <v>1942</v>
      </c>
      <c r="J12" s="29">
        <v>1834</v>
      </c>
      <c r="K12" s="29">
        <f t="shared" si="2"/>
        <v>3776</v>
      </c>
      <c r="L12" s="30">
        <f t="shared" si="3"/>
        <v>5.7887475088149627E-2</v>
      </c>
    </row>
    <row r="13" spans="2:12" ht="15.75" thickBot="1" x14ac:dyDescent="0.3">
      <c r="B13" s="18">
        <v>6</v>
      </c>
      <c r="C13" s="19">
        <v>1.3827083333333334</v>
      </c>
      <c r="D13" s="20" t="s">
        <v>14</v>
      </c>
      <c r="E13" s="28">
        <v>2548</v>
      </c>
      <c r="F13" s="29">
        <v>2642</v>
      </c>
      <c r="G13" s="29">
        <f t="shared" si="0"/>
        <v>5190</v>
      </c>
      <c r="H13" s="30">
        <f t="shared" si="1"/>
        <v>7.092004755332669E-2</v>
      </c>
      <c r="I13" s="29">
        <v>2231</v>
      </c>
      <c r="J13" s="29">
        <v>2272</v>
      </c>
      <c r="K13" s="29">
        <f t="shared" si="2"/>
        <v>4503</v>
      </c>
      <c r="L13" s="30">
        <f t="shared" si="3"/>
        <v>6.9032653686953854E-2</v>
      </c>
    </row>
    <row r="14" spans="2:12" ht="15.75" thickBot="1" x14ac:dyDescent="0.3">
      <c r="B14" s="18">
        <v>7</v>
      </c>
      <c r="C14" s="19">
        <v>1.3827199074074075</v>
      </c>
      <c r="D14" s="20" t="s">
        <v>15</v>
      </c>
      <c r="E14" s="28">
        <v>3563</v>
      </c>
      <c r="F14" s="29">
        <v>3563</v>
      </c>
      <c r="G14" s="29">
        <f t="shared" si="0"/>
        <v>7126</v>
      </c>
      <c r="H14" s="30">
        <f t="shared" si="1"/>
        <v>9.7375001708093628E-2</v>
      </c>
      <c r="I14" s="29">
        <v>3108</v>
      </c>
      <c r="J14" s="29">
        <v>3173</v>
      </c>
      <c r="K14" s="29">
        <f t="shared" si="2"/>
        <v>6281</v>
      </c>
      <c r="L14" s="30">
        <f t="shared" si="3"/>
        <v>9.6290050590219223E-2</v>
      </c>
    </row>
    <row r="15" spans="2:12" ht="15.75" thickBot="1" x14ac:dyDescent="0.3">
      <c r="B15" s="18">
        <v>8</v>
      </c>
      <c r="C15" s="19">
        <v>1.3827314814814813</v>
      </c>
      <c r="D15" s="20" t="s">
        <v>21</v>
      </c>
      <c r="E15" s="28">
        <v>3833</v>
      </c>
      <c r="F15" s="29">
        <v>3918</v>
      </c>
      <c r="G15" s="29">
        <f t="shared" si="0"/>
        <v>7751</v>
      </c>
      <c r="H15" s="30">
        <f t="shared" si="1"/>
        <v>0.10591546986239597</v>
      </c>
      <c r="I15" s="29">
        <v>3363</v>
      </c>
      <c r="J15" s="29">
        <v>3529</v>
      </c>
      <c r="K15" s="29">
        <f t="shared" si="2"/>
        <v>6892</v>
      </c>
      <c r="L15" s="30">
        <f t="shared" si="3"/>
        <v>0.10565690633144259</v>
      </c>
    </row>
    <row r="16" spans="2:12" ht="15.75" thickBot="1" x14ac:dyDescent="0.3">
      <c r="B16" s="18">
        <v>9</v>
      </c>
      <c r="C16" s="19">
        <v>1.3827430555555555</v>
      </c>
      <c r="D16" s="20" t="s">
        <v>8</v>
      </c>
      <c r="E16" s="28">
        <v>4914</v>
      </c>
      <c r="F16" s="29">
        <v>4840</v>
      </c>
      <c r="G16" s="29">
        <f t="shared" si="0"/>
        <v>9754</v>
      </c>
      <c r="H16" s="30">
        <f t="shared" si="1"/>
        <v>0.13328596220330413</v>
      </c>
      <c r="I16" s="29">
        <v>4207</v>
      </c>
      <c r="J16" s="29">
        <v>4276</v>
      </c>
      <c r="K16" s="29">
        <f t="shared" si="2"/>
        <v>8483</v>
      </c>
      <c r="L16" s="30">
        <f t="shared" si="3"/>
        <v>0.13004752414533191</v>
      </c>
    </row>
    <row r="17" spans="2:12" ht="15.75" thickBot="1" x14ac:dyDescent="0.3">
      <c r="B17" s="18">
        <v>10</v>
      </c>
      <c r="C17" s="19">
        <v>1.3827546296296296</v>
      </c>
      <c r="D17" s="20" t="s">
        <v>22</v>
      </c>
      <c r="E17" s="28">
        <v>2941</v>
      </c>
      <c r="F17" s="29">
        <v>2933</v>
      </c>
      <c r="G17" s="29">
        <f t="shared" si="0"/>
        <v>5874</v>
      </c>
      <c r="H17" s="30">
        <f t="shared" si="1"/>
        <v>8.0266735901395173E-2</v>
      </c>
      <c r="I17" s="29">
        <v>2596</v>
      </c>
      <c r="J17" s="29">
        <v>2707</v>
      </c>
      <c r="K17" s="29">
        <f t="shared" si="2"/>
        <v>5303</v>
      </c>
      <c r="L17" s="30">
        <f t="shared" si="3"/>
        <v>8.1296949256477083E-2</v>
      </c>
    </row>
    <row r="18" spans="2:12" ht="15.75" thickBot="1" x14ac:dyDescent="0.3">
      <c r="B18" s="18">
        <v>11</v>
      </c>
      <c r="C18" s="19">
        <v>1.3827662037037038</v>
      </c>
      <c r="D18" s="20" t="s">
        <v>23</v>
      </c>
      <c r="E18" s="28">
        <v>2282</v>
      </c>
      <c r="F18" s="29">
        <v>2159</v>
      </c>
      <c r="G18" s="29">
        <f t="shared" si="0"/>
        <v>4441</v>
      </c>
      <c r="H18" s="30">
        <f t="shared" si="1"/>
        <v>6.0685150517210754E-2</v>
      </c>
      <c r="I18" s="29">
        <v>2032</v>
      </c>
      <c r="J18" s="29">
        <v>2034</v>
      </c>
      <c r="K18" s="29">
        <f t="shared" si="2"/>
        <v>4066</v>
      </c>
      <c r="L18" s="30">
        <f t="shared" si="3"/>
        <v>6.2333282232101793E-2</v>
      </c>
    </row>
    <row r="19" spans="2:12" ht="15.75" thickBot="1" x14ac:dyDescent="0.3">
      <c r="B19" s="18">
        <v>12</v>
      </c>
      <c r="C19" s="19">
        <v>1.3827777777777779</v>
      </c>
      <c r="D19" s="20" t="s">
        <v>16</v>
      </c>
      <c r="E19" s="28">
        <v>4460</v>
      </c>
      <c r="F19" s="29">
        <v>4748</v>
      </c>
      <c r="G19" s="29">
        <f t="shared" si="0"/>
        <v>9208</v>
      </c>
      <c r="H19" s="30">
        <f t="shared" si="1"/>
        <v>0.1258250092237056</v>
      </c>
      <c r="I19" s="29">
        <v>4170</v>
      </c>
      <c r="J19" s="29">
        <v>4293</v>
      </c>
      <c r="K19" s="29">
        <f t="shared" si="2"/>
        <v>8463</v>
      </c>
      <c r="L19" s="30">
        <f t="shared" si="3"/>
        <v>0.12974091675609381</v>
      </c>
    </row>
    <row r="20" spans="2:12" ht="15.75" thickBot="1" x14ac:dyDescent="0.3">
      <c r="B20" s="22" t="s">
        <v>4</v>
      </c>
      <c r="C20" s="23"/>
      <c r="D20" s="24"/>
      <c r="E20" s="31">
        <f>SUM(E8:E19)</f>
        <v>36637</v>
      </c>
      <c r="F20" s="32">
        <f>SUM(F8:F19)</f>
        <v>36544</v>
      </c>
      <c r="G20" s="33">
        <f t="shared" si="0"/>
        <v>73181</v>
      </c>
      <c r="H20" s="34">
        <f>G20/899407</f>
        <v>8.1365833265696172E-2</v>
      </c>
      <c r="I20" s="32">
        <f>SUM(I8:I19)</f>
        <v>32340</v>
      </c>
      <c r="J20" s="32">
        <f>SUM(J8:J19)</f>
        <v>32890</v>
      </c>
      <c r="K20" s="33">
        <f t="shared" si="2"/>
        <v>65230</v>
      </c>
      <c r="L20" s="34">
        <f>K20/899407</f>
        <v>7.2525564066101333E-2</v>
      </c>
    </row>
  </sheetData>
  <mergeCells count="8">
    <mergeCell ref="B20:D20"/>
    <mergeCell ref="B2:L2"/>
    <mergeCell ref="B3:L3"/>
    <mergeCell ref="B5:L5"/>
    <mergeCell ref="B6:B7"/>
    <mergeCell ref="C6:D6"/>
    <mergeCell ref="E6:H6"/>
    <mergeCell ref="I6:L6"/>
  </mergeCells>
  <pageMargins left="0.7" right="0.7" top="0.75" bottom="0.75" header="0.3" footer="0.3"/>
  <pageSetup paperSize="9" scale="72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E9A1-B85C-4A92-B78A-0BFA4C77783F}">
  <dimension ref="B1:L20"/>
  <sheetViews>
    <sheetView zoomScaleNormal="100" workbookViewId="0">
      <selection activeCell="D25" sqref="D25"/>
    </sheetView>
  </sheetViews>
  <sheetFormatPr defaultRowHeight="15" x14ac:dyDescent="0.25"/>
  <cols>
    <col min="1" max="1" width="2.85546875" customWidth="1"/>
    <col min="4" max="4" width="20.5703125" customWidth="1"/>
    <col min="5" max="12" width="10" customWidth="1"/>
  </cols>
  <sheetData>
    <row r="1" spans="2:12" ht="15.75" thickBot="1" x14ac:dyDescent="0.3"/>
    <row r="2" spans="2:12" ht="15.75" x14ac:dyDescent="0.25">
      <c r="B2" s="2" t="s">
        <v>38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16.5" thickBot="1" x14ac:dyDescent="0.3">
      <c r="B3" s="5" t="s">
        <v>10</v>
      </c>
      <c r="C3" s="6"/>
      <c r="D3" s="6"/>
      <c r="E3" s="6"/>
      <c r="F3" s="6"/>
      <c r="G3" s="6"/>
      <c r="H3" s="6"/>
      <c r="I3" s="6"/>
      <c r="J3" s="6"/>
      <c r="K3" s="6"/>
      <c r="L3" s="7"/>
    </row>
    <row r="4" spans="2:12" ht="15.75" thickBot="1" x14ac:dyDescent="0.3"/>
    <row r="5" spans="2:12" ht="22.5" customHeight="1" thickBot="1" x14ac:dyDescent="0.3">
      <c r="B5" s="12" t="s">
        <v>0</v>
      </c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2:12" ht="15.75" customHeight="1" thickBot="1" x14ac:dyDescent="0.3">
      <c r="B6" s="8" t="s">
        <v>1</v>
      </c>
      <c r="C6" s="8" t="s">
        <v>17</v>
      </c>
      <c r="D6" s="8"/>
      <c r="E6" s="9" t="s">
        <v>32</v>
      </c>
      <c r="F6" s="10"/>
      <c r="G6" s="10"/>
      <c r="H6" s="11"/>
      <c r="I6" s="9" t="s">
        <v>33</v>
      </c>
      <c r="J6" s="10"/>
      <c r="K6" s="10"/>
      <c r="L6" s="11"/>
    </row>
    <row r="7" spans="2:12" ht="15.75" thickBot="1" x14ac:dyDescent="0.3">
      <c r="B7" s="8"/>
      <c r="C7" s="1" t="s">
        <v>5</v>
      </c>
      <c r="D7" s="1" t="s">
        <v>6</v>
      </c>
      <c r="E7" s="1" t="s">
        <v>2</v>
      </c>
      <c r="F7" s="1" t="s">
        <v>3</v>
      </c>
      <c r="G7" s="1" t="s">
        <v>4</v>
      </c>
      <c r="H7" s="1" t="s">
        <v>7</v>
      </c>
      <c r="I7" s="1" t="s">
        <v>2</v>
      </c>
      <c r="J7" s="1" t="s">
        <v>3</v>
      </c>
      <c r="K7" s="1" t="s">
        <v>4</v>
      </c>
      <c r="L7" s="1" t="s">
        <v>7</v>
      </c>
    </row>
    <row r="8" spans="2:12" ht="15.75" thickBot="1" x14ac:dyDescent="0.3">
      <c r="B8" s="15">
        <v>1</v>
      </c>
      <c r="C8" s="16">
        <v>1.382650462962963</v>
      </c>
      <c r="D8" s="17" t="s">
        <v>9</v>
      </c>
      <c r="E8" s="25">
        <v>1773</v>
      </c>
      <c r="F8" s="26">
        <v>1889</v>
      </c>
      <c r="G8" s="26">
        <f>SUM(E8:F8)</f>
        <v>3662</v>
      </c>
      <c r="H8" s="27">
        <f>G8/$G$20</f>
        <v>5.9603834697830371E-2</v>
      </c>
      <c r="I8" s="26">
        <v>1798</v>
      </c>
      <c r="J8" s="26">
        <v>1924</v>
      </c>
      <c r="K8" s="26">
        <f>SUM(I8:J8)</f>
        <v>3722</v>
      </c>
      <c r="L8" s="27">
        <f>K8/$K$20</f>
        <v>6.7825643268459801E-2</v>
      </c>
    </row>
    <row r="9" spans="2:12" ht="15.75" thickBot="1" x14ac:dyDescent="0.3">
      <c r="B9" s="18">
        <v>2</v>
      </c>
      <c r="C9" s="19">
        <v>1.3826620370370371</v>
      </c>
      <c r="D9" s="20" t="s">
        <v>11</v>
      </c>
      <c r="E9" s="28">
        <v>1233</v>
      </c>
      <c r="F9" s="29">
        <v>1320</v>
      </c>
      <c r="G9" s="29">
        <f t="shared" ref="G9:G20" si="0">SUM(E9:F9)</f>
        <v>2553</v>
      </c>
      <c r="H9" s="30">
        <f t="shared" ref="H9:H19" si="1">G9/$G$20</f>
        <v>4.1553410700043945E-2</v>
      </c>
      <c r="I9" s="29">
        <v>1169</v>
      </c>
      <c r="J9" s="29">
        <v>1206</v>
      </c>
      <c r="K9" s="29">
        <f t="shared" ref="K9:K20" si="2">SUM(I9:J9)</f>
        <v>2375</v>
      </c>
      <c r="L9" s="30">
        <f t="shared" ref="L9:L19" si="3">K9/$K$20</f>
        <v>4.3279393541803338E-2</v>
      </c>
    </row>
    <row r="10" spans="2:12" ht="15.75" thickBot="1" x14ac:dyDescent="0.3">
      <c r="B10" s="18">
        <v>3</v>
      </c>
      <c r="C10" s="19">
        <v>1.3826736111111113</v>
      </c>
      <c r="D10" s="20" t="s">
        <v>20</v>
      </c>
      <c r="E10" s="28">
        <v>1888</v>
      </c>
      <c r="F10" s="29">
        <v>1894</v>
      </c>
      <c r="G10" s="29">
        <f t="shared" si="0"/>
        <v>3782</v>
      </c>
      <c r="H10" s="30">
        <f t="shared" si="1"/>
        <v>6.1556991487491657E-2</v>
      </c>
      <c r="I10" s="29">
        <v>1657</v>
      </c>
      <c r="J10" s="29">
        <v>1779</v>
      </c>
      <c r="K10" s="29">
        <f t="shared" si="2"/>
        <v>3436</v>
      </c>
      <c r="L10" s="30">
        <f t="shared" si="3"/>
        <v>6.2613893140899476E-2</v>
      </c>
    </row>
    <row r="11" spans="2:12" ht="15.75" thickBot="1" x14ac:dyDescent="0.3">
      <c r="B11" s="18">
        <v>4</v>
      </c>
      <c r="C11" s="19">
        <v>1.3826851851851851</v>
      </c>
      <c r="D11" s="20" t="s">
        <v>12</v>
      </c>
      <c r="E11" s="28">
        <v>3374</v>
      </c>
      <c r="F11" s="29">
        <v>3432</v>
      </c>
      <c r="G11" s="29">
        <f t="shared" si="0"/>
        <v>6806</v>
      </c>
      <c r="H11" s="30">
        <f t="shared" si="1"/>
        <v>0.11077654258695617</v>
      </c>
      <c r="I11" s="29">
        <v>2831</v>
      </c>
      <c r="J11" s="29">
        <v>3004</v>
      </c>
      <c r="K11" s="29">
        <f t="shared" si="2"/>
        <v>5835</v>
      </c>
      <c r="L11" s="30">
        <f t="shared" si="3"/>
        <v>0.10633063634375683</v>
      </c>
    </row>
    <row r="12" spans="2:12" ht="15.75" thickBot="1" x14ac:dyDescent="0.3">
      <c r="B12" s="18">
        <v>5</v>
      </c>
      <c r="C12" s="19">
        <v>1.3826967592592592</v>
      </c>
      <c r="D12" s="20" t="s">
        <v>13</v>
      </c>
      <c r="E12" s="28">
        <v>1765</v>
      </c>
      <c r="F12" s="29">
        <v>1832</v>
      </c>
      <c r="G12" s="29">
        <f t="shared" si="0"/>
        <v>3597</v>
      </c>
      <c r="H12" s="30">
        <f t="shared" si="1"/>
        <v>5.8545874770097171E-2</v>
      </c>
      <c r="I12" s="29">
        <v>1580</v>
      </c>
      <c r="J12" s="29">
        <v>1710</v>
      </c>
      <c r="K12" s="29">
        <f t="shared" si="2"/>
        <v>3290</v>
      </c>
      <c r="L12" s="30">
        <f t="shared" si="3"/>
        <v>5.9953349369487569E-2</v>
      </c>
    </row>
    <row r="13" spans="2:12" ht="15.75" thickBot="1" x14ac:dyDescent="0.3">
      <c r="B13" s="18">
        <v>6</v>
      </c>
      <c r="C13" s="19">
        <v>1.3827083333333334</v>
      </c>
      <c r="D13" s="20" t="s">
        <v>14</v>
      </c>
      <c r="E13" s="28">
        <v>2105</v>
      </c>
      <c r="F13" s="29">
        <v>2188</v>
      </c>
      <c r="G13" s="29">
        <f t="shared" si="0"/>
        <v>4293</v>
      </c>
      <c r="H13" s="30">
        <f t="shared" si="1"/>
        <v>6.9874184150132648E-2</v>
      </c>
      <c r="I13" s="29">
        <v>1890</v>
      </c>
      <c r="J13" s="29">
        <v>1931</v>
      </c>
      <c r="K13" s="29">
        <f t="shared" si="2"/>
        <v>3821</v>
      </c>
      <c r="L13" s="30">
        <f t="shared" si="3"/>
        <v>6.9629710620307608E-2</v>
      </c>
    </row>
    <row r="14" spans="2:12" ht="15.75" thickBot="1" x14ac:dyDescent="0.3">
      <c r="B14" s="18">
        <v>7</v>
      </c>
      <c r="C14" s="19">
        <v>1.3827199074074075</v>
      </c>
      <c r="D14" s="20" t="s">
        <v>15</v>
      </c>
      <c r="E14" s="28">
        <v>2875</v>
      </c>
      <c r="F14" s="29">
        <v>2958</v>
      </c>
      <c r="G14" s="29">
        <f t="shared" si="0"/>
        <v>5833</v>
      </c>
      <c r="H14" s="30">
        <f t="shared" si="1"/>
        <v>9.4939696284119204E-2</v>
      </c>
      <c r="I14" s="29">
        <v>2426</v>
      </c>
      <c r="J14" s="29">
        <v>2572</v>
      </c>
      <c r="K14" s="29">
        <f t="shared" si="2"/>
        <v>4998</v>
      </c>
      <c r="L14" s="30">
        <f t="shared" si="3"/>
        <v>9.1078066914498143E-2</v>
      </c>
    </row>
    <row r="15" spans="2:12" ht="15.75" thickBot="1" x14ac:dyDescent="0.3">
      <c r="B15" s="18">
        <v>8</v>
      </c>
      <c r="C15" s="19">
        <v>1.3827314814814813</v>
      </c>
      <c r="D15" s="20" t="s">
        <v>21</v>
      </c>
      <c r="E15" s="28">
        <v>3158</v>
      </c>
      <c r="F15" s="29">
        <v>3423</v>
      </c>
      <c r="G15" s="29">
        <f t="shared" si="0"/>
        <v>6581</v>
      </c>
      <c r="H15" s="30">
        <f t="shared" si="1"/>
        <v>0.10711437360634125</v>
      </c>
      <c r="I15" s="29">
        <v>2733</v>
      </c>
      <c r="J15" s="29">
        <v>2910</v>
      </c>
      <c r="K15" s="29">
        <f t="shared" si="2"/>
        <v>5643</v>
      </c>
      <c r="L15" s="30">
        <f t="shared" si="3"/>
        <v>0.10283183905532473</v>
      </c>
    </row>
    <row r="16" spans="2:12" ht="15.75" thickBot="1" x14ac:dyDescent="0.3">
      <c r="B16" s="18">
        <v>9</v>
      </c>
      <c r="C16" s="19">
        <v>1.3827430555555555</v>
      </c>
      <c r="D16" s="20" t="s">
        <v>8</v>
      </c>
      <c r="E16" s="28">
        <v>3924</v>
      </c>
      <c r="F16" s="29">
        <v>4408</v>
      </c>
      <c r="G16" s="29">
        <f t="shared" si="0"/>
        <v>8332</v>
      </c>
      <c r="H16" s="30">
        <f t="shared" si="1"/>
        <v>0.13561418642881556</v>
      </c>
      <c r="I16" s="29">
        <v>3567</v>
      </c>
      <c r="J16" s="29">
        <v>4060</v>
      </c>
      <c r="K16" s="29">
        <f t="shared" si="2"/>
        <v>7627</v>
      </c>
      <c r="L16" s="30">
        <f t="shared" si="3"/>
        <v>0.13898607770245644</v>
      </c>
    </row>
    <row r="17" spans="2:12" ht="15.75" thickBot="1" x14ac:dyDescent="0.3">
      <c r="B17" s="18">
        <v>10</v>
      </c>
      <c r="C17" s="19">
        <v>1.3827546296296296</v>
      </c>
      <c r="D17" s="20" t="s">
        <v>22</v>
      </c>
      <c r="E17" s="28">
        <v>2390</v>
      </c>
      <c r="F17" s="29">
        <v>2564</v>
      </c>
      <c r="G17" s="29">
        <f t="shared" si="0"/>
        <v>4954</v>
      </c>
      <c r="H17" s="30">
        <f t="shared" si="1"/>
        <v>8.0632822799850262E-2</v>
      </c>
      <c r="I17" s="29">
        <v>2056</v>
      </c>
      <c r="J17" s="29">
        <v>2262</v>
      </c>
      <c r="K17" s="29">
        <f t="shared" si="2"/>
        <v>4318</v>
      </c>
      <c r="L17" s="30">
        <f t="shared" si="3"/>
        <v>7.8686493184634443E-2</v>
      </c>
    </row>
    <row r="18" spans="2:12" ht="15.75" thickBot="1" x14ac:dyDescent="0.3">
      <c r="B18" s="18">
        <v>11</v>
      </c>
      <c r="C18" s="19">
        <v>1.3827662037037038</v>
      </c>
      <c r="D18" s="20" t="s">
        <v>23</v>
      </c>
      <c r="E18" s="28">
        <v>1743</v>
      </c>
      <c r="F18" s="29">
        <v>1876</v>
      </c>
      <c r="G18" s="29">
        <f t="shared" si="0"/>
        <v>3619</v>
      </c>
      <c r="H18" s="30">
        <f t="shared" si="1"/>
        <v>5.8903953514868407E-2</v>
      </c>
      <c r="I18" s="29">
        <v>1516</v>
      </c>
      <c r="J18" s="29">
        <v>1675</v>
      </c>
      <c r="K18" s="29">
        <f t="shared" si="2"/>
        <v>3191</v>
      </c>
      <c r="L18" s="30">
        <f t="shared" si="3"/>
        <v>5.8149282017639768E-2</v>
      </c>
    </row>
    <row r="19" spans="2:12" ht="15.75" thickBot="1" x14ac:dyDescent="0.3">
      <c r="B19" s="18">
        <v>12</v>
      </c>
      <c r="C19" s="19">
        <v>1.3827777777777779</v>
      </c>
      <c r="D19" s="20" t="s">
        <v>16</v>
      </c>
      <c r="E19" s="28">
        <v>3530</v>
      </c>
      <c r="F19" s="29">
        <v>3897</v>
      </c>
      <c r="G19" s="29">
        <f t="shared" si="0"/>
        <v>7427</v>
      </c>
      <c r="H19" s="30">
        <f t="shared" si="1"/>
        <v>0.12088412897345334</v>
      </c>
      <c r="I19" s="29">
        <v>3018</v>
      </c>
      <c r="J19" s="29">
        <v>3602</v>
      </c>
      <c r="K19" s="29">
        <f t="shared" si="2"/>
        <v>6620</v>
      </c>
      <c r="L19" s="30">
        <f t="shared" si="3"/>
        <v>0.12063561484073183</v>
      </c>
    </row>
    <row r="20" spans="2:12" ht="15.75" thickBot="1" x14ac:dyDescent="0.3">
      <c r="B20" s="22" t="s">
        <v>4</v>
      </c>
      <c r="C20" s="23"/>
      <c r="D20" s="24"/>
      <c r="E20" s="31">
        <f>SUM(E8:E19)</f>
        <v>29758</v>
      </c>
      <c r="F20" s="32">
        <f>SUM(F8:F19)</f>
        <v>31681</v>
      </c>
      <c r="G20" s="33">
        <f t="shared" si="0"/>
        <v>61439</v>
      </c>
      <c r="H20" s="34">
        <f>G20/899407</f>
        <v>6.8310564627582393E-2</v>
      </c>
      <c r="I20" s="32">
        <f>SUM(I8:I19)</f>
        <v>26241</v>
      </c>
      <c r="J20" s="32">
        <f>SUM(J8:J19)</f>
        <v>28635</v>
      </c>
      <c r="K20" s="33">
        <f t="shared" si="2"/>
        <v>54876</v>
      </c>
      <c r="L20" s="34">
        <f>K20/899407</f>
        <v>6.1013534473269612E-2</v>
      </c>
    </row>
  </sheetData>
  <mergeCells count="8">
    <mergeCell ref="B20:D20"/>
    <mergeCell ref="B2:L2"/>
    <mergeCell ref="B3:L3"/>
    <mergeCell ref="B5:L5"/>
    <mergeCell ref="B6:B7"/>
    <mergeCell ref="C6:D6"/>
    <mergeCell ref="E6:H6"/>
    <mergeCell ref="I6:L6"/>
  </mergeCells>
  <pageMargins left="0.7" right="0.7" top="0.75" bottom="0.75" header="0.3" footer="0.3"/>
  <pageSetup paperSize="9" scale="72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D9C4A-3BE5-4889-BE0E-2D41843E98DE}">
  <dimension ref="B1:L20"/>
  <sheetViews>
    <sheetView zoomScaleNormal="100" workbookViewId="0">
      <selection activeCell="D25" sqref="D25"/>
    </sheetView>
  </sheetViews>
  <sheetFormatPr defaultRowHeight="15" x14ac:dyDescent="0.25"/>
  <cols>
    <col min="1" max="1" width="2.85546875" customWidth="1"/>
    <col min="4" max="4" width="20.5703125" customWidth="1"/>
    <col min="5" max="12" width="10" customWidth="1"/>
  </cols>
  <sheetData>
    <row r="1" spans="2:12" ht="15.75" thickBot="1" x14ac:dyDescent="0.3"/>
    <row r="2" spans="2:12" ht="15.75" x14ac:dyDescent="0.25">
      <c r="B2" s="2" t="s">
        <v>38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16.5" thickBot="1" x14ac:dyDescent="0.3">
      <c r="B3" s="5" t="s">
        <v>10</v>
      </c>
      <c r="C3" s="6"/>
      <c r="D3" s="6"/>
      <c r="E3" s="6"/>
      <c r="F3" s="6"/>
      <c r="G3" s="6"/>
      <c r="H3" s="6"/>
      <c r="I3" s="6"/>
      <c r="J3" s="6"/>
      <c r="K3" s="6"/>
      <c r="L3" s="7"/>
    </row>
    <row r="4" spans="2:12" ht="15.75" thickBot="1" x14ac:dyDescent="0.3"/>
    <row r="5" spans="2:12" ht="22.5" customHeight="1" thickBot="1" x14ac:dyDescent="0.3">
      <c r="B5" s="12" t="s">
        <v>0</v>
      </c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2:12" ht="15.75" customHeight="1" thickBot="1" x14ac:dyDescent="0.3">
      <c r="B6" s="8" t="s">
        <v>1</v>
      </c>
      <c r="C6" s="8" t="s">
        <v>17</v>
      </c>
      <c r="D6" s="8"/>
      <c r="E6" s="9" t="s">
        <v>34</v>
      </c>
      <c r="F6" s="10"/>
      <c r="G6" s="10"/>
      <c r="H6" s="11"/>
      <c r="I6" s="9" t="s">
        <v>35</v>
      </c>
      <c r="J6" s="10"/>
      <c r="K6" s="10"/>
      <c r="L6" s="11"/>
    </row>
    <row r="7" spans="2:12" ht="15.75" thickBot="1" x14ac:dyDescent="0.3">
      <c r="B7" s="8"/>
      <c r="C7" s="1" t="s">
        <v>5</v>
      </c>
      <c r="D7" s="1" t="s">
        <v>6</v>
      </c>
      <c r="E7" s="1" t="s">
        <v>2</v>
      </c>
      <c r="F7" s="1" t="s">
        <v>3</v>
      </c>
      <c r="G7" s="1" t="s">
        <v>4</v>
      </c>
      <c r="H7" s="1" t="s">
        <v>7</v>
      </c>
      <c r="I7" s="1" t="s">
        <v>2</v>
      </c>
      <c r="J7" s="1" t="s">
        <v>3</v>
      </c>
      <c r="K7" s="1" t="s">
        <v>4</v>
      </c>
      <c r="L7" s="1" t="s">
        <v>7</v>
      </c>
    </row>
    <row r="8" spans="2:12" ht="15.75" thickBot="1" x14ac:dyDescent="0.3">
      <c r="B8" s="15">
        <v>1</v>
      </c>
      <c r="C8" s="16">
        <v>1.382650462962963</v>
      </c>
      <c r="D8" s="17" t="s">
        <v>9</v>
      </c>
      <c r="E8" s="25">
        <v>1536</v>
      </c>
      <c r="F8" s="26">
        <v>1762</v>
      </c>
      <c r="G8" s="26">
        <f>SUM(E8:F8)</f>
        <v>3298</v>
      </c>
      <c r="H8" s="27">
        <f>G8/$G$20</f>
        <v>7.3596358118361155E-2</v>
      </c>
      <c r="I8" s="26">
        <v>1219</v>
      </c>
      <c r="J8" s="26">
        <v>1319</v>
      </c>
      <c r="K8" s="26">
        <f>SUM(I8:J8)</f>
        <v>2538</v>
      </c>
      <c r="L8" s="27">
        <f>K8/$K$20</f>
        <v>8.1921177495884581E-2</v>
      </c>
    </row>
    <row r="9" spans="2:12" ht="15.75" thickBot="1" x14ac:dyDescent="0.3">
      <c r="B9" s="18">
        <v>2</v>
      </c>
      <c r="C9" s="19">
        <v>1.3826620370370371</v>
      </c>
      <c r="D9" s="20" t="s">
        <v>11</v>
      </c>
      <c r="E9" s="28">
        <v>1066</v>
      </c>
      <c r="F9" s="21">
        <v>979</v>
      </c>
      <c r="G9" s="29">
        <f t="shared" ref="G9:G20" si="0">SUM(E9:F9)</f>
        <v>2045</v>
      </c>
      <c r="H9" s="30">
        <f t="shared" ref="H9:H19" si="1">G9/$G$20</f>
        <v>4.5635097741676338E-2</v>
      </c>
      <c r="I9" s="21">
        <v>679</v>
      </c>
      <c r="J9" s="21">
        <v>847</v>
      </c>
      <c r="K9" s="29">
        <f t="shared" ref="K9:K20" si="2">SUM(I9:J9)</f>
        <v>1526</v>
      </c>
      <c r="L9" s="30">
        <f t="shared" ref="L9:L19" si="3">K9/$K$20</f>
        <v>4.9255995610212711E-2</v>
      </c>
    </row>
    <row r="10" spans="2:12" ht="15.75" thickBot="1" x14ac:dyDescent="0.3">
      <c r="B10" s="18">
        <v>3</v>
      </c>
      <c r="C10" s="19">
        <v>1.3826736111111113</v>
      </c>
      <c r="D10" s="20" t="s">
        <v>20</v>
      </c>
      <c r="E10" s="28">
        <v>1442</v>
      </c>
      <c r="F10" s="29">
        <v>1493</v>
      </c>
      <c r="G10" s="29">
        <f t="shared" si="0"/>
        <v>2935</v>
      </c>
      <c r="H10" s="30">
        <f t="shared" si="1"/>
        <v>6.5495849326073372E-2</v>
      </c>
      <c r="I10" s="29">
        <v>1146</v>
      </c>
      <c r="J10" s="29">
        <v>1052</v>
      </c>
      <c r="K10" s="29">
        <f t="shared" si="2"/>
        <v>2198</v>
      </c>
      <c r="L10" s="30">
        <f t="shared" si="3"/>
        <v>7.0946709273425654E-2</v>
      </c>
    </row>
    <row r="11" spans="2:12" ht="15.75" thickBot="1" x14ac:dyDescent="0.3">
      <c r="B11" s="18">
        <v>4</v>
      </c>
      <c r="C11" s="19">
        <v>1.3826851851851851</v>
      </c>
      <c r="D11" s="20" t="s">
        <v>12</v>
      </c>
      <c r="E11" s="28">
        <v>2282</v>
      </c>
      <c r="F11" s="29">
        <v>2297</v>
      </c>
      <c r="G11" s="29">
        <f t="shared" si="0"/>
        <v>4579</v>
      </c>
      <c r="H11" s="30">
        <f t="shared" si="1"/>
        <v>0.10218245112916183</v>
      </c>
      <c r="I11" s="29">
        <v>1569</v>
      </c>
      <c r="J11" s="29">
        <v>1552</v>
      </c>
      <c r="K11" s="29">
        <f t="shared" si="2"/>
        <v>3121</v>
      </c>
      <c r="L11" s="30">
        <f t="shared" si="3"/>
        <v>0.10073916271263032</v>
      </c>
    </row>
    <row r="12" spans="2:12" ht="15.75" thickBot="1" x14ac:dyDescent="0.3">
      <c r="B12" s="18">
        <v>5</v>
      </c>
      <c r="C12" s="19">
        <v>1.3826967592592592</v>
      </c>
      <c r="D12" s="20" t="s">
        <v>13</v>
      </c>
      <c r="E12" s="28">
        <v>1485</v>
      </c>
      <c r="F12" s="29">
        <v>1454</v>
      </c>
      <c r="G12" s="29">
        <f t="shared" si="0"/>
        <v>2939</v>
      </c>
      <c r="H12" s="30">
        <f t="shared" si="1"/>
        <v>6.5585111130947074E-2</v>
      </c>
      <c r="I12" s="29">
        <v>1006</v>
      </c>
      <c r="J12" s="29">
        <v>1054</v>
      </c>
      <c r="K12" s="29">
        <f t="shared" si="2"/>
        <v>2060</v>
      </c>
      <c r="L12" s="30">
        <f t="shared" si="3"/>
        <v>6.649236628901585E-2</v>
      </c>
    </row>
    <row r="13" spans="2:12" ht="15.75" thickBot="1" x14ac:dyDescent="0.3">
      <c r="B13" s="18">
        <v>6</v>
      </c>
      <c r="C13" s="19">
        <v>1.3827083333333334</v>
      </c>
      <c r="D13" s="20" t="s">
        <v>14</v>
      </c>
      <c r="E13" s="28">
        <v>1625</v>
      </c>
      <c r="F13" s="29">
        <v>1682</v>
      </c>
      <c r="G13" s="29">
        <f t="shared" si="0"/>
        <v>3307</v>
      </c>
      <c r="H13" s="30">
        <f t="shared" si="1"/>
        <v>7.3797197179326965E-2</v>
      </c>
      <c r="I13" s="29">
        <v>1130</v>
      </c>
      <c r="J13" s="29">
        <v>1105</v>
      </c>
      <c r="K13" s="29">
        <f t="shared" si="2"/>
        <v>2235</v>
      </c>
      <c r="L13" s="30">
        <f t="shared" si="3"/>
        <v>7.2140989638810882E-2</v>
      </c>
    </row>
    <row r="14" spans="2:12" ht="15.75" thickBot="1" x14ac:dyDescent="0.3">
      <c r="B14" s="18">
        <v>7</v>
      </c>
      <c r="C14" s="19">
        <v>1.3827199074074075</v>
      </c>
      <c r="D14" s="20" t="s">
        <v>15</v>
      </c>
      <c r="E14" s="28">
        <v>2095</v>
      </c>
      <c r="F14" s="29">
        <v>2027</v>
      </c>
      <c r="G14" s="29">
        <f t="shared" si="0"/>
        <v>4122</v>
      </c>
      <c r="H14" s="30">
        <f t="shared" si="1"/>
        <v>9.1984289922342227E-2</v>
      </c>
      <c r="I14" s="29">
        <v>1483</v>
      </c>
      <c r="J14" s="29">
        <v>1389</v>
      </c>
      <c r="K14" s="29">
        <f t="shared" si="2"/>
        <v>2872</v>
      </c>
      <c r="L14" s="30">
        <f t="shared" si="3"/>
        <v>9.2701978632064808E-2</v>
      </c>
    </row>
    <row r="15" spans="2:12" ht="15.75" thickBot="1" x14ac:dyDescent="0.3">
      <c r="B15" s="18">
        <v>8</v>
      </c>
      <c r="C15" s="19">
        <v>1.3827314814814813</v>
      </c>
      <c r="D15" s="20" t="s">
        <v>21</v>
      </c>
      <c r="E15" s="28">
        <v>2270</v>
      </c>
      <c r="F15" s="29">
        <v>2164</v>
      </c>
      <c r="G15" s="29">
        <f t="shared" si="0"/>
        <v>4434</v>
      </c>
      <c r="H15" s="30">
        <f t="shared" si="1"/>
        <v>9.8946710702490406E-2</v>
      </c>
      <c r="I15" s="29">
        <v>1460</v>
      </c>
      <c r="J15" s="29">
        <v>1396</v>
      </c>
      <c r="K15" s="29">
        <f t="shared" si="2"/>
        <v>2856</v>
      </c>
      <c r="L15" s="30">
        <f t="shared" si="3"/>
        <v>9.2185533068654985E-2</v>
      </c>
    </row>
    <row r="16" spans="2:12" ht="15.75" thickBot="1" x14ac:dyDescent="0.3">
      <c r="B16" s="18">
        <v>9</v>
      </c>
      <c r="C16" s="19">
        <v>1.3827430555555555</v>
      </c>
      <c r="D16" s="20" t="s">
        <v>8</v>
      </c>
      <c r="E16" s="28">
        <v>2899</v>
      </c>
      <c r="F16" s="29">
        <v>3097</v>
      </c>
      <c r="G16" s="29">
        <f t="shared" si="0"/>
        <v>5996</v>
      </c>
      <c r="H16" s="30">
        <f t="shared" si="1"/>
        <v>0.13380344550566811</v>
      </c>
      <c r="I16" s="29">
        <v>2096</v>
      </c>
      <c r="J16" s="29">
        <v>1992</v>
      </c>
      <c r="K16" s="29">
        <f t="shared" si="2"/>
        <v>4088</v>
      </c>
      <c r="L16" s="30">
        <f t="shared" si="3"/>
        <v>0.13195184145121203</v>
      </c>
    </row>
    <row r="17" spans="2:12" ht="15.75" thickBot="1" x14ac:dyDescent="0.3">
      <c r="B17" s="18">
        <v>10</v>
      </c>
      <c r="C17" s="19">
        <v>1.3827546296296296</v>
      </c>
      <c r="D17" s="20" t="s">
        <v>22</v>
      </c>
      <c r="E17" s="28">
        <v>1631</v>
      </c>
      <c r="F17" s="29">
        <v>1616</v>
      </c>
      <c r="G17" s="29">
        <f t="shared" si="0"/>
        <v>3247</v>
      </c>
      <c r="H17" s="30">
        <f t="shared" si="1"/>
        <v>7.2458270106221551E-2</v>
      </c>
      <c r="I17" s="29">
        <v>1015</v>
      </c>
      <c r="J17" s="29">
        <v>1055</v>
      </c>
      <c r="K17" s="29">
        <f t="shared" si="2"/>
        <v>2070</v>
      </c>
      <c r="L17" s="30">
        <f t="shared" si="3"/>
        <v>6.6815144766147E-2</v>
      </c>
    </row>
    <row r="18" spans="2:12" ht="15.75" thickBot="1" x14ac:dyDescent="0.3">
      <c r="B18" s="18">
        <v>11</v>
      </c>
      <c r="C18" s="19">
        <v>1.3827662037037038</v>
      </c>
      <c r="D18" s="20" t="s">
        <v>23</v>
      </c>
      <c r="E18" s="28">
        <v>1177</v>
      </c>
      <c r="F18" s="29">
        <v>1345</v>
      </c>
      <c r="G18" s="29">
        <f t="shared" si="0"/>
        <v>2522</v>
      </c>
      <c r="H18" s="30">
        <f t="shared" si="1"/>
        <v>5.627956797286441E-2</v>
      </c>
      <c r="I18" s="21">
        <v>851</v>
      </c>
      <c r="J18" s="21">
        <v>926</v>
      </c>
      <c r="K18" s="29">
        <f t="shared" si="2"/>
        <v>1777</v>
      </c>
      <c r="L18" s="30">
        <f t="shared" si="3"/>
        <v>5.735773538620445E-2</v>
      </c>
    </row>
    <row r="19" spans="2:12" ht="15.75" thickBot="1" x14ac:dyDescent="0.3">
      <c r="B19" s="18">
        <v>12</v>
      </c>
      <c r="C19" s="19">
        <v>1.3827777777777779</v>
      </c>
      <c r="D19" s="20" t="s">
        <v>16</v>
      </c>
      <c r="E19" s="28">
        <v>2550</v>
      </c>
      <c r="F19" s="29">
        <v>2838</v>
      </c>
      <c r="G19" s="29">
        <f t="shared" si="0"/>
        <v>5388</v>
      </c>
      <c r="H19" s="30">
        <f t="shared" si="1"/>
        <v>0.12023565116486655</v>
      </c>
      <c r="I19" s="29">
        <v>1690</v>
      </c>
      <c r="J19" s="29">
        <v>1950</v>
      </c>
      <c r="K19" s="29">
        <f t="shared" si="2"/>
        <v>3640</v>
      </c>
      <c r="L19" s="30">
        <f t="shared" si="3"/>
        <v>0.11749136567573674</v>
      </c>
    </row>
    <row r="20" spans="2:12" ht="15.75" thickBot="1" x14ac:dyDescent="0.3">
      <c r="B20" s="22" t="s">
        <v>4</v>
      </c>
      <c r="C20" s="23"/>
      <c r="D20" s="24"/>
      <c r="E20" s="31">
        <f>SUM(E8:E19)</f>
        <v>22058</v>
      </c>
      <c r="F20" s="32">
        <f>SUM(F8:F19)</f>
        <v>22754</v>
      </c>
      <c r="G20" s="33">
        <f t="shared" si="0"/>
        <v>44812</v>
      </c>
      <c r="H20" s="34">
        <f>G20/899407</f>
        <v>4.9823939551282122E-2</v>
      </c>
      <c r="I20" s="32">
        <f>SUM(I8:I19)</f>
        <v>15344</v>
      </c>
      <c r="J20" s="32">
        <f>SUM(J8:J19)</f>
        <v>15637</v>
      </c>
      <c r="K20" s="33">
        <f t="shared" si="2"/>
        <v>30981</v>
      </c>
      <c r="L20" s="34">
        <f>K20/899407</f>
        <v>3.4446029439397292E-2</v>
      </c>
    </row>
  </sheetData>
  <mergeCells count="8">
    <mergeCell ref="B20:D20"/>
    <mergeCell ref="B2:L2"/>
    <mergeCell ref="B3:L3"/>
    <mergeCell ref="B5:L5"/>
    <mergeCell ref="B6:B7"/>
    <mergeCell ref="C6:D6"/>
    <mergeCell ref="E6:H6"/>
    <mergeCell ref="I6:L6"/>
  </mergeCells>
  <pageMargins left="0.7" right="0.7" top="0.75" bottom="0.75" header="0.3" footer="0.3"/>
  <pageSetup paperSize="9" scale="72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83AD9-F9A7-4460-972C-3CE043729707}">
  <dimension ref="B1:L24"/>
  <sheetViews>
    <sheetView tabSelected="1" zoomScaleNormal="100" workbookViewId="0">
      <selection activeCell="D25" sqref="D25"/>
    </sheetView>
  </sheetViews>
  <sheetFormatPr defaultRowHeight="15" x14ac:dyDescent="0.25"/>
  <cols>
    <col min="1" max="1" width="2.85546875" customWidth="1"/>
    <col min="4" max="4" width="20.5703125" customWidth="1"/>
    <col min="5" max="12" width="10" customWidth="1"/>
  </cols>
  <sheetData>
    <row r="1" spans="2:12" ht="15.75" thickBot="1" x14ac:dyDescent="0.3"/>
    <row r="2" spans="2:12" ht="15.75" x14ac:dyDescent="0.25">
      <c r="B2" s="2" t="s">
        <v>38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16.5" thickBot="1" x14ac:dyDescent="0.3">
      <c r="B3" s="5" t="s">
        <v>10</v>
      </c>
      <c r="C3" s="6"/>
      <c r="D3" s="6"/>
      <c r="E3" s="6"/>
      <c r="F3" s="6"/>
      <c r="G3" s="6"/>
      <c r="H3" s="6"/>
      <c r="I3" s="6"/>
      <c r="J3" s="6"/>
      <c r="K3" s="6"/>
      <c r="L3" s="7"/>
    </row>
    <row r="4" spans="2:12" ht="15.75" thickBot="1" x14ac:dyDescent="0.3"/>
    <row r="5" spans="2:12" ht="22.5" customHeight="1" thickBot="1" x14ac:dyDescent="0.3">
      <c r="B5" s="12" t="s">
        <v>0</v>
      </c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2:12" ht="15.75" customHeight="1" thickBot="1" x14ac:dyDescent="0.3">
      <c r="B6" s="8" t="s">
        <v>1</v>
      </c>
      <c r="C6" s="8" t="s">
        <v>17</v>
      </c>
      <c r="D6" s="8"/>
      <c r="E6" s="9" t="s">
        <v>36</v>
      </c>
      <c r="F6" s="10"/>
      <c r="G6" s="10"/>
      <c r="H6" s="11"/>
      <c r="I6" s="9" t="s">
        <v>37</v>
      </c>
      <c r="J6" s="10"/>
      <c r="K6" s="10"/>
      <c r="L6" s="11"/>
    </row>
    <row r="7" spans="2:12" ht="15.75" thickBot="1" x14ac:dyDescent="0.3">
      <c r="B7" s="8"/>
      <c r="C7" s="1" t="s">
        <v>5</v>
      </c>
      <c r="D7" s="1" t="s">
        <v>6</v>
      </c>
      <c r="E7" s="1" t="s">
        <v>2</v>
      </c>
      <c r="F7" s="1" t="s">
        <v>3</v>
      </c>
      <c r="G7" s="1" t="s">
        <v>4</v>
      </c>
      <c r="H7" s="1" t="s">
        <v>7</v>
      </c>
      <c r="I7" s="1" t="s">
        <v>2</v>
      </c>
      <c r="J7" s="1" t="s">
        <v>3</v>
      </c>
      <c r="K7" s="1" t="s">
        <v>4</v>
      </c>
      <c r="L7" s="1" t="s">
        <v>7</v>
      </c>
    </row>
    <row r="8" spans="2:12" ht="15.75" thickBot="1" x14ac:dyDescent="0.3">
      <c r="B8" s="15">
        <v>1</v>
      </c>
      <c r="C8" s="16">
        <v>1.382650462962963</v>
      </c>
      <c r="D8" s="17" t="s">
        <v>9</v>
      </c>
      <c r="E8" s="37">
        <v>920</v>
      </c>
      <c r="F8" s="26">
        <v>1075</v>
      </c>
      <c r="G8" s="26">
        <f>SUM(E8:F8)</f>
        <v>1995</v>
      </c>
      <c r="H8" s="27">
        <f>G8/$G$20</f>
        <v>9.9012357933396203E-2</v>
      </c>
      <c r="I8" s="26">
        <v>1151</v>
      </c>
      <c r="J8" s="26">
        <v>1514</v>
      </c>
      <c r="K8" s="26">
        <f>SUM(I8:J8)</f>
        <v>2665</v>
      </c>
      <c r="L8" s="27">
        <f>K8/$K$20</f>
        <v>0.10498325782942683</v>
      </c>
    </row>
    <row r="9" spans="2:12" ht="15.75" thickBot="1" x14ac:dyDescent="0.3">
      <c r="B9" s="18">
        <v>2</v>
      </c>
      <c r="C9" s="19">
        <v>1.3826620370370371</v>
      </c>
      <c r="D9" s="20" t="s">
        <v>11</v>
      </c>
      <c r="E9" s="36">
        <v>590</v>
      </c>
      <c r="F9" s="21">
        <v>662</v>
      </c>
      <c r="G9" s="29">
        <f t="shared" ref="G9:G20" si="0">SUM(E9:F9)</f>
        <v>1252</v>
      </c>
      <c r="H9" s="30">
        <f t="shared" ref="H9:H19" si="1">G9/$G$20</f>
        <v>6.2137078763214053E-2</v>
      </c>
      <c r="I9" s="21">
        <v>815</v>
      </c>
      <c r="J9" s="29">
        <v>1068</v>
      </c>
      <c r="K9" s="29">
        <f t="shared" ref="K9:K20" si="2">SUM(I9:J9)</f>
        <v>1883</v>
      </c>
      <c r="L9" s="30">
        <f t="shared" ref="L9:L19" si="3">K9/$K$20</f>
        <v>7.4177663974788255E-2</v>
      </c>
    </row>
    <row r="10" spans="2:12" ht="15.75" thickBot="1" x14ac:dyDescent="0.3">
      <c r="B10" s="18">
        <v>3</v>
      </c>
      <c r="C10" s="19">
        <v>1.3826736111111113</v>
      </c>
      <c r="D10" s="20" t="s">
        <v>20</v>
      </c>
      <c r="E10" s="36">
        <v>660</v>
      </c>
      <c r="F10" s="21">
        <v>785</v>
      </c>
      <c r="G10" s="29">
        <f t="shared" si="0"/>
        <v>1445</v>
      </c>
      <c r="H10" s="30">
        <f t="shared" si="1"/>
        <v>7.1715717901632836E-2</v>
      </c>
      <c r="I10" s="21">
        <v>980</v>
      </c>
      <c r="J10" s="29">
        <v>1308</v>
      </c>
      <c r="K10" s="29">
        <f t="shared" si="2"/>
        <v>2288</v>
      </c>
      <c r="L10" s="30">
        <f t="shared" si="3"/>
        <v>9.0131967697459126E-2</v>
      </c>
    </row>
    <row r="11" spans="2:12" ht="15.75" thickBot="1" x14ac:dyDescent="0.3">
      <c r="B11" s="18">
        <v>4</v>
      </c>
      <c r="C11" s="19">
        <v>1.3826851851851851</v>
      </c>
      <c r="D11" s="20" t="s">
        <v>12</v>
      </c>
      <c r="E11" s="36">
        <v>919</v>
      </c>
      <c r="F11" s="21">
        <v>982</v>
      </c>
      <c r="G11" s="29">
        <f t="shared" si="0"/>
        <v>1901</v>
      </c>
      <c r="H11" s="30">
        <f t="shared" si="1"/>
        <v>9.4347114000694829E-2</v>
      </c>
      <c r="I11" s="29">
        <v>1062</v>
      </c>
      <c r="J11" s="29">
        <v>1367</v>
      </c>
      <c r="K11" s="29">
        <f t="shared" si="2"/>
        <v>2429</v>
      </c>
      <c r="L11" s="30">
        <f t="shared" si="3"/>
        <v>9.5686428993500092E-2</v>
      </c>
    </row>
    <row r="12" spans="2:12" ht="15.75" thickBot="1" x14ac:dyDescent="0.3">
      <c r="B12" s="18">
        <v>5</v>
      </c>
      <c r="C12" s="19">
        <v>1.3826967592592592</v>
      </c>
      <c r="D12" s="20" t="s">
        <v>13</v>
      </c>
      <c r="E12" s="36">
        <v>712</v>
      </c>
      <c r="F12" s="21">
        <v>865</v>
      </c>
      <c r="G12" s="29">
        <f t="shared" si="0"/>
        <v>1577</v>
      </c>
      <c r="H12" s="30">
        <f t="shared" si="1"/>
        <v>7.8266911509256049E-2</v>
      </c>
      <c r="I12" s="21">
        <v>957</v>
      </c>
      <c r="J12" s="29">
        <v>1345</v>
      </c>
      <c r="K12" s="29">
        <f t="shared" si="2"/>
        <v>2302</v>
      </c>
      <c r="L12" s="30">
        <f t="shared" si="3"/>
        <v>9.0683474492810709E-2</v>
      </c>
    </row>
    <row r="13" spans="2:12" ht="15.75" thickBot="1" x14ac:dyDescent="0.3">
      <c r="B13" s="18">
        <v>6</v>
      </c>
      <c r="C13" s="19">
        <v>1.3827083333333334</v>
      </c>
      <c r="D13" s="20" t="s">
        <v>14</v>
      </c>
      <c r="E13" s="36">
        <v>771</v>
      </c>
      <c r="F13" s="21">
        <v>818</v>
      </c>
      <c r="G13" s="29">
        <f t="shared" si="0"/>
        <v>1589</v>
      </c>
      <c r="H13" s="30">
        <f t="shared" si="1"/>
        <v>7.8862474564494522E-2</v>
      </c>
      <c r="I13" s="21">
        <v>899</v>
      </c>
      <c r="J13" s="29">
        <v>1207</v>
      </c>
      <c r="K13" s="29">
        <f t="shared" si="2"/>
        <v>2106</v>
      </c>
      <c r="L13" s="30">
        <f t="shared" si="3"/>
        <v>8.2962379357888513E-2</v>
      </c>
    </row>
    <row r="14" spans="2:12" ht="15.75" thickBot="1" x14ac:dyDescent="0.3">
      <c r="B14" s="18">
        <v>7</v>
      </c>
      <c r="C14" s="19">
        <v>1.3827199074074075</v>
      </c>
      <c r="D14" s="20" t="s">
        <v>15</v>
      </c>
      <c r="E14" s="36">
        <v>828</v>
      </c>
      <c r="F14" s="21">
        <v>917</v>
      </c>
      <c r="G14" s="29">
        <f t="shared" si="0"/>
        <v>1745</v>
      </c>
      <c r="H14" s="30">
        <f t="shared" si="1"/>
        <v>8.6604794282594669E-2</v>
      </c>
      <c r="I14" s="29">
        <v>1006</v>
      </c>
      <c r="J14" s="29">
        <v>1351</v>
      </c>
      <c r="K14" s="29">
        <f t="shared" si="2"/>
        <v>2357</v>
      </c>
      <c r="L14" s="30">
        <f t="shared" si="3"/>
        <v>9.2850108331691938E-2</v>
      </c>
    </row>
    <row r="15" spans="2:12" ht="15.75" thickBot="1" x14ac:dyDescent="0.3">
      <c r="B15" s="18">
        <v>8</v>
      </c>
      <c r="C15" s="19">
        <v>1.3827314814814813</v>
      </c>
      <c r="D15" s="20" t="s">
        <v>21</v>
      </c>
      <c r="E15" s="36">
        <v>819</v>
      </c>
      <c r="F15" s="21">
        <v>937</v>
      </c>
      <c r="G15" s="29">
        <f t="shared" si="0"/>
        <v>1756</v>
      </c>
      <c r="H15" s="30">
        <f t="shared" si="1"/>
        <v>8.7150727083229934E-2</v>
      </c>
      <c r="I15" s="21">
        <v>796</v>
      </c>
      <c r="J15" s="29">
        <v>1137</v>
      </c>
      <c r="K15" s="29">
        <f t="shared" si="2"/>
        <v>1933</v>
      </c>
      <c r="L15" s="30">
        <f t="shared" si="3"/>
        <v>7.6147331101043922E-2</v>
      </c>
    </row>
    <row r="16" spans="2:12" ht="15.75" thickBot="1" x14ac:dyDescent="0.3">
      <c r="B16" s="18">
        <v>9</v>
      </c>
      <c r="C16" s="19">
        <v>1.3827430555555555</v>
      </c>
      <c r="D16" s="20" t="s">
        <v>8</v>
      </c>
      <c r="E16" s="28">
        <v>1126</v>
      </c>
      <c r="F16" s="29">
        <v>1140</v>
      </c>
      <c r="G16" s="29">
        <f t="shared" si="0"/>
        <v>2266</v>
      </c>
      <c r="H16" s="30">
        <f t="shared" si="1"/>
        <v>0.11246215693086506</v>
      </c>
      <c r="I16" s="21">
        <v>945</v>
      </c>
      <c r="J16" s="29">
        <v>1347</v>
      </c>
      <c r="K16" s="29">
        <f t="shared" si="2"/>
        <v>2292</v>
      </c>
      <c r="L16" s="30">
        <f t="shared" si="3"/>
        <v>9.0289541067559584E-2</v>
      </c>
    </row>
    <row r="17" spans="2:12" ht="15.75" thickBot="1" x14ac:dyDescent="0.3">
      <c r="B17" s="18">
        <v>10</v>
      </c>
      <c r="C17" s="19">
        <v>1.3827546296296296</v>
      </c>
      <c r="D17" s="20" t="s">
        <v>22</v>
      </c>
      <c r="E17" s="36">
        <v>644</v>
      </c>
      <c r="F17" s="21">
        <v>748</v>
      </c>
      <c r="G17" s="29">
        <f t="shared" si="0"/>
        <v>1392</v>
      </c>
      <c r="H17" s="30">
        <f t="shared" si="1"/>
        <v>6.9085314407662912E-2</v>
      </c>
      <c r="I17" s="21">
        <v>652</v>
      </c>
      <c r="J17" s="21">
        <v>868</v>
      </c>
      <c r="K17" s="29">
        <f t="shared" si="2"/>
        <v>1520</v>
      </c>
      <c r="L17" s="30">
        <f t="shared" si="3"/>
        <v>5.9877880638172148E-2</v>
      </c>
    </row>
    <row r="18" spans="2:12" ht="15.75" thickBot="1" x14ac:dyDescent="0.3">
      <c r="B18" s="18">
        <v>11</v>
      </c>
      <c r="C18" s="19">
        <v>1.3827662037037038</v>
      </c>
      <c r="D18" s="20" t="s">
        <v>23</v>
      </c>
      <c r="E18" s="36">
        <v>534</v>
      </c>
      <c r="F18" s="21">
        <v>590</v>
      </c>
      <c r="G18" s="29">
        <f t="shared" si="0"/>
        <v>1124</v>
      </c>
      <c r="H18" s="30">
        <f t="shared" si="1"/>
        <v>5.5784406174003674E-2</v>
      </c>
      <c r="I18" s="21">
        <v>582</v>
      </c>
      <c r="J18" s="21">
        <v>842</v>
      </c>
      <c r="K18" s="29">
        <f t="shared" si="2"/>
        <v>1424</v>
      </c>
      <c r="L18" s="30">
        <f t="shared" si="3"/>
        <v>5.609611975576128E-2</v>
      </c>
    </row>
    <row r="19" spans="2:12" ht="15.75" thickBot="1" x14ac:dyDescent="0.3">
      <c r="B19" s="18">
        <v>12</v>
      </c>
      <c r="C19" s="19">
        <v>1.3827777777777779</v>
      </c>
      <c r="D19" s="20" t="s">
        <v>16</v>
      </c>
      <c r="E19" s="36">
        <v>996</v>
      </c>
      <c r="F19" s="29">
        <v>1111</v>
      </c>
      <c r="G19" s="29">
        <f t="shared" si="0"/>
        <v>2107</v>
      </c>
      <c r="H19" s="30">
        <f t="shared" si="1"/>
        <v>0.10457094644895529</v>
      </c>
      <c r="I19" s="21">
        <v>912</v>
      </c>
      <c r="J19" s="29">
        <v>1274</v>
      </c>
      <c r="K19" s="29">
        <f t="shared" si="2"/>
        <v>2186</v>
      </c>
      <c r="L19" s="30">
        <f t="shared" si="3"/>
        <v>8.6113846759897583E-2</v>
      </c>
    </row>
    <row r="20" spans="2:12" ht="15.75" thickBot="1" x14ac:dyDescent="0.3">
      <c r="B20" s="22" t="s">
        <v>4</v>
      </c>
      <c r="C20" s="23"/>
      <c r="D20" s="24"/>
      <c r="E20" s="31">
        <f>SUM(E8:E19)</f>
        <v>9519</v>
      </c>
      <c r="F20" s="32">
        <f>SUM(F8:F19)</f>
        <v>10630</v>
      </c>
      <c r="G20" s="33">
        <f t="shared" si="0"/>
        <v>20149</v>
      </c>
      <c r="H20" s="34">
        <f>G20/899407</f>
        <v>2.2402538561518866E-2</v>
      </c>
      <c r="I20" s="32">
        <f>SUM(I8:I19)</f>
        <v>10757</v>
      </c>
      <c r="J20" s="32">
        <f>SUM(J8:J19)</f>
        <v>14628</v>
      </c>
      <c r="K20" s="33">
        <f t="shared" si="2"/>
        <v>25385</v>
      </c>
      <c r="L20" s="34">
        <f>K20/899407</f>
        <v>2.8224152135796141E-2</v>
      </c>
    </row>
    <row r="24" spans="2:12" x14ac:dyDescent="0.25">
      <c r="K24" s="35"/>
    </row>
  </sheetData>
  <mergeCells count="8">
    <mergeCell ref="B20:D20"/>
    <mergeCell ref="B2:L2"/>
    <mergeCell ref="B3:L3"/>
    <mergeCell ref="B5:L5"/>
    <mergeCell ref="B6:B7"/>
    <mergeCell ref="C6:D6"/>
    <mergeCell ref="E6:H6"/>
    <mergeCell ref="I6:L6"/>
  </mergeCells>
  <pageMargins left="0.7" right="0.7" top="0.75" bottom="0.75" header="0.3" footer="0.3"/>
  <pageSetup paperSize="9" scale="7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0-9</vt:lpstr>
      <vt:lpstr>10-19</vt:lpstr>
      <vt:lpstr>20-29</vt:lpstr>
      <vt:lpstr>30-39</vt:lpstr>
      <vt:lpstr>40-49</vt:lpstr>
      <vt:lpstr>50-59</vt:lpstr>
      <vt:lpstr>60-69</vt:lpstr>
      <vt:lpstr>≥70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CAPILSKH</dc:creator>
  <cp:lastModifiedBy>PC CAPILSKH</cp:lastModifiedBy>
  <cp:lastPrinted>2023-01-25T03:46:10Z</cp:lastPrinted>
  <dcterms:created xsi:type="dcterms:W3CDTF">2023-01-18T00:57:03Z</dcterms:created>
  <dcterms:modified xsi:type="dcterms:W3CDTF">2023-01-25T03:47:58Z</dcterms:modified>
</cp:coreProperties>
</file>