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\Data DKB 2022\Sem 2\"/>
    </mc:Choice>
  </mc:AlternateContent>
  <xr:revisionPtr revIDLastSave="0" documentId="13_ncr:1_{C8273FF4-E04A-473C-8B61-5E9E59C99F88}" xr6:coauthVersionLast="47" xr6:coauthVersionMax="47" xr10:uidLastSave="{00000000-0000-0000-0000-000000000000}"/>
  <bookViews>
    <workbookView xWindow="-120" yWindow="-120" windowWidth="24240" windowHeight="13020" activeTab="7" xr2:uid="{00000000-000D-0000-FFFF-FFFF00000000}"/>
  </bookViews>
  <sheets>
    <sheet name="0-9" sheetId="1" r:id="rId1"/>
    <sheet name="10-19" sheetId="15" r:id="rId2"/>
    <sheet name="20-29" sheetId="16" r:id="rId3"/>
    <sheet name="30-39" sheetId="17" r:id="rId4"/>
    <sheet name="40-49" sheetId="18" r:id="rId5"/>
    <sheet name="50-59" sheetId="19" r:id="rId6"/>
    <sheet name="60-69" sheetId="20" r:id="rId7"/>
    <sheet name="≥70" sheetId="2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1" l="1"/>
  <c r="I20" i="21"/>
  <c r="K20" i="21" s="1"/>
  <c r="L20" i="21" s="1"/>
  <c r="F20" i="21"/>
  <c r="E20" i="21"/>
  <c r="K19" i="21"/>
  <c r="G19" i="21"/>
  <c r="K18" i="21"/>
  <c r="G18" i="21"/>
  <c r="K17" i="21"/>
  <c r="G17" i="21"/>
  <c r="K16" i="21"/>
  <c r="G16" i="21"/>
  <c r="K15" i="21"/>
  <c r="G15" i="21"/>
  <c r="K14" i="21"/>
  <c r="G14" i="21"/>
  <c r="K13" i="21"/>
  <c r="G13" i="21"/>
  <c r="K12" i="21"/>
  <c r="G12" i="21"/>
  <c r="K11" i="21"/>
  <c r="G11" i="21"/>
  <c r="K10" i="21"/>
  <c r="G10" i="21"/>
  <c r="K9" i="21"/>
  <c r="G9" i="21"/>
  <c r="K8" i="21"/>
  <c r="G8" i="21"/>
  <c r="J20" i="20"/>
  <c r="I20" i="20"/>
  <c r="K20" i="20" s="1"/>
  <c r="F20" i="20"/>
  <c r="E20" i="20"/>
  <c r="K19" i="20"/>
  <c r="G19" i="20"/>
  <c r="K18" i="20"/>
  <c r="G18" i="20"/>
  <c r="K17" i="20"/>
  <c r="G17" i="20"/>
  <c r="K16" i="20"/>
  <c r="G16" i="20"/>
  <c r="K15" i="20"/>
  <c r="G15" i="20"/>
  <c r="K14" i="20"/>
  <c r="G14" i="20"/>
  <c r="K13" i="20"/>
  <c r="G13" i="20"/>
  <c r="K12" i="20"/>
  <c r="G12" i="20"/>
  <c r="K11" i="20"/>
  <c r="G11" i="20"/>
  <c r="K10" i="20"/>
  <c r="G10" i="20"/>
  <c r="K9" i="20"/>
  <c r="G9" i="20"/>
  <c r="K8" i="20"/>
  <c r="G8" i="20"/>
  <c r="J20" i="19"/>
  <c r="I20" i="19"/>
  <c r="F20" i="19"/>
  <c r="E20" i="19"/>
  <c r="K19" i="19"/>
  <c r="G19" i="19"/>
  <c r="K18" i="19"/>
  <c r="G18" i="19"/>
  <c r="K17" i="19"/>
  <c r="G17" i="19"/>
  <c r="K16" i="19"/>
  <c r="G16" i="19"/>
  <c r="K15" i="19"/>
  <c r="G15" i="19"/>
  <c r="K14" i="19"/>
  <c r="G14" i="19"/>
  <c r="K13" i="19"/>
  <c r="G13" i="19"/>
  <c r="K12" i="19"/>
  <c r="G12" i="19"/>
  <c r="K11" i="19"/>
  <c r="G11" i="19"/>
  <c r="K10" i="19"/>
  <c r="G10" i="19"/>
  <c r="K9" i="19"/>
  <c r="G9" i="19"/>
  <c r="K8" i="19"/>
  <c r="G8" i="19"/>
  <c r="J20" i="18"/>
  <c r="I20" i="18"/>
  <c r="F20" i="18"/>
  <c r="E20" i="18"/>
  <c r="G20" i="18" s="1"/>
  <c r="H20" i="18" s="1"/>
  <c r="K19" i="18"/>
  <c r="G19" i="18"/>
  <c r="K18" i="18"/>
  <c r="G18" i="18"/>
  <c r="K17" i="18"/>
  <c r="G17" i="18"/>
  <c r="K16" i="18"/>
  <c r="G16" i="18"/>
  <c r="K15" i="18"/>
  <c r="G15" i="18"/>
  <c r="K14" i="18"/>
  <c r="G14" i="18"/>
  <c r="K13" i="18"/>
  <c r="G13" i="18"/>
  <c r="K12" i="18"/>
  <c r="G12" i="18"/>
  <c r="K11" i="18"/>
  <c r="G11" i="18"/>
  <c r="K10" i="18"/>
  <c r="G10" i="18"/>
  <c r="K9" i="18"/>
  <c r="G9" i="18"/>
  <c r="K8" i="18"/>
  <c r="G8" i="18"/>
  <c r="J20" i="17"/>
  <c r="I20" i="17"/>
  <c r="F20" i="17"/>
  <c r="E20" i="17"/>
  <c r="K19" i="17"/>
  <c r="G19" i="17"/>
  <c r="K18" i="17"/>
  <c r="G18" i="17"/>
  <c r="K17" i="17"/>
  <c r="G17" i="17"/>
  <c r="K16" i="17"/>
  <c r="G16" i="17"/>
  <c r="K15" i="17"/>
  <c r="G15" i="17"/>
  <c r="K14" i="17"/>
  <c r="G14" i="17"/>
  <c r="K13" i="17"/>
  <c r="G13" i="17"/>
  <c r="K12" i="17"/>
  <c r="G12" i="17"/>
  <c r="K11" i="17"/>
  <c r="G11" i="17"/>
  <c r="K10" i="17"/>
  <c r="G10" i="17"/>
  <c r="K9" i="17"/>
  <c r="G9" i="17"/>
  <c r="K8" i="17"/>
  <c r="G8" i="17"/>
  <c r="J20" i="16"/>
  <c r="I20" i="16"/>
  <c r="F20" i="16"/>
  <c r="E20" i="16"/>
  <c r="K19" i="16"/>
  <c r="G19" i="16"/>
  <c r="K18" i="16"/>
  <c r="G18" i="16"/>
  <c r="K17" i="16"/>
  <c r="G17" i="16"/>
  <c r="K16" i="16"/>
  <c r="G16" i="16"/>
  <c r="K15" i="16"/>
  <c r="G15" i="16"/>
  <c r="K14" i="16"/>
  <c r="G14" i="16"/>
  <c r="K13" i="16"/>
  <c r="G13" i="16"/>
  <c r="K12" i="16"/>
  <c r="G12" i="16"/>
  <c r="K11" i="16"/>
  <c r="G11" i="16"/>
  <c r="K10" i="16"/>
  <c r="G10" i="16"/>
  <c r="K9" i="16"/>
  <c r="G9" i="16"/>
  <c r="K8" i="16"/>
  <c r="G8" i="16"/>
  <c r="J20" i="15"/>
  <c r="I20" i="15"/>
  <c r="K20" i="15" s="1"/>
  <c r="L20" i="15" s="1"/>
  <c r="F20" i="15"/>
  <c r="E20" i="15"/>
  <c r="K19" i="15"/>
  <c r="G19" i="15"/>
  <c r="K18" i="15"/>
  <c r="G18" i="15"/>
  <c r="K17" i="15"/>
  <c r="G17" i="15"/>
  <c r="K16" i="15"/>
  <c r="G16" i="15"/>
  <c r="K15" i="15"/>
  <c r="G15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J20" i="1"/>
  <c r="I20" i="1"/>
  <c r="K9" i="1"/>
  <c r="K10" i="1"/>
  <c r="K11" i="1"/>
  <c r="K12" i="1"/>
  <c r="K13" i="1"/>
  <c r="K14" i="1"/>
  <c r="K15" i="1"/>
  <c r="K16" i="1"/>
  <c r="K17" i="1"/>
  <c r="K18" i="1"/>
  <c r="K19" i="1"/>
  <c r="K8" i="1"/>
  <c r="G20" i="21" l="1"/>
  <c r="H20" i="21" s="1"/>
  <c r="L8" i="20"/>
  <c r="G20" i="20"/>
  <c r="H20" i="20" s="1"/>
  <c r="H14" i="18"/>
  <c r="H8" i="18"/>
  <c r="G20" i="15"/>
  <c r="H8" i="15" s="1"/>
  <c r="K20" i="1"/>
  <c r="L20" i="1" s="1"/>
  <c r="L14" i="21"/>
  <c r="L9" i="21"/>
  <c r="L10" i="21"/>
  <c r="L16" i="21"/>
  <c r="L17" i="21"/>
  <c r="L12" i="21"/>
  <c r="L18" i="21"/>
  <c r="L11" i="21"/>
  <c r="L13" i="21"/>
  <c r="L19" i="21"/>
  <c r="L8" i="21"/>
  <c r="L15" i="21"/>
  <c r="L14" i="20"/>
  <c r="L11" i="20"/>
  <c r="L17" i="20"/>
  <c r="L12" i="20"/>
  <c r="L9" i="20"/>
  <c r="L15" i="20"/>
  <c r="L18" i="20"/>
  <c r="H10" i="20"/>
  <c r="H13" i="20"/>
  <c r="H19" i="20"/>
  <c r="H16" i="20"/>
  <c r="H12" i="20"/>
  <c r="H18" i="20"/>
  <c r="K20" i="19"/>
  <c r="L10" i="19" s="1"/>
  <c r="G20" i="19"/>
  <c r="H10" i="19" s="1"/>
  <c r="K20" i="18"/>
  <c r="L12" i="18" s="1"/>
  <c r="H11" i="18"/>
  <c r="H17" i="18"/>
  <c r="H12" i="18"/>
  <c r="H18" i="18"/>
  <c r="H13" i="18"/>
  <c r="H19" i="18"/>
  <c r="H9" i="18"/>
  <c r="H10" i="18"/>
  <c r="H16" i="18"/>
  <c r="K20" i="17"/>
  <c r="L19" i="17" s="1"/>
  <c r="G20" i="17"/>
  <c r="H12" i="17" s="1"/>
  <c r="H11" i="20"/>
  <c r="H8" i="20"/>
  <c r="H9" i="20"/>
  <c r="H15" i="20"/>
  <c r="L20" i="20"/>
  <c r="L10" i="20"/>
  <c r="L13" i="20"/>
  <c r="L16" i="20"/>
  <c r="L19" i="20"/>
  <c r="H15" i="18"/>
  <c r="K20" i="16"/>
  <c r="L16" i="16" s="1"/>
  <c r="G20" i="16"/>
  <c r="H10" i="16" s="1"/>
  <c r="L10" i="15"/>
  <c r="L16" i="15"/>
  <c r="L11" i="15"/>
  <c r="L17" i="15"/>
  <c r="L12" i="15"/>
  <c r="L18" i="15"/>
  <c r="L13" i="15"/>
  <c r="L19" i="15"/>
  <c r="L8" i="15"/>
  <c r="L14" i="15"/>
  <c r="L9" i="15"/>
  <c r="L15" i="15"/>
  <c r="H19" i="21" l="1"/>
  <c r="H18" i="21"/>
  <c r="H14" i="20"/>
  <c r="H17" i="20"/>
  <c r="L14" i="19"/>
  <c r="L11" i="19"/>
  <c r="L9" i="19"/>
  <c r="L8" i="19"/>
  <c r="L13" i="19"/>
  <c r="H16" i="17"/>
  <c r="H10" i="17"/>
  <c r="H15" i="15"/>
  <c r="H9" i="15"/>
  <c r="H10" i="15"/>
  <c r="H12" i="15"/>
  <c r="H20" i="15"/>
  <c r="H16" i="15"/>
  <c r="H18" i="15"/>
  <c r="H19" i="15"/>
  <c r="H13" i="15"/>
  <c r="L12" i="1"/>
  <c r="L14" i="1"/>
  <c r="H12" i="21"/>
  <c r="H10" i="21"/>
  <c r="H17" i="21"/>
  <c r="H9" i="21"/>
  <c r="H13" i="21"/>
  <c r="H8" i="21"/>
  <c r="H11" i="21"/>
  <c r="H14" i="21"/>
  <c r="H16" i="21"/>
  <c r="H15" i="21"/>
  <c r="L19" i="19"/>
  <c r="L17" i="19"/>
  <c r="L12" i="19"/>
  <c r="L15" i="19"/>
  <c r="L18" i="19"/>
  <c r="L20" i="19"/>
  <c r="H20" i="19"/>
  <c r="L11" i="18"/>
  <c r="L14" i="18"/>
  <c r="L10" i="18"/>
  <c r="L16" i="17"/>
  <c r="L11" i="17"/>
  <c r="L14" i="17"/>
  <c r="L17" i="17"/>
  <c r="L20" i="17"/>
  <c r="H20" i="16"/>
  <c r="H14" i="16"/>
  <c r="H17" i="16"/>
  <c r="H11" i="15"/>
  <c r="H14" i="15"/>
  <c r="H17" i="15"/>
  <c r="L15" i="1"/>
  <c r="L16" i="1"/>
  <c r="L19" i="1"/>
  <c r="L17" i="1"/>
  <c r="L13" i="1"/>
  <c r="L11" i="1"/>
  <c r="L10" i="1"/>
  <c r="L9" i="1"/>
  <c r="L18" i="1"/>
  <c r="L8" i="1"/>
  <c r="L16" i="19"/>
  <c r="H14" i="19"/>
  <c r="H17" i="19"/>
  <c r="H15" i="19"/>
  <c r="H18" i="19"/>
  <c r="H9" i="19"/>
  <c r="H12" i="19"/>
  <c r="H19" i="19"/>
  <c r="H13" i="19"/>
  <c r="H8" i="19"/>
  <c r="H16" i="19"/>
  <c r="H11" i="19"/>
  <c r="L17" i="18"/>
  <c r="L20" i="18"/>
  <c r="L16" i="18"/>
  <c r="L18" i="18"/>
  <c r="L19" i="18"/>
  <c r="L15" i="18"/>
  <c r="L9" i="18"/>
  <c r="L13" i="18"/>
  <c r="L8" i="18"/>
  <c r="H13" i="17"/>
  <c r="L18" i="17"/>
  <c r="H20" i="17"/>
  <c r="L12" i="17"/>
  <c r="L10" i="17"/>
  <c r="L15" i="17"/>
  <c r="L13" i="17"/>
  <c r="L9" i="17"/>
  <c r="L8" i="17"/>
  <c r="H15" i="17"/>
  <c r="H9" i="17"/>
  <c r="H17" i="17"/>
  <c r="H14" i="17"/>
  <c r="H8" i="17"/>
  <c r="H19" i="17"/>
  <c r="H18" i="17"/>
  <c r="H11" i="17"/>
  <c r="L14" i="16"/>
  <c r="L13" i="16"/>
  <c r="L10" i="16"/>
  <c r="L19" i="16"/>
  <c r="L9" i="16"/>
  <c r="L15" i="16"/>
  <c r="L8" i="16"/>
  <c r="L12" i="16"/>
  <c r="L18" i="16"/>
  <c r="L17" i="16"/>
  <c r="L20" i="16"/>
  <c r="L11" i="16"/>
  <c r="H9" i="16"/>
  <c r="H12" i="16"/>
  <c r="H15" i="16"/>
  <c r="H19" i="16"/>
  <c r="H13" i="16"/>
  <c r="H18" i="16"/>
  <c r="H8" i="16"/>
  <c r="H16" i="16"/>
  <c r="H11" i="16"/>
  <c r="F20" i="1" l="1"/>
  <c r="E20" i="1"/>
  <c r="G9" i="1"/>
  <c r="G10" i="1"/>
  <c r="G11" i="1"/>
  <c r="G12" i="1"/>
  <c r="G13" i="1"/>
  <c r="G14" i="1"/>
  <c r="G15" i="1"/>
  <c r="G16" i="1"/>
  <c r="G17" i="1"/>
  <c r="G18" i="1"/>
  <c r="G19" i="1"/>
  <c r="G8" i="1"/>
  <c r="G20" i="1" l="1"/>
  <c r="H20" i="1" s="1"/>
  <c r="H9" i="1" l="1"/>
  <c r="H10" i="1"/>
  <c r="H18" i="1"/>
  <c r="H19" i="1"/>
  <c r="H8" i="1"/>
  <c r="H11" i="1"/>
  <c r="H12" i="1"/>
  <c r="H13" i="1"/>
  <c r="H14" i="1"/>
  <c r="H15" i="1"/>
  <c r="H16" i="1"/>
  <c r="H17" i="1"/>
</calcChain>
</file>

<file path=xl/sharedStrings.xml><?xml version="1.0" encoding="utf-8"?>
<sst xmlns="http://schemas.openxmlformats.org/spreadsheetml/2006/main" count="240" uniqueCount="39">
  <si>
    <t>Kabupaten/Kota : 33.11 SUKOHARJO</t>
  </si>
  <si>
    <t>No</t>
  </si>
  <si>
    <t>Pria</t>
  </si>
  <si>
    <t>Wanita</t>
  </si>
  <si>
    <t>Jumlah</t>
  </si>
  <si>
    <t>Kode</t>
  </si>
  <si>
    <t>Nama</t>
  </si>
  <si>
    <t>%</t>
  </si>
  <si>
    <t>GROGOL</t>
  </si>
  <si>
    <t>WERU</t>
  </si>
  <si>
    <t>BULU</t>
  </si>
  <si>
    <t>SUKOHARJO</t>
  </si>
  <si>
    <t>NGUTER</t>
  </si>
  <si>
    <t>BENDOSARI</t>
  </si>
  <si>
    <t>POLOKARTO</t>
  </si>
  <si>
    <t>KARTASURA</t>
  </si>
  <si>
    <t>Kecamatan</t>
  </si>
  <si>
    <t>00 - 04 tahun</t>
  </si>
  <si>
    <t>05 - 09 tahun</t>
  </si>
  <si>
    <t>TAWANGSARI</t>
  </si>
  <si>
    <t>MOJOLABAN</t>
  </si>
  <si>
    <t>BAKI</t>
  </si>
  <si>
    <t>GATAK</t>
  </si>
  <si>
    <t>10 - 14 tahun</t>
  </si>
  <si>
    <t>15 - 19 tahun</t>
  </si>
  <si>
    <t>20 - 24 tahun</t>
  </si>
  <si>
    <t>25 - 29 tahun</t>
  </si>
  <si>
    <t>30 - 34 tahun</t>
  </si>
  <si>
    <t>35 - 39 tahun</t>
  </si>
  <si>
    <t>40 - 44 tahun</t>
  </si>
  <si>
    <t>45 - 49 tahun</t>
  </si>
  <si>
    <t>50 - 54 tahun</t>
  </si>
  <si>
    <t>55 - 59 tahun</t>
  </si>
  <si>
    <t>60 - 64 tahun</t>
  </si>
  <si>
    <t>65 - 69 tahun</t>
  </si>
  <si>
    <t>70 - 74 tahun</t>
  </si>
  <si>
    <t>≥75 tahun</t>
  </si>
  <si>
    <t>Jumlah Penduduk Berdasarkan Kelompok Umur per Kecamatan di Kabupaten Sukoharjo</t>
  </si>
  <si>
    <t>per Semester II Tahun 2022 Berdasarkan Data Konsolidasi Bersih (DKB)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</si>
</sst>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6ADC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6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0" fontId="4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right" vertical="center" wrapText="1"/>
    </xf>
    <xf numFmtId="0" fontId="6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" fontId="4" fillId="0" borderId="6" xfId="0" applyNumberFormat="1" applyFont="1" applyBorder="1" applyAlignment="1">
      <alignment horizontal="right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zoomScale="80" zoomScaleNormal="80" workbookViewId="0">
      <selection activeCell="I8" sqref="I8:J19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thickBot="1" x14ac:dyDescent="0.3">
      <c r="B6" s="35" t="s">
        <v>1</v>
      </c>
      <c r="C6" s="35" t="s">
        <v>16</v>
      </c>
      <c r="D6" s="35"/>
      <c r="E6" s="36" t="s">
        <v>17</v>
      </c>
      <c r="F6" s="37"/>
      <c r="G6" s="37"/>
      <c r="H6" s="38"/>
      <c r="I6" s="36" t="s">
        <v>18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1444</v>
      </c>
      <c r="F8" s="10">
        <v>1402</v>
      </c>
      <c r="G8" s="10">
        <f>SUM(E8:F8)</f>
        <v>2846</v>
      </c>
      <c r="H8" s="11">
        <f>G8/$G$20</f>
        <v>6.2031386224934613E-2</v>
      </c>
      <c r="I8" s="10">
        <v>1961</v>
      </c>
      <c r="J8" s="10">
        <v>1906</v>
      </c>
      <c r="K8" s="10">
        <f>SUM(I8:J8)</f>
        <v>3867</v>
      </c>
      <c r="L8" s="11">
        <f>K8/$K$20</f>
        <v>5.8328431150730803E-2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916</v>
      </c>
      <c r="F9" s="22">
        <v>801</v>
      </c>
      <c r="G9" s="13">
        <f t="shared" ref="G9:G20" si="0">SUM(E9:F9)</f>
        <v>1717</v>
      </c>
      <c r="H9" s="14">
        <f t="shared" ref="H9:H19" si="1">G9/$G$20</f>
        <v>3.7423714036617262E-2</v>
      </c>
      <c r="I9" s="13">
        <v>1215</v>
      </c>
      <c r="J9" s="13">
        <v>1200</v>
      </c>
      <c r="K9" s="13">
        <f t="shared" ref="K9:K20" si="2">SUM(I9:J9)</f>
        <v>2415</v>
      </c>
      <c r="L9" s="14">
        <f t="shared" ref="L9:L19" si="3">K9/$K$20</f>
        <v>3.6426987646499841E-2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1470</v>
      </c>
      <c r="F10" s="13">
        <v>1409</v>
      </c>
      <c r="G10" s="13">
        <f t="shared" si="0"/>
        <v>2879</v>
      </c>
      <c r="H10" s="14">
        <f t="shared" si="1"/>
        <v>6.2750653879686133E-2</v>
      </c>
      <c r="I10" s="13">
        <v>2058</v>
      </c>
      <c r="J10" s="13">
        <v>1903</v>
      </c>
      <c r="K10" s="13">
        <f t="shared" si="2"/>
        <v>3961</v>
      </c>
      <c r="L10" s="14">
        <f t="shared" si="3"/>
        <v>5.9746293195770545E-2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2609</v>
      </c>
      <c r="F11" s="13">
        <v>2411</v>
      </c>
      <c r="G11" s="13">
        <f t="shared" si="0"/>
        <v>5020</v>
      </c>
      <c r="H11" s="14">
        <f t="shared" si="1"/>
        <v>0.10941586748038361</v>
      </c>
      <c r="I11" s="13">
        <v>3772</v>
      </c>
      <c r="J11" s="13">
        <v>3464</v>
      </c>
      <c r="K11" s="13">
        <f t="shared" si="2"/>
        <v>7236</v>
      </c>
      <c r="L11" s="14">
        <f t="shared" si="3"/>
        <v>0.10914521019050635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1493</v>
      </c>
      <c r="F12" s="13">
        <v>1293</v>
      </c>
      <c r="G12" s="13">
        <f t="shared" si="0"/>
        <v>2786</v>
      </c>
      <c r="H12" s="14">
        <f t="shared" si="1"/>
        <v>6.0723626852659113E-2</v>
      </c>
      <c r="I12" s="13">
        <v>2071</v>
      </c>
      <c r="J12" s="13">
        <v>1910</v>
      </c>
      <c r="K12" s="13">
        <f t="shared" si="2"/>
        <v>3981</v>
      </c>
      <c r="L12" s="14">
        <f t="shared" si="3"/>
        <v>6.0047965971310922E-2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1630</v>
      </c>
      <c r="F13" s="13">
        <v>1555</v>
      </c>
      <c r="G13" s="13">
        <f t="shared" si="0"/>
        <v>3185</v>
      </c>
      <c r="H13" s="14">
        <f t="shared" si="1"/>
        <v>6.9420226678291189E-2</v>
      </c>
      <c r="I13" s="13">
        <v>2476</v>
      </c>
      <c r="J13" s="13">
        <v>2339</v>
      </c>
      <c r="K13" s="13">
        <f t="shared" si="2"/>
        <v>4815</v>
      </c>
      <c r="L13" s="14">
        <f t="shared" si="3"/>
        <v>7.2627720711344407E-2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2384</v>
      </c>
      <c r="F14" s="13">
        <v>2262</v>
      </c>
      <c r="G14" s="13">
        <f t="shared" si="0"/>
        <v>4646</v>
      </c>
      <c r="H14" s="14">
        <f t="shared" si="1"/>
        <v>0.10126416739319966</v>
      </c>
      <c r="I14" s="13">
        <v>3422</v>
      </c>
      <c r="J14" s="13">
        <v>3148</v>
      </c>
      <c r="K14" s="13">
        <f t="shared" si="2"/>
        <v>6570</v>
      </c>
      <c r="L14" s="14">
        <f t="shared" si="3"/>
        <v>9.9099506765011988E-2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2431</v>
      </c>
      <c r="F15" s="13">
        <v>2285</v>
      </c>
      <c r="G15" s="13">
        <f t="shared" si="0"/>
        <v>4716</v>
      </c>
      <c r="H15" s="14">
        <f t="shared" si="1"/>
        <v>0.1027898866608544</v>
      </c>
      <c r="I15" s="13">
        <v>3482</v>
      </c>
      <c r="J15" s="13">
        <v>3347</v>
      </c>
      <c r="K15" s="13">
        <f t="shared" si="2"/>
        <v>6829</v>
      </c>
      <c r="L15" s="14">
        <f t="shared" si="3"/>
        <v>0.10300616920825981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3105</v>
      </c>
      <c r="F16" s="13">
        <v>3038</v>
      </c>
      <c r="G16" s="13">
        <f t="shared" si="0"/>
        <v>6143</v>
      </c>
      <c r="H16" s="14">
        <f t="shared" si="1"/>
        <v>0.13389276373147341</v>
      </c>
      <c r="I16" s="13">
        <v>4604</v>
      </c>
      <c r="J16" s="13">
        <v>4424</v>
      </c>
      <c r="K16" s="13">
        <f t="shared" si="2"/>
        <v>9028</v>
      </c>
      <c r="L16" s="14">
        <f t="shared" si="3"/>
        <v>0.13617509087892363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1961</v>
      </c>
      <c r="F17" s="13">
        <v>1772</v>
      </c>
      <c r="G17" s="13">
        <f t="shared" si="0"/>
        <v>3733</v>
      </c>
      <c r="H17" s="14">
        <f t="shared" si="1"/>
        <v>8.1364428945074105E-2</v>
      </c>
      <c r="I17" s="13">
        <v>2782</v>
      </c>
      <c r="J17" s="13">
        <v>2621</v>
      </c>
      <c r="K17" s="13">
        <f t="shared" si="2"/>
        <v>5403</v>
      </c>
      <c r="L17" s="14">
        <f t="shared" si="3"/>
        <v>8.1496900312231321E-2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1360</v>
      </c>
      <c r="F18" s="13">
        <v>1391</v>
      </c>
      <c r="G18" s="13">
        <f t="shared" si="0"/>
        <v>2751</v>
      </c>
      <c r="H18" s="14">
        <f t="shared" si="1"/>
        <v>5.9960767218831736E-2</v>
      </c>
      <c r="I18" s="13">
        <v>2054</v>
      </c>
      <c r="J18" s="13">
        <v>1907</v>
      </c>
      <c r="K18" s="13">
        <f t="shared" si="2"/>
        <v>3961</v>
      </c>
      <c r="L18" s="14">
        <f t="shared" si="3"/>
        <v>5.9746293195770545E-2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2769</v>
      </c>
      <c r="F19" s="13">
        <v>2689</v>
      </c>
      <c r="G19" s="13">
        <f t="shared" si="0"/>
        <v>5458</v>
      </c>
      <c r="H19" s="14">
        <f t="shared" si="1"/>
        <v>0.11896251089799477</v>
      </c>
      <c r="I19" s="13">
        <v>4283</v>
      </c>
      <c r="J19" s="13">
        <v>3948</v>
      </c>
      <c r="K19" s="13">
        <f t="shared" si="2"/>
        <v>8231</v>
      </c>
      <c r="L19" s="14">
        <f t="shared" si="3"/>
        <v>0.12415343077363983</v>
      </c>
    </row>
    <row r="20" spans="2:12" ht="15.75" thickBot="1" x14ac:dyDescent="0.3">
      <c r="B20" s="32" t="s">
        <v>4</v>
      </c>
      <c r="C20" s="33"/>
      <c r="D20" s="34"/>
      <c r="E20" s="15">
        <f>SUM(E8:E19)</f>
        <v>23572</v>
      </c>
      <c r="F20" s="16">
        <f>SUM(F8:F19)</f>
        <v>22308</v>
      </c>
      <c r="G20" s="17">
        <f t="shared" si="0"/>
        <v>45880</v>
      </c>
      <c r="H20" s="18">
        <f>G20/899407</f>
        <v>5.1011388614942955E-2</v>
      </c>
      <c r="I20" s="16">
        <f>SUM(I8:I19)</f>
        <v>34180</v>
      </c>
      <c r="J20" s="16">
        <f>SUM(J8:J19)</f>
        <v>32117</v>
      </c>
      <c r="K20" s="17">
        <f t="shared" si="2"/>
        <v>66297</v>
      </c>
      <c r="L20" s="18">
        <f>K20/899407</f>
        <v>7.3711901286069595E-2</v>
      </c>
    </row>
  </sheetData>
  <mergeCells count="8">
    <mergeCell ref="B2:L2"/>
    <mergeCell ref="B3:L3"/>
    <mergeCell ref="B5:L5"/>
    <mergeCell ref="B20:D20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25DB-56D2-43A8-817C-74900260090D}">
  <dimension ref="B1:L20"/>
  <sheetViews>
    <sheetView zoomScale="80" zoomScaleNormal="80" workbookViewId="0">
      <selection activeCell="K24" sqref="K24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23</v>
      </c>
      <c r="F6" s="37"/>
      <c r="G6" s="37"/>
      <c r="H6" s="38"/>
      <c r="I6" s="36" t="s">
        <v>24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2118</v>
      </c>
      <c r="F8" s="10">
        <v>1984</v>
      </c>
      <c r="G8" s="10">
        <f>SUM(E8:F8)</f>
        <v>4102</v>
      </c>
      <c r="H8" s="11">
        <f>G8/$G$20</f>
        <v>5.8318405413858798E-2</v>
      </c>
      <c r="I8" s="10">
        <v>2114</v>
      </c>
      <c r="J8" s="10">
        <v>1896</v>
      </c>
      <c r="K8" s="10">
        <f>SUM(I8:J8)</f>
        <v>4010</v>
      </c>
      <c r="L8" s="11">
        <f>K8/$K$20</f>
        <v>5.9278312415923837E-2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1343</v>
      </c>
      <c r="F9" s="13">
        <v>1262</v>
      </c>
      <c r="G9" s="13">
        <f t="shared" ref="G9:G20" si="0">SUM(E9:F9)</f>
        <v>2605</v>
      </c>
      <c r="H9" s="14">
        <f t="shared" ref="H9:H19" si="1">G9/$G$20</f>
        <v>3.7035457363018567E-2</v>
      </c>
      <c r="I9" s="13">
        <v>1361</v>
      </c>
      <c r="J9" s="13">
        <v>1172</v>
      </c>
      <c r="K9" s="13">
        <f t="shared" ref="K9:K20" si="2">SUM(I9:J9)</f>
        <v>2533</v>
      </c>
      <c r="L9" s="14">
        <f t="shared" ref="L9:L19" si="3">K9/$K$20</f>
        <v>3.744438038641773E-2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2137</v>
      </c>
      <c r="F10" s="13">
        <v>2004</v>
      </c>
      <c r="G10" s="13">
        <f t="shared" si="0"/>
        <v>4141</v>
      </c>
      <c r="H10" s="14">
        <f t="shared" si="1"/>
        <v>5.887287099434161E-2</v>
      </c>
      <c r="I10" s="13">
        <v>2082</v>
      </c>
      <c r="J10" s="13">
        <v>1916</v>
      </c>
      <c r="K10" s="13">
        <f t="shared" si="2"/>
        <v>3998</v>
      </c>
      <c r="L10" s="14">
        <f t="shared" si="3"/>
        <v>5.910092095732257E-2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3998</v>
      </c>
      <c r="F11" s="13">
        <v>3767</v>
      </c>
      <c r="G11" s="13">
        <f t="shared" si="0"/>
        <v>7765</v>
      </c>
      <c r="H11" s="14">
        <f t="shared" si="1"/>
        <v>0.11039551878074441</v>
      </c>
      <c r="I11" s="13">
        <v>3848</v>
      </c>
      <c r="J11" s="13">
        <v>3758</v>
      </c>
      <c r="K11" s="13">
        <f t="shared" si="2"/>
        <v>7606</v>
      </c>
      <c r="L11" s="14">
        <f t="shared" si="3"/>
        <v>0.11243661951010392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2185</v>
      </c>
      <c r="F12" s="13">
        <v>2090</v>
      </c>
      <c r="G12" s="13">
        <f t="shared" si="0"/>
        <v>4275</v>
      </c>
      <c r="H12" s="14">
        <f t="shared" si="1"/>
        <v>6.0777957860615885E-2</v>
      </c>
      <c r="I12" s="13">
        <v>1997</v>
      </c>
      <c r="J12" s="13">
        <v>1969</v>
      </c>
      <c r="K12" s="13">
        <f t="shared" si="2"/>
        <v>3966</v>
      </c>
      <c r="L12" s="14">
        <f t="shared" si="3"/>
        <v>5.8627877067719186E-2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2565</v>
      </c>
      <c r="F13" s="13">
        <v>2530</v>
      </c>
      <c r="G13" s="13">
        <f t="shared" si="0"/>
        <v>5095</v>
      </c>
      <c r="H13" s="14">
        <f t="shared" si="1"/>
        <v>7.2435952116921151E-2</v>
      </c>
      <c r="I13" s="13">
        <v>2410</v>
      </c>
      <c r="J13" s="13">
        <v>2327</v>
      </c>
      <c r="K13" s="13">
        <f t="shared" si="2"/>
        <v>4737</v>
      </c>
      <c r="L13" s="14">
        <f t="shared" si="3"/>
        <v>7.0025278282850684E-2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3562</v>
      </c>
      <c r="F14" s="13">
        <v>3467</v>
      </c>
      <c r="G14" s="13">
        <f t="shared" si="0"/>
        <v>7029</v>
      </c>
      <c r="H14" s="14">
        <f t="shared" si="1"/>
        <v>9.9931758082402122E-2</v>
      </c>
      <c r="I14" s="13">
        <v>3387</v>
      </c>
      <c r="J14" s="13">
        <v>3213</v>
      </c>
      <c r="K14" s="13">
        <f t="shared" si="2"/>
        <v>6600</v>
      </c>
      <c r="L14" s="14">
        <f t="shared" si="3"/>
        <v>9.7565302230697593E-2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3673</v>
      </c>
      <c r="F15" s="13">
        <v>3582</v>
      </c>
      <c r="G15" s="13">
        <f t="shared" si="0"/>
        <v>7255</v>
      </c>
      <c r="H15" s="14">
        <f t="shared" si="1"/>
        <v>0.10314481503596917</v>
      </c>
      <c r="I15" s="13">
        <v>3494</v>
      </c>
      <c r="J15" s="13">
        <v>3336</v>
      </c>
      <c r="K15" s="13">
        <f t="shared" si="2"/>
        <v>6830</v>
      </c>
      <c r="L15" s="14">
        <f t="shared" si="3"/>
        <v>0.1009653051872219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4883</v>
      </c>
      <c r="F16" s="13">
        <v>4577</v>
      </c>
      <c r="G16" s="13">
        <f t="shared" si="0"/>
        <v>9460</v>
      </c>
      <c r="H16" s="14">
        <f t="shared" si="1"/>
        <v>0.13449344593249737</v>
      </c>
      <c r="I16" s="13">
        <v>4808</v>
      </c>
      <c r="J16" s="13">
        <v>4392</v>
      </c>
      <c r="K16" s="13">
        <f t="shared" si="2"/>
        <v>9200</v>
      </c>
      <c r="L16" s="14">
        <f t="shared" si="3"/>
        <v>0.13600011826097241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2935</v>
      </c>
      <c r="F17" s="13">
        <v>2726</v>
      </c>
      <c r="G17" s="13">
        <f t="shared" si="0"/>
        <v>5661</v>
      </c>
      <c r="H17" s="14">
        <f t="shared" si="1"/>
        <v>8.0482811567005028E-2</v>
      </c>
      <c r="I17" s="13">
        <v>2680</v>
      </c>
      <c r="J17" s="13">
        <v>2623</v>
      </c>
      <c r="K17" s="13">
        <f t="shared" si="2"/>
        <v>5303</v>
      </c>
      <c r="L17" s="14">
        <f t="shared" si="3"/>
        <v>7.8392242080210506E-2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2125</v>
      </c>
      <c r="F18" s="13">
        <v>2016</v>
      </c>
      <c r="G18" s="13">
        <f t="shared" si="0"/>
        <v>4141</v>
      </c>
      <c r="H18" s="14">
        <f t="shared" si="1"/>
        <v>5.887287099434161E-2</v>
      </c>
      <c r="I18" s="13">
        <v>2078</v>
      </c>
      <c r="J18" s="13">
        <v>1960</v>
      </c>
      <c r="K18" s="13">
        <f t="shared" si="2"/>
        <v>4038</v>
      </c>
      <c r="L18" s="14">
        <f t="shared" si="3"/>
        <v>5.9692225819326802E-2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4579</v>
      </c>
      <c r="F19" s="13">
        <v>4230</v>
      </c>
      <c r="G19" s="13">
        <f t="shared" si="0"/>
        <v>8809</v>
      </c>
      <c r="H19" s="14">
        <f t="shared" si="1"/>
        <v>0.12523813585828428</v>
      </c>
      <c r="I19" s="13">
        <v>4537</v>
      </c>
      <c r="J19" s="13">
        <v>4289</v>
      </c>
      <c r="K19" s="13">
        <f t="shared" si="2"/>
        <v>8826</v>
      </c>
      <c r="L19" s="14">
        <f t="shared" si="3"/>
        <v>0.13047141780123286</v>
      </c>
    </row>
    <row r="20" spans="2:12" ht="15.75" thickBot="1" x14ac:dyDescent="0.3">
      <c r="B20" s="32" t="s">
        <v>4</v>
      </c>
      <c r="C20" s="33"/>
      <c r="D20" s="34"/>
      <c r="E20" s="15">
        <f>SUM(E8:E19)</f>
        <v>36103</v>
      </c>
      <c r="F20" s="16">
        <f>SUM(F8:F19)</f>
        <v>34235</v>
      </c>
      <c r="G20" s="17">
        <f t="shared" si="0"/>
        <v>70338</v>
      </c>
      <c r="H20" s="18">
        <f>G20/899407</f>
        <v>7.820486164773012E-2</v>
      </c>
      <c r="I20" s="16">
        <f>SUM(I8:I19)</f>
        <v>34796</v>
      </c>
      <c r="J20" s="16">
        <f>SUM(J8:J19)</f>
        <v>32851</v>
      </c>
      <c r="K20" s="17">
        <f t="shared" si="2"/>
        <v>67647</v>
      </c>
      <c r="L20" s="18">
        <f>K20/899407</f>
        <v>7.521289027103413E-2</v>
      </c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C801-DBB3-41B8-B774-C533A33F3E32}">
  <dimension ref="B1:L20"/>
  <sheetViews>
    <sheetView zoomScale="80" zoomScaleNormal="80" workbookViewId="0">
      <selection activeCell="I8" sqref="I8:J19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25</v>
      </c>
      <c r="F6" s="37"/>
      <c r="G6" s="37"/>
      <c r="H6" s="38"/>
      <c r="I6" s="36" t="s">
        <v>26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2038</v>
      </c>
      <c r="F8" s="10">
        <v>1901</v>
      </c>
      <c r="G8" s="10">
        <f>SUM(E8:F8)</f>
        <v>3939</v>
      </c>
      <c r="H8" s="11">
        <f>G8/$G$20</f>
        <v>5.7374661345296708E-2</v>
      </c>
      <c r="I8" s="10">
        <v>2122</v>
      </c>
      <c r="J8" s="10">
        <v>2027</v>
      </c>
      <c r="K8" s="10">
        <f>SUM(I8:J8)</f>
        <v>4149</v>
      </c>
      <c r="L8" s="11">
        <f>K8/$K$20</f>
        <v>6.3256593992986734E-2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1377</v>
      </c>
      <c r="F9" s="13">
        <v>1291</v>
      </c>
      <c r="G9" s="13">
        <f t="shared" ref="G9:G20" si="0">SUM(E9:F9)</f>
        <v>2668</v>
      </c>
      <c r="H9" s="14">
        <f t="shared" ref="H9:H19" si="1">G9/$G$20</f>
        <v>3.8861537565181924E-2</v>
      </c>
      <c r="I9" s="13">
        <v>1419</v>
      </c>
      <c r="J9" s="13">
        <v>1296</v>
      </c>
      <c r="K9" s="13">
        <f t="shared" ref="K9:K20" si="2">SUM(I9:J9)</f>
        <v>2715</v>
      </c>
      <c r="L9" s="14">
        <f t="shared" ref="L9:L19" si="3">K9/$K$20</f>
        <v>4.1393505107485899E-2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2147</v>
      </c>
      <c r="F10" s="13">
        <v>2024</v>
      </c>
      <c r="G10" s="13">
        <f t="shared" si="0"/>
        <v>4171</v>
      </c>
      <c r="H10" s="14">
        <f t="shared" si="1"/>
        <v>6.0753925481399483E-2</v>
      </c>
      <c r="I10" s="13">
        <v>2158</v>
      </c>
      <c r="J10" s="13">
        <v>2055</v>
      </c>
      <c r="K10" s="13">
        <f t="shared" si="2"/>
        <v>4213</v>
      </c>
      <c r="L10" s="14">
        <f t="shared" si="3"/>
        <v>6.4232352492758049E-2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3944</v>
      </c>
      <c r="F11" s="13">
        <v>3743</v>
      </c>
      <c r="G11" s="13">
        <f t="shared" si="0"/>
        <v>7687</v>
      </c>
      <c r="H11" s="14">
        <f t="shared" si="1"/>
        <v>0.11196725609578466</v>
      </c>
      <c r="I11" s="13">
        <v>3521</v>
      </c>
      <c r="J11" s="13">
        <v>3507</v>
      </c>
      <c r="K11" s="13">
        <f t="shared" si="2"/>
        <v>7028</v>
      </c>
      <c r="L11" s="14">
        <f t="shared" si="3"/>
        <v>0.1071504802561366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1939</v>
      </c>
      <c r="F12" s="13">
        <v>1885</v>
      </c>
      <c r="G12" s="13">
        <f t="shared" si="0"/>
        <v>3824</v>
      </c>
      <c r="H12" s="14">
        <f t="shared" si="1"/>
        <v>5.5699595070935415E-2</v>
      </c>
      <c r="I12" s="13">
        <v>2033</v>
      </c>
      <c r="J12" s="13">
        <v>1902</v>
      </c>
      <c r="K12" s="13">
        <f t="shared" si="2"/>
        <v>3935</v>
      </c>
      <c r="L12" s="14">
        <f t="shared" si="3"/>
        <v>5.9993901509376432E-2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2406</v>
      </c>
      <c r="F13" s="13">
        <v>2300</v>
      </c>
      <c r="G13" s="13">
        <f t="shared" si="0"/>
        <v>4706</v>
      </c>
      <c r="H13" s="14">
        <f t="shared" si="1"/>
        <v>6.8546625105601999E-2</v>
      </c>
      <c r="I13" s="13">
        <v>2309</v>
      </c>
      <c r="J13" s="13">
        <v>2244</v>
      </c>
      <c r="K13" s="13">
        <f t="shared" si="2"/>
        <v>4553</v>
      </c>
      <c r="L13" s="14">
        <f t="shared" si="3"/>
        <v>6.9416069522793111E-2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3387</v>
      </c>
      <c r="F14" s="13">
        <v>3369</v>
      </c>
      <c r="G14" s="13">
        <f t="shared" si="0"/>
        <v>6756</v>
      </c>
      <c r="H14" s="14">
        <f t="shared" si="1"/>
        <v>9.8406502170303264E-2</v>
      </c>
      <c r="I14" s="13">
        <v>3143</v>
      </c>
      <c r="J14" s="13">
        <v>3112</v>
      </c>
      <c r="K14" s="13">
        <f t="shared" si="2"/>
        <v>6255</v>
      </c>
      <c r="L14" s="14">
        <f t="shared" si="3"/>
        <v>9.5365147126086292E-2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3705</v>
      </c>
      <c r="F15" s="13">
        <v>3558</v>
      </c>
      <c r="G15" s="13">
        <f t="shared" si="0"/>
        <v>7263</v>
      </c>
      <c r="H15" s="14">
        <f t="shared" si="1"/>
        <v>0.10579135957118303</v>
      </c>
      <c r="I15" s="13">
        <v>3345</v>
      </c>
      <c r="J15" s="13">
        <v>3349</v>
      </c>
      <c r="K15" s="13">
        <f t="shared" si="2"/>
        <v>6694</v>
      </c>
      <c r="L15" s="14">
        <f t="shared" si="3"/>
        <v>0.1020582405854551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4847</v>
      </c>
      <c r="F16" s="13">
        <v>4573</v>
      </c>
      <c r="G16" s="13">
        <f t="shared" si="0"/>
        <v>9420</v>
      </c>
      <c r="H16" s="14">
        <f t="shared" si="1"/>
        <v>0.13720977656072481</v>
      </c>
      <c r="I16" s="13">
        <v>4523</v>
      </c>
      <c r="J16" s="13">
        <v>4380</v>
      </c>
      <c r="K16" s="13">
        <f t="shared" si="2"/>
        <v>8903</v>
      </c>
      <c r="L16" s="14">
        <f t="shared" si="3"/>
        <v>0.13573715505412409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2853</v>
      </c>
      <c r="F17" s="13">
        <v>2621</v>
      </c>
      <c r="G17" s="13">
        <f t="shared" si="0"/>
        <v>5474</v>
      </c>
      <c r="H17" s="14">
        <f t="shared" si="1"/>
        <v>7.9733154659597405E-2</v>
      </c>
      <c r="I17" s="13">
        <v>2712</v>
      </c>
      <c r="J17" s="13">
        <v>2660</v>
      </c>
      <c r="K17" s="13">
        <f t="shared" si="2"/>
        <v>5372</v>
      </c>
      <c r="L17" s="14">
        <f t="shared" si="3"/>
        <v>8.1902729074554051E-2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2096</v>
      </c>
      <c r="F18" s="13">
        <v>2022</v>
      </c>
      <c r="G18" s="13">
        <f t="shared" si="0"/>
        <v>4118</v>
      </c>
      <c r="H18" s="14">
        <f t="shared" si="1"/>
        <v>5.9981938415824276E-2</v>
      </c>
      <c r="I18" s="13">
        <v>1949</v>
      </c>
      <c r="J18" s="13">
        <v>1808</v>
      </c>
      <c r="K18" s="13">
        <f t="shared" si="2"/>
        <v>3757</v>
      </c>
      <c r="L18" s="14">
        <f t="shared" si="3"/>
        <v>5.7280073181887485E-2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4341</v>
      </c>
      <c r="F19" s="13">
        <v>4287</v>
      </c>
      <c r="G19" s="13">
        <f t="shared" si="0"/>
        <v>8628</v>
      </c>
      <c r="H19" s="14">
        <f t="shared" si="1"/>
        <v>0.12567366795816703</v>
      </c>
      <c r="I19" s="13">
        <v>4024</v>
      </c>
      <c r="J19" s="13">
        <v>3992</v>
      </c>
      <c r="K19" s="13">
        <f t="shared" si="2"/>
        <v>8016</v>
      </c>
      <c r="L19" s="14">
        <f t="shared" si="3"/>
        <v>0.12221375209635615</v>
      </c>
    </row>
    <row r="20" spans="2:12" ht="15.75" thickBot="1" x14ac:dyDescent="0.3">
      <c r="B20" s="32" t="s">
        <v>4</v>
      </c>
      <c r="C20" s="33"/>
      <c r="D20" s="34"/>
      <c r="E20" s="15">
        <f>SUM(E8:E19)</f>
        <v>35080</v>
      </c>
      <c r="F20" s="16">
        <f>SUM(F8:F19)</f>
        <v>33574</v>
      </c>
      <c r="G20" s="17">
        <f t="shared" si="0"/>
        <v>68654</v>
      </c>
      <c r="H20" s="18">
        <f>G20/899407</f>
        <v>7.6332516869448419E-2</v>
      </c>
      <c r="I20" s="16">
        <f>SUM(I8:I19)</f>
        <v>33258</v>
      </c>
      <c r="J20" s="16">
        <f>SUM(J8:J19)</f>
        <v>32332</v>
      </c>
      <c r="K20" s="17">
        <f t="shared" si="2"/>
        <v>65590</v>
      </c>
      <c r="L20" s="18">
        <f>K20/899407</f>
        <v>7.292582779542521E-2</v>
      </c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F9FE-A9ED-4AF3-BDB8-3A0B36AA2EDE}">
  <dimension ref="B1:L20"/>
  <sheetViews>
    <sheetView zoomScale="80" zoomScaleNormal="80" workbookViewId="0">
      <selection activeCell="I8" sqref="I8:J19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27</v>
      </c>
      <c r="F6" s="37"/>
      <c r="G6" s="37"/>
      <c r="H6" s="38"/>
      <c r="I6" s="36" t="s">
        <v>28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2080</v>
      </c>
      <c r="F8" s="10">
        <v>1939</v>
      </c>
      <c r="G8" s="10">
        <f>SUM(E8:F8)</f>
        <v>4019</v>
      </c>
      <c r="H8" s="11">
        <f>G8/$G$20</f>
        <v>6.3712745719720992E-2</v>
      </c>
      <c r="I8" s="10">
        <v>1870</v>
      </c>
      <c r="J8" s="10">
        <v>1978</v>
      </c>
      <c r="K8" s="10">
        <f>SUM(I8:J8)</f>
        <v>3848</v>
      </c>
      <c r="L8" s="11">
        <f>K8/$K$20</f>
        <v>6.1418629892102408E-2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1433</v>
      </c>
      <c r="F9" s="13">
        <v>1268</v>
      </c>
      <c r="G9" s="13">
        <f t="shared" ref="G9:G20" si="0">SUM(E9:F9)</f>
        <v>2701</v>
      </c>
      <c r="H9" s="14">
        <f t="shared" ref="H9:H19" si="1">G9/$G$20</f>
        <v>4.2818642993024729E-2</v>
      </c>
      <c r="I9" s="13">
        <v>1281</v>
      </c>
      <c r="J9" s="13">
        <v>1142</v>
      </c>
      <c r="K9" s="13">
        <f t="shared" ref="K9:K20" si="2">SUM(I9:J9)</f>
        <v>2423</v>
      </c>
      <c r="L9" s="14">
        <f t="shared" ref="L9:L19" si="3">K9/$K$20</f>
        <v>3.8673944965843067E-2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2010</v>
      </c>
      <c r="F10" s="13">
        <v>1929</v>
      </c>
      <c r="G10" s="13">
        <f t="shared" si="0"/>
        <v>3939</v>
      </c>
      <c r="H10" s="14">
        <f t="shared" si="1"/>
        <v>6.2444514901712114E-2</v>
      </c>
      <c r="I10" s="13">
        <v>1969</v>
      </c>
      <c r="J10" s="13">
        <v>1849</v>
      </c>
      <c r="K10" s="13">
        <f t="shared" si="2"/>
        <v>3818</v>
      </c>
      <c r="L10" s="14">
        <f t="shared" si="3"/>
        <v>6.0939794419970633E-2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3310</v>
      </c>
      <c r="F11" s="13">
        <v>3376</v>
      </c>
      <c r="G11" s="13">
        <f t="shared" si="0"/>
        <v>6686</v>
      </c>
      <c r="H11" s="14">
        <f t="shared" si="1"/>
        <v>0.10599239061509194</v>
      </c>
      <c r="I11" s="13">
        <v>3446</v>
      </c>
      <c r="J11" s="13">
        <v>3426</v>
      </c>
      <c r="K11" s="13">
        <f t="shared" si="2"/>
        <v>6872</v>
      </c>
      <c r="L11" s="14">
        <f t="shared" si="3"/>
        <v>0.10968524548298537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1886</v>
      </c>
      <c r="F12" s="13">
        <v>1858</v>
      </c>
      <c r="G12" s="13">
        <f t="shared" si="0"/>
        <v>3744</v>
      </c>
      <c r="H12" s="14">
        <f t="shared" si="1"/>
        <v>5.9353202282815473E-2</v>
      </c>
      <c r="I12" s="13">
        <v>1954</v>
      </c>
      <c r="J12" s="13">
        <v>1901</v>
      </c>
      <c r="K12" s="13">
        <f t="shared" si="2"/>
        <v>3855</v>
      </c>
      <c r="L12" s="14">
        <f t="shared" si="3"/>
        <v>6.1530358168933152E-2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2169</v>
      </c>
      <c r="F13" s="13">
        <v>2162</v>
      </c>
      <c r="G13" s="13">
        <f t="shared" si="0"/>
        <v>4331</v>
      </c>
      <c r="H13" s="14">
        <f t="shared" si="1"/>
        <v>6.8658845909955607E-2</v>
      </c>
      <c r="I13" s="13">
        <v>2250</v>
      </c>
      <c r="J13" s="13">
        <v>2121</v>
      </c>
      <c r="K13" s="13">
        <f t="shared" si="2"/>
        <v>4371</v>
      </c>
      <c r="L13" s="14">
        <f t="shared" si="3"/>
        <v>6.9766328289599694E-2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3098</v>
      </c>
      <c r="F14" s="13">
        <v>2968</v>
      </c>
      <c r="G14" s="13">
        <f t="shared" si="0"/>
        <v>6066</v>
      </c>
      <c r="H14" s="14">
        <f t="shared" si="1"/>
        <v>9.6163601775523147E-2</v>
      </c>
      <c r="I14" s="13">
        <v>2953</v>
      </c>
      <c r="J14" s="13">
        <v>2882</v>
      </c>
      <c r="K14" s="13">
        <f t="shared" si="2"/>
        <v>5835</v>
      </c>
      <c r="L14" s="14">
        <f t="shared" si="3"/>
        <v>9.3133499329630345E-2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3318</v>
      </c>
      <c r="F15" s="13">
        <v>3188</v>
      </c>
      <c r="G15" s="13">
        <f t="shared" si="0"/>
        <v>6506</v>
      </c>
      <c r="H15" s="14">
        <f t="shared" si="1"/>
        <v>0.10313887127457197</v>
      </c>
      <c r="I15" s="13">
        <v>3201</v>
      </c>
      <c r="J15" s="13">
        <v>3228</v>
      </c>
      <c r="K15" s="13">
        <f t="shared" si="2"/>
        <v>6429</v>
      </c>
      <c r="L15" s="14">
        <f t="shared" si="3"/>
        <v>0.10261444167783949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4370</v>
      </c>
      <c r="F16" s="13">
        <v>4252</v>
      </c>
      <c r="G16" s="13">
        <f t="shared" si="0"/>
        <v>8622</v>
      </c>
      <c r="H16" s="14">
        <f t="shared" si="1"/>
        <v>0.13668357641090678</v>
      </c>
      <c r="I16" s="13">
        <v>4473</v>
      </c>
      <c r="J16" s="13">
        <v>4391</v>
      </c>
      <c r="K16" s="13">
        <f t="shared" si="2"/>
        <v>8864</v>
      </c>
      <c r="L16" s="14">
        <f t="shared" si="3"/>
        <v>0.14147992083253527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2579</v>
      </c>
      <c r="F17" s="13">
        <v>2460</v>
      </c>
      <c r="G17" s="13">
        <f t="shared" si="0"/>
        <v>5039</v>
      </c>
      <c r="H17" s="14">
        <f t="shared" si="1"/>
        <v>7.9882688649334177E-2</v>
      </c>
      <c r="I17" s="13">
        <v>2583</v>
      </c>
      <c r="J17" s="13">
        <v>2541</v>
      </c>
      <c r="K17" s="13">
        <f t="shared" si="2"/>
        <v>5124</v>
      </c>
      <c r="L17" s="14">
        <f t="shared" si="3"/>
        <v>8.1785098640107259E-2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1878</v>
      </c>
      <c r="F18" s="13">
        <v>1866</v>
      </c>
      <c r="G18" s="13">
        <f t="shared" si="0"/>
        <v>3744</v>
      </c>
      <c r="H18" s="14">
        <f t="shared" si="1"/>
        <v>5.9353202282815473E-2</v>
      </c>
      <c r="I18" s="13">
        <v>1886</v>
      </c>
      <c r="J18" s="13">
        <v>1871</v>
      </c>
      <c r="K18" s="13">
        <f t="shared" si="2"/>
        <v>3757</v>
      </c>
      <c r="L18" s="14">
        <f t="shared" si="3"/>
        <v>5.9966162293302691E-2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3898</v>
      </c>
      <c r="F19" s="13">
        <v>3785</v>
      </c>
      <c r="G19" s="13">
        <f t="shared" si="0"/>
        <v>7683</v>
      </c>
      <c r="H19" s="14">
        <f t="shared" si="1"/>
        <v>0.12179771718452759</v>
      </c>
      <c r="I19" s="13">
        <v>3684</v>
      </c>
      <c r="J19" s="13">
        <v>3772</v>
      </c>
      <c r="K19" s="13">
        <f t="shared" si="2"/>
        <v>7456</v>
      </c>
      <c r="L19" s="14">
        <f t="shared" si="3"/>
        <v>0.11900657600715062</v>
      </c>
    </row>
    <row r="20" spans="2:12" ht="15.75" thickBot="1" x14ac:dyDescent="0.3">
      <c r="B20" s="32" t="s">
        <v>4</v>
      </c>
      <c r="C20" s="33"/>
      <c r="D20" s="34"/>
      <c r="E20" s="15">
        <f>SUM(E8:E19)</f>
        <v>32029</v>
      </c>
      <c r="F20" s="16">
        <f>SUM(F8:F19)</f>
        <v>31051</v>
      </c>
      <c r="G20" s="17">
        <f t="shared" si="0"/>
        <v>63080</v>
      </c>
      <c r="H20" s="18">
        <f>G20/899407</f>
        <v>7.0135100127083738E-2</v>
      </c>
      <c r="I20" s="16">
        <f>SUM(I8:I19)</f>
        <v>31550</v>
      </c>
      <c r="J20" s="16">
        <f>SUM(J8:J19)</f>
        <v>31102</v>
      </c>
      <c r="K20" s="17">
        <f t="shared" si="2"/>
        <v>62652</v>
      </c>
      <c r="L20" s="18">
        <f>K20/899407</f>
        <v>6.9659231026665352E-2</v>
      </c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FBEF-815F-4F18-9677-2F0423283B03}">
  <dimension ref="B1:L20"/>
  <sheetViews>
    <sheetView zoomScale="80" zoomScaleNormal="80" workbookViewId="0">
      <selection activeCell="I8" sqref="I8:J19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29</v>
      </c>
      <c r="F6" s="37"/>
      <c r="G6" s="37"/>
      <c r="H6" s="38"/>
      <c r="I6" s="36" t="s">
        <v>30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2160</v>
      </c>
      <c r="F8" s="10">
        <v>2096</v>
      </c>
      <c r="G8" s="10">
        <f>SUM(E8:F8)</f>
        <v>4256</v>
      </c>
      <c r="H8" s="11">
        <f>G8/$G$20</f>
        <v>5.7581989392791424E-2</v>
      </c>
      <c r="I8" s="10">
        <v>2039</v>
      </c>
      <c r="J8" s="10">
        <v>1878</v>
      </c>
      <c r="K8" s="10">
        <f>SUM(I8:J8)</f>
        <v>3917</v>
      </c>
      <c r="L8" s="11">
        <f>K8/$K$20</f>
        <v>5.8583350782208131E-2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1408</v>
      </c>
      <c r="F9" s="13">
        <v>1351</v>
      </c>
      <c r="G9" s="13">
        <f t="shared" ref="G9:G20" si="0">SUM(E9:F9)</f>
        <v>2759</v>
      </c>
      <c r="H9" s="14">
        <f t="shared" ref="H9:H19" si="1">G9/$G$20</f>
        <v>3.7328174044810043E-2</v>
      </c>
      <c r="I9" s="13">
        <v>1273</v>
      </c>
      <c r="J9" s="13">
        <v>1251</v>
      </c>
      <c r="K9" s="13">
        <f t="shared" ref="K9:K20" si="2">SUM(I9:J9)</f>
        <v>2524</v>
      </c>
      <c r="L9" s="14">
        <f t="shared" ref="L9:L19" si="3">K9/$K$20</f>
        <v>3.774939427477491E-2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2202</v>
      </c>
      <c r="F10" s="13">
        <v>2218</v>
      </c>
      <c r="G10" s="13">
        <f t="shared" si="0"/>
        <v>4420</v>
      </c>
      <c r="H10" s="14">
        <f t="shared" si="1"/>
        <v>5.9800844247212902E-2</v>
      </c>
      <c r="I10" s="13">
        <v>1950</v>
      </c>
      <c r="J10" s="13">
        <v>1947</v>
      </c>
      <c r="K10" s="13">
        <f t="shared" si="2"/>
        <v>3897</v>
      </c>
      <c r="L10" s="14">
        <f t="shared" si="3"/>
        <v>5.8284227214262213E-2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4067</v>
      </c>
      <c r="F11" s="13">
        <v>4139</v>
      </c>
      <c r="G11" s="13">
        <f t="shared" si="0"/>
        <v>8206</v>
      </c>
      <c r="H11" s="14">
        <f t="shared" si="1"/>
        <v>0.11102392033769888</v>
      </c>
      <c r="I11" s="13">
        <v>3692</v>
      </c>
      <c r="J11" s="13">
        <v>3774</v>
      </c>
      <c r="K11" s="13">
        <f t="shared" si="2"/>
        <v>7466</v>
      </c>
      <c r="L11" s="14">
        <f t="shared" si="3"/>
        <v>0.11166282791421137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2366</v>
      </c>
      <c r="F12" s="13">
        <v>2157</v>
      </c>
      <c r="G12" s="13">
        <f t="shared" si="0"/>
        <v>4523</v>
      </c>
      <c r="H12" s="14">
        <f t="shared" si="1"/>
        <v>6.1194393332611757E-2</v>
      </c>
      <c r="I12" s="13">
        <v>1995</v>
      </c>
      <c r="J12" s="13">
        <v>1875</v>
      </c>
      <c r="K12" s="13">
        <f t="shared" si="2"/>
        <v>3870</v>
      </c>
      <c r="L12" s="14">
        <f t="shared" si="3"/>
        <v>5.788041039753522E-2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2623</v>
      </c>
      <c r="F13" s="13">
        <v>2642</v>
      </c>
      <c r="G13" s="13">
        <f t="shared" si="0"/>
        <v>5265</v>
      </c>
      <c r="H13" s="14">
        <f t="shared" si="1"/>
        <v>7.1233358588591839E-2</v>
      </c>
      <c r="I13" s="13">
        <v>2275</v>
      </c>
      <c r="J13" s="13">
        <v>2359</v>
      </c>
      <c r="K13" s="13">
        <f t="shared" si="2"/>
        <v>4634</v>
      </c>
      <c r="L13" s="14">
        <f t="shared" si="3"/>
        <v>6.9306930693069313E-2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3549</v>
      </c>
      <c r="F14" s="13">
        <v>3633</v>
      </c>
      <c r="G14" s="13">
        <f t="shared" si="0"/>
        <v>7182</v>
      </c>
      <c r="H14" s="14">
        <f t="shared" si="1"/>
        <v>9.7169607100335537E-2</v>
      </c>
      <c r="I14" s="13">
        <v>3249</v>
      </c>
      <c r="J14" s="13">
        <v>3229</v>
      </c>
      <c r="K14" s="13">
        <f t="shared" si="2"/>
        <v>6478</v>
      </c>
      <c r="L14" s="14">
        <f t="shared" si="3"/>
        <v>9.6886123657682982E-2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3911</v>
      </c>
      <c r="F15" s="13">
        <v>3851</v>
      </c>
      <c r="G15" s="13">
        <f t="shared" si="0"/>
        <v>7762</v>
      </c>
      <c r="H15" s="14">
        <f t="shared" si="1"/>
        <v>0.10501677670743587</v>
      </c>
      <c r="I15" s="13">
        <v>3413</v>
      </c>
      <c r="J15" s="13">
        <v>3614</v>
      </c>
      <c r="K15" s="13">
        <f t="shared" si="2"/>
        <v>7027</v>
      </c>
      <c r="L15" s="14">
        <f t="shared" si="3"/>
        <v>0.10509706559779845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5064</v>
      </c>
      <c r="F16" s="13">
        <v>4946</v>
      </c>
      <c r="G16" s="13">
        <f t="shared" si="0"/>
        <v>10010</v>
      </c>
      <c r="H16" s="14">
        <f t="shared" si="1"/>
        <v>0.1354313237363351</v>
      </c>
      <c r="I16" s="13">
        <v>4330</v>
      </c>
      <c r="J16" s="13">
        <v>4272</v>
      </c>
      <c r="K16" s="13">
        <f t="shared" si="2"/>
        <v>8602</v>
      </c>
      <c r="L16" s="14">
        <f t="shared" si="3"/>
        <v>0.12865304657353954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2962</v>
      </c>
      <c r="F17" s="13">
        <v>2903</v>
      </c>
      <c r="G17" s="13">
        <f t="shared" si="0"/>
        <v>5865</v>
      </c>
      <c r="H17" s="14">
        <f t="shared" si="1"/>
        <v>7.9351120251109422E-2</v>
      </c>
      <c r="I17" s="13">
        <v>2690</v>
      </c>
      <c r="J17" s="13">
        <v>2729</v>
      </c>
      <c r="K17" s="13">
        <f t="shared" si="2"/>
        <v>5419</v>
      </c>
      <c r="L17" s="14">
        <f t="shared" si="3"/>
        <v>8.104753073494661E-2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2359</v>
      </c>
      <c r="F18" s="13">
        <v>2192</v>
      </c>
      <c r="G18" s="13">
        <f t="shared" si="0"/>
        <v>4551</v>
      </c>
      <c r="H18" s="14">
        <f t="shared" si="1"/>
        <v>6.1573222210195906E-2</v>
      </c>
      <c r="I18" s="13">
        <v>2129</v>
      </c>
      <c r="J18" s="13">
        <v>2062</v>
      </c>
      <c r="K18" s="13">
        <f t="shared" si="2"/>
        <v>4191</v>
      </c>
      <c r="L18" s="14">
        <f t="shared" si="3"/>
        <v>6.2681343663067213E-2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4431</v>
      </c>
      <c r="F19" s="13">
        <v>4682</v>
      </c>
      <c r="G19" s="13">
        <f t="shared" si="0"/>
        <v>9113</v>
      </c>
      <c r="H19" s="14">
        <f t="shared" si="1"/>
        <v>0.12329527005087131</v>
      </c>
      <c r="I19" s="13">
        <v>4371</v>
      </c>
      <c r="J19" s="13">
        <v>4466</v>
      </c>
      <c r="K19" s="13">
        <f t="shared" si="2"/>
        <v>8837</v>
      </c>
      <c r="L19" s="14">
        <f t="shared" si="3"/>
        <v>0.13216774849690408</v>
      </c>
    </row>
    <row r="20" spans="2:12" ht="15.75" thickBot="1" x14ac:dyDescent="0.3">
      <c r="B20" s="32" t="s">
        <v>4</v>
      </c>
      <c r="C20" s="33"/>
      <c r="D20" s="34"/>
      <c r="E20" s="15">
        <f>SUM(E8:E19)</f>
        <v>37102</v>
      </c>
      <c r="F20" s="16">
        <f>SUM(F8:F19)</f>
        <v>36810</v>
      </c>
      <c r="G20" s="17">
        <f t="shared" si="0"/>
        <v>73912</v>
      </c>
      <c r="H20" s="18">
        <f>G20/899407</f>
        <v>8.2178591004962165E-2</v>
      </c>
      <c r="I20" s="16">
        <f>SUM(I8:I19)</f>
        <v>33406</v>
      </c>
      <c r="J20" s="16">
        <f>SUM(J8:J19)</f>
        <v>33456</v>
      </c>
      <c r="K20" s="17">
        <f t="shared" si="2"/>
        <v>66862</v>
      </c>
      <c r="L20" s="18">
        <f>K20/899407</f>
        <v>7.434009297236957E-2</v>
      </c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E9A1-B85C-4A92-B78A-0BFA4C77783F}">
  <dimension ref="B1:L20"/>
  <sheetViews>
    <sheetView zoomScale="80" zoomScaleNormal="80" workbookViewId="0">
      <selection activeCell="I8" sqref="I8:J19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31</v>
      </c>
      <c r="F6" s="37"/>
      <c r="G6" s="37"/>
      <c r="H6" s="38"/>
      <c r="I6" s="36" t="s">
        <v>32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1813</v>
      </c>
      <c r="F8" s="10">
        <v>1900</v>
      </c>
      <c r="G8" s="10">
        <f>SUM(E8:F8)</f>
        <v>3713</v>
      </c>
      <c r="H8" s="11">
        <f>G8/$G$20</f>
        <v>5.9809922680412374E-2</v>
      </c>
      <c r="I8" s="10">
        <v>1775</v>
      </c>
      <c r="J8" s="10">
        <v>1839</v>
      </c>
      <c r="K8" s="10">
        <f>SUM(I8:J8)</f>
        <v>3614</v>
      </c>
      <c r="L8" s="11">
        <f>K8/$K$20</f>
        <v>6.4624573073690614E-2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1237</v>
      </c>
      <c r="F9" s="13">
        <v>1273</v>
      </c>
      <c r="G9" s="13">
        <f t="shared" ref="G9:G20" si="0">SUM(E9:F9)</f>
        <v>2510</v>
      </c>
      <c r="H9" s="14">
        <f t="shared" ref="H9:H19" si="1">G9/$G$20</f>
        <v>4.0431701030927837E-2</v>
      </c>
      <c r="I9" s="13">
        <v>1165</v>
      </c>
      <c r="J9" s="13">
        <v>1227</v>
      </c>
      <c r="K9" s="13">
        <f t="shared" ref="K9:K20" si="2">SUM(I9:J9)</f>
        <v>2392</v>
      </c>
      <c r="L9" s="14">
        <f t="shared" ref="L9:L19" si="3">K9/$K$20</f>
        <v>4.2773098725032634E-2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1897</v>
      </c>
      <c r="F10" s="13">
        <v>1918</v>
      </c>
      <c r="G10" s="13">
        <f t="shared" si="0"/>
        <v>3815</v>
      </c>
      <c r="H10" s="14">
        <f t="shared" si="1"/>
        <v>6.145296391752577E-2</v>
      </c>
      <c r="I10" s="13">
        <v>1732</v>
      </c>
      <c r="J10" s="13">
        <v>1796</v>
      </c>
      <c r="K10" s="13">
        <f t="shared" si="2"/>
        <v>3528</v>
      </c>
      <c r="L10" s="14">
        <f t="shared" si="3"/>
        <v>6.3086744273375892E-2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3430</v>
      </c>
      <c r="F11" s="13">
        <v>3466</v>
      </c>
      <c r="G11" s="13">
        <f t="shared" si="0"/>
        <v>6896</v>
      </c>
      <c r="H11" s="14">
        <f t="shared" si="1"/>
        <v>0.11108247422680412</v>
      </c>
      <c r="I11" s="13">
        <v>2933</v>
      </c>
      <c r="J11" s="13">
        <v>3121</v>
      </c>
      <c r="K11" s="13">
        <f t="shared" si="2"/>
        <v>6054</v>
      </c>
      <c r="L11" s="14">
        <f t="shared" si="3"/>
        <v>0.1082559948500617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1808</v>
      </c>
      <c r="F12" s="13">
        <v>1836</v>
      </c>
      <c r="G12" s="13">
        <f t="shared" si="0"/>
        <v>3644</v>
      </c>
      <c r="H12" s="14">
        <f t="shared" si="1"/>
        <v>5.8698453608247422E-2</v>
      </c>
      <c r="I12" s="13">
        <v>1610</v>
      </c>
      <c r="J12" s="13">
        <v>1678</v>
      </c>
      <c r="K12" s="13">
        <f t="shared" si="2"/>
        <v>3288</v>
      </c>
      <c r="L12" s="14">
        <f t="shared" si="3"/>
        <v>5.8795129016683656E-2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2184</v>
      </c>
      <c r="F13" s="13">
        <v>2168</v>
      </c>
      <c r="G13" s="13">
        <f t="shared" si="0"/>
        <v>4352</v>
      </c>
      <c r="H13" s="14">
        <f t="shared" si="1"/>
        <v>7.0103092783505155E-2</v>
      </c>
      <c r="I13" s="13">
        <v>1909</v>
      </c>
      <c r="J13" s="13">
        <v>2040</v>
      </c>
      <c r="K13" s="13">
        <f t="shared" si="2"/>
        <v>3949</v>
      </c>
      <c r="L13" s="14">
        <f t="shared" si="3"/>
        <v>7.061495270282353E-2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2947</v>
      </c>
      <c r="F14" s="13">
        <v>2876</v>
      </c>
      <c r="G14" s="13">
        <f t="shared" si="0"/>
        <v>5823</v>
      </c>
      <c r="H14" s="14">
        <f t="shared" si="1"/>
        <v>9.3798324742268041E-2</v>
      </c>
      <c r="I14" s="13">
        <v>2429</v>
      </c>
      <c r="J14" s="13">
        <v>2573</v>
      </c>
      <c r="K14" s="13">
        <f t="shared" si="2"/>
        <v>5002</v>
      </c>
      <c r="L14" s="14">
        <f t="shared" si="3"/>
        <v>8.9444414641560721E-2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3198</v>
      </c>
      <c r="F15" s="13">
        <v>3443</v>
      </c>
      <c r="G15" s="13">
        <f t="shared" si="0"/>
        <v>6641</v>
      </c>
      <c r="H15" s="14">
        <f t="shared" si="1"/>
        <v>0.10697487113402061</v>
      </c>
      <c r="I15" s="13">
        <v>2840</v>
      </c>
      <c r="J15" s="13">
        <v>2997</v>
      </c>
      <c r="K15" s="13">
        <f t="shared" si="2"/>
        <v>5837</v>
      </c>
      <c r="L15" s="14">
        <f t="shared" si="3"/>
        <v>0.10437565938880246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3985</v>
      </c>
      <c r="F16" s="13">
        <v>4366</v>
      </c>
      <c r="G16" s="13">
        <f t="shared" si="0"/>
        <v>8351</v>
      </c>
      <c r="H16" s="14">
        <f t="shared" si="1"/>
        <v>0.13451997422680412</v>
      </c>
      <c r="I16" s="13">
        <v>3560</v>
      </c>
      <c r="J16" s="13">
        <v>4151</v>
      </c>
      <c r="K16" s="13">
        <f t="shared" si="2"/>
        <v>7711</v>
      </c>
      <c r="L16" s="14">
        <f t="shared" si="3"/>
        <v>0.13788602185147436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2439</v>
      </c>
      <c r="F17" s="13">
        <v>2610</v>
      </c>
      <c r="G17" s="13">
        <f t="shared" si="0"/>
        <v>5049</v>
      </c>
      <c r="H17" s="14">
        <f t="shared" si="1"/>
        <v>8.1330541237113405E-2</v>
      </c>
      <c r="I17" s="13">
        <v>2142</v>
      </c>
      <c r="J17" s="13">
        <v>2327</v>
      </c>
      <c r="K17" s="13">
        <f t="shared" si="2"/>
        <v>4469</v>
      </c>
      <c r="L17" s="14">
        <f t="shared" si="3"/>
        <v>7.99134524256567E-2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1768</v>
      </c>
      <c r="F18" s="13">
        <v>1936</v>
      </c>
      <c r="G18" s="13">
        <f t="shared" si="0"/>
        <v>3704</v>
      </c>
      <c r="H18" s="14">
        <f t="shared" si="1"/>
        <v>5.9664948453608251E-2</v>
      </c>
      <c r="I18" s="13">
        <v>1592</v>
      </c>
      <c r="J18" s="13">
        <v>1680</v>
      </c>
      <c r="K18" s="13">
        <f t="shared" si="2"/>
        <v>3272</v>
      </c>
      <c r="L18" s="14">
        <f t="shared" si="3"/>
        <v>5.8509021332904171E-2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3644</v>
      </c>
      <c r="F19" s="13">
        <v>3938</v>
      </c>
      <c r="G19" s="13">
        <f t="shared" si="0"/>
        <v>7582</v>
      </c>
      <c r="H19" s="14">
        <f t="shared" si="1"/>
        <v>0.12213273195876288</v>
      </c>
      <c r="I19" s="13">
        <v>3174</v>
      </c>
      <c r="J19" s="13">
        <v>3633</v>
      </c>
      <c r="K19" s="13">
        <f t="shared" si="2"/>
        <v>6807</v>
      </c>
      <c r="L19" s="14">
        <f t="shared" si="3"/>
        <v>0.12172093771793359</v>
      </c>
    </row>
    <row r="20" spans="2:12" ht="15.75" thickBot="1" x14ac:dyDescent="0.3">
      <c r="B20" s="32" t="s">
        <v>4</v>
      </c>
      <c r="C20" s="33"/>
      <c r="D20" s="34"/>
      <c r="E20" s="15">
        <f>SUM(E8:E19)</f>
        <v>30350</v>
      </c>
      <c r="F20" s="16">
        <f>SUM(F8:F19)</f>
        <v>31730</v>
      </c>
      <c r="G20" s="17">
        <f t="shared" si="0"/>
        <v>62080</v>
      </c>
      <c r="H20" s="18">
        <f>G20/899407</f>
        <v>6.9023256434517413E-2</v>
      </c>
      <c r="I20" s="16">
        <f>SUM(I8:I19)</f>
        <v>26861</v>
      </c>
      <c r="J20" s="16">
        <f>SUM(J8:J19)</f>
        <v>29062</v>
      </c>
      <c r="K20" s="17">
        <f t="shared" si="2"/>
        <v>55923</v>
      </c>
      <c r="L20" s="18">
        <f>K20/899407</f>
        <v>6.2177634819386554E-2</v>
      </c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9C4A-3BE5-4889-BE0E-2D41843E98DE}">
  <dimension ref="B1:L20"/>
  <sheetViews>
    <sheetView zoomScale="80" zoomScaleNormal="80" workbookViewId="0">
      <selection activeCell="I8" sqref="I8:J19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33</v>
      </c>
      <c r="F6" s="37"/>
      <c r="G6" s="37"/>
      <c r="H6" s="38"/>
      <c r="I6" s="36" t="s">
        <v>34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9">
        <v>1575</v>
      </c>
      <c r="F8" s="10">
        <v>1904</v>
      </c>
      <c r="G8" s="10">
        <f>SUM(E8:F8)</f>
        <v>3479</v>
      </c>
      <c r="H8" s="11">
        <f>G8/$G$20</f>
        <v>7.2106615818272254E-2</v>
      </c>
      <c r="I8" s="10">
        <v>1316</v>
      </c>
      <c r="J8" s="10">
        <v>1405</v>
      </c>
      <c r="K8" s="10">
        <f>SUM(I8:J8)</f>
        <v>2721</v>
      </c>
      <c r="L8" s="11">
        <f>K8/$K$20</f>
        <v>7.9105735965345814E-2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12">
        <v>1086</v>
      </c>
      <c r="F9" s="8">
        <v>1088</v>
      </c>
      <c r="G9" s="13">
        <f t="shared" ref="G9:G20" si="0">SUM(E9:F9)</f>
        <v>2174</v>
      </c>
      <c r="H9" s="14">
        <f t="shared" ref="H9:H19" si="1">G9/$G$20</f>
        <v>4.5058862543525119E-2</v>
      </c>
      <c r="I9" s="8">
        <v>734</v>
      </c>
      <c r="J9" s="8">
        <v>852</v>
      </c>
      <c r="K9" s="13">
        <f t="shared" ref="K9:K20" si="2">SUM(I9:J9)</f>
        <v>1586</v>
      </c>
      <c r="L9" s="14">
        <f t="shared" ref="L9:L19" si="3">K9/$K$20</f>
        <v>4.6108672267930341E-2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12">
        <v>1490</v>
      </c>
      <c r="F10" s="13">
        <v>1590</v>
      </c>
      <c r="G10" s="13">
        <f t="shared" si="0"/>
        <v>3080</v>
      </c>
      <c r="H10" s="14">
        <f t="shared" si="1"/>
        <v>6.383684297794727E-2</v>
      </c>
      <c r="I10" s="13">
        <v>1167</v>
      </c>
      <c r="J10" s="13">
        <v>1159</v>
      </c>
      <c r="K10" s="13">
        <f t="shared" si="2"/>
        <v>2326</v>
      </c>
      <c r="L10" s="14">
        <f t="shared" si="3"/>
        <v>6.7622176352588895E-2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12">
        <v>2428</v>
      </c>
      <c r="F11" s="13">
        <v>2531</v>
      </c>
      <c r="G11" s="13">
        <f t="shared" si="0"/>
        <v>4959</v>
      </c>
      <c r="H11" s="14">
        <f t="shared" si="1"/>
        <v>0.10278146244403913</v>
      </c>
      <c r="I11" s="13">
        <v>1724</v>
      </c>
      <c r="J11" s="13">
        <v>1763</v>
      </c>
      <c r="K11" s="13">
        <f t="shared" si="2"/>
        <v>3487</v>
      </c>
      <c r="L11" s="14">
        <f t="shared" si="3"/>
        <v>0.10137511992324912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12">
        <v>1555</v>
      </c>
      <c r="F12" s="13">
        <v>1569</v>
      </c>
      <c r="G12" s="13">
        <f t="shared" si="0"/>
        <v>3124</v>
      </c>
      <c r="H12" s="14">
        <f t="shared" si="1"/>
        <v>6.4748797877632228E-2</v>
      </c>
      <c r="I12" s="13">
        <v>1138</v>
      </c>
      <c r="J12" s="13">
        <v>1174</v>
      </c>
      <c r="K12" s="13">
        <f t="shared" si="2"/>
        <v>2312</v>
      </c>
      <c r="L12" s="14">
        <f t="shared" si="3"/>
        <v>6.72151641131494E-2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12">
        <v>1738</v>
      </c>
      <c r="F13" s="13">
        <v>1739</v>
      </c>
      <c r="G13" s="13">
        <f t="shared" si="0"/>
        <v>3477</v>
      </c>
      <c r="H13" s="14">
        <f t="shared" si="1"/>
        <v>7.206516332283204E-2</v>
      </c>
      <c r="I13" s="13">
        <v>1251</v>
      </c>
      <c r="J13" s="13">
        <v>1239</v>
      </c>
      <c r="K13" s="13">
        <f t="shared" si="2"/>
        <v>2490</v>
      </c>
      <c r="L13" s="14">
        <f t="shared" si="3"/>
        <v>7.239003401459429E-2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12">
        <v>2145</v>
      </c>
      <c r="F14" s="13">
        <v>2267</v>
      </c>
      <c r="G14" s="13">
        <f t="shared" si="0"/>
        <v>4412</v>
      </c>
      <c r="H14" s="14">
        <f t="shared" si="1"/>
        <v>9.1444204941137461E-2</v>
      </c>
      <c r="I14" s="13">
        <v>1678</v>
      </c>
      <c r="J14" s="13">
        <v>1669</v>
      </c>
      <c r="K14" s="13">
        <f t="shared" si="2"/>
        <v>3347</v>
      </c>
      <c r="L14" s="14">
        <f t="shared" si="3"/>
        <v>9.7304997528854256E-2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12">
        <v>2372</v>
      </c>
      <c r="F15" s="13">
        <v>2431</v>
      </c>
      <c r="G15" s="13">
        <f t="shared" si="0"/>
        <v>4803</v>
      </c>
      <c r="H15" s="14">
        <f t="shared" si="1"/>
        <v>9.9548167799701548E-2</v>
      </c>
      <c r="I15" s="13">
        <v>1621</v>
      </c>
      <c r="J15" s="13">
        <v>1593</v>
      </c>
      <c r="K15" s="13">
        <f t="shared" si="2"/>
        <v>3214</v>
      </c>
      <c r="L15" s="14">
        <f t="shared" si="3"/>
        <v>9.3438381254179137E-2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3169</v>
      </c>
      <c r="F16" s="13">
        <v>3448</v>
      </c>
      <c r="G16" s="13">
        <f t="shared" si="0"/>
        <v>6617</v>
      </c>
      <c r="H16" s="14">
        <f t="shared" si="1"/>
        <v>0.13714558116398606</v>
      </c>
      <c r="I16" s="13">
        <v>2278</v>
      </c>
      <c r="J16" s="13">
        <v>2277</v>
      </c>
      <c r="K16" s="13">
        <f t="shared" si="2"/>
        <v>4555</v>
      </c>
      <c r="L16" s="14">
        <f t="shared" si="3"/>
        <v>0.13242433933191849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12">
        <v>1784</v>
      </c>
      <c r="F17" s="13">
        <v>1840</v>
      </c>
      <c r="G17" s="13">
        <f t="shared" si="0"/>
        <v>3624</v>
      </c>
      <c r="H17" s="14">
        <f t="shared" si="1"/>
        <v>7.5111921737688603E-2</v>
      </c>
      <c r="I17" s="13">
        <v>1136</v>
      </c>
      <c r="J17" s="13">
        <v>1188</v>
      </c>
      <c r="K17" s="13">
        <f t="shared" si="2"/>
        <v>2324</v>
      </c>
      <c r="L17" s="14">
        <f t="shared" si="3"/>
        <v>6.7564031746954675E-2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12">
        <v>1231</v>
      </c>
      <c r="F18" s="13">
        <v>1459</v>
      </c>
      <c r="G18" s="13">
        <f t="shared" si="0"/>
        <v>2690</v>
      </c>
      <c r="H18" s="14">
        <f t="shared" si="1"/>
        <v>5.5753606367103296E-2</v>
      </c>
      <c r="I18" s="8">
        <v>940</v>
      </c>
      <c r="J18" s="8">
        <v>1042</v>
      </c>
      <c r="K18" s="13">
        <f t="shared" si="2"/>
        <v>1982</v>
      </c>
      <c r="L18" s="14">
        <f t="shared" si="3"/>
        <v>5.7621304183504377E-2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12">
        <v>2695</v>
      </c>
      <c r="F19" s="13">
        <v>3114</v>
      </c>
      <c r="G19" s="13">
        <f t="shared" si="0"/>
        <v>5809</v>
      </c>
      <c r="H19" s="14">
        <f t="shared" si="1"/>
        <v>0.12039877300613497</v>
      </c>
      <c r="I19" s="13">
        <v>1870</v>
      </c>
      <c r="J19" s="13">
        <v>2183</v>
      </c>
      <c r="K19" s="13">
        <f t="shared" si="2"/>
        <v>4053</v>
      </c>
      <c r="L19" s="14">
        <f t="shared" si="3"/>
        <v>0.1178300433177312</v>
      </c>
    </row>
    <row r="20" spans="2:12" ht="15.75" thickBot="1" x14ac:dyDescent="0.3">
      <c r="B20" s="32" t="s">
        <v>4</v>
      </c>
      <c r="C20" s="33"/>
      <c r="D20" s="34"/>
      <c r="E20" s="15">
        <f>SUM(E8:E19)</f>
        <v>23268</v>
      </c>
      <c r="F20" s="16">
        <f>SUM(F8:F19)</f>
        <v>24980</v>
      </c>
      <c r="G20" s="17">
        <f t="shared" si="0"/>
        <v>48248</v>
      </c>
      <c r="H20" s="18">
        <f>G20/899407</f>
        <v>5.3644234478940012E-2</v>
      </c>
      <c r="I20" s="16">
        <f>SUM(I8:I19)</f>
        <v>16853</v>
      </c>
      <c r="J20" s="16">
        <f>SUM(J8:J19)</f>
        <v>17544</v>
      </c>
      <c r="K20" s="17">
        <f t="shared" si="2"/>
        <v>34397</v>
      </c>
      <c r="L20" s="18">
        <f>K20/899407</f>
        <v>3.8244087493203856E-2</v>
      </c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3AD9-F9A7-4460-972C-3CE043729707}">
  <dimension ref="B1:L24"/>
  <sheetViews>
    <sheetView tabSelected="1" zoomScale="80" zoomScaleNormal="80" workbookViewId="0">
      <selection activeCell="P21" sqref="P21"/>
    </sheetView>
  </sheetViews>
  <sheetFormatPr defaultRowHeight="15" x14ac:dyDescent="0.25"/>
  <cols>
    <col min="1" max="1" width="2.85546875" customWidth="1"/>
    <col min="4" max="4" width="20.5703125" customWidth="1"/>
    <col min="5" max="12" width="10" customWidth="1"/>
  </cols>
  <sheetData>
    <row r="1" spans="2:12" ht="15.75" thickBot="1" x14ac:dyDescent="0.3"/>
    <row r="2" spans="2:12" ht="15.75" x14ac:dyDescent="0.25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B3" s="26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/>
    <row r="5" spans="2:12" ht="22.5" customHeight="1" thickBot="1" x14ac:dyDescent="0.3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5.75" customHeight="1" thickBot="1" x14ac:dyDescent="0.3">
      <c r="B6" s="35" t="s">
        <v>1</v>
      </c>
      <c r="C6" s="35" t="s">
        <v>16</v>
      </c>
      <c r="D6" s="35"/>
      <c r="E6" s="36" t="s">
        <v>35</v>
      </c>
      <c r="F6" s="37"/>
      <c r="G6" s="37"/>
      <c r="H6" s="38"/>
      <c r="I6" s="36" t="s">
        <v>36</v>
      </c>
      <c r="J6" s="37"/>
      <c r="K6" s="37"/>
      <c r="L6" s="38"/>
    </row>
    <row r="7" spans="2:12" ht="15.75" thickBot="1" x14ac:dyDescent="0.3">
      <c r="B7" s="35"/>
      <c r="C7" s="1" t="s">
        <v>5</v>
      </c>
      <c r="D7" s="1" t="s">
        <v>6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2</v>
      </c>
      <c r="J7" s="1" t="s">
        <v>3</v>
      </c>
      <c r="K7" s="1" t="s">
        <v>4</v>
      </c>
      <c r="L7" s="1" t="s">
        <v>7</v>
      </c>
    </row>
    <row r="8" spans="2:12" ht="15.75" thickBot="1" x14ac:dyDescent="0.3">
      <c r="B8" s="2">
        <v>1</v>
      </c>
      <c r="C8" s="3">
        <v>1.382650462962963</v>
      </c>
      <c r="D8" s="4" t="s">
        <v>9</v>
      </c>
      <c r="E8" s="21">
        <v>925</v>
      </c>
      <c r="F8" s="10">
        <v>1088</v>
      </c>
      <c r="G8" s="10">
        <f>SUM(E8:F8)</f>
        <v>2013</v>
      </c>
      <c r="H8" s="11">
        <f>G8/$G$20</f>
        <v>8.7479900916952763E-2</v>
      </c>
      <c r="I8" s="10">
        <v>1416</v>
      </c>
      <c r="J8" s="10">
        <v>1818</v>
      </c>
      <c r="K8" s="10">
        <f>SUM(I8:J8)</f>
        <v>3234</v>
      </c>
      <c r="L8" s="11">
        <f>K8/$K$20</f>
        <v>0.10676438546102802</v>
      </c>
    </row>
    <row r="9" spans="2:12" ht="15.75" thickBot="1" x14ac:dyDescent="0.3">
      <c r="B9" s="5">
        <v>2</v>
      </c>
      <c r="C9" s="6">
        <v>1.3826620370370371</v>
      </c>
      <c r="D9" s="7" t="s">
        <v>10</v>
      </c>
      <c r="E9" s="20">
        <v>643</v>
      </c>
      <c r="F9" s="8">
        <v>723</v>
      </c>
      <c r="G9" s="13">
        <f t="shared" ref="G9:G20" si="0">SUM(E9:F9)</f>
        <v>1366</v>
      </c>
      <c r="H9" s="14">
        <f t="shared" ref="H9:H19" si="1">G9/$G$20</f>
        <v>5.9362913389248623E-2</v>
      </c>
      <c r="I9" s="8">
        <v>943</v>
      </c>
      <c r="J9" s="13">
        <v>1234</v>
      </c>
      <c r="K9" s="13">
        <f t="shared" ref="K9:K20" si="2">SUM(I9:J9)</f>
        <v>2177</v>
      </c>
      <c r="L9" s="14">
        <f t="shared" ref="L9:L19" si="3">K9/$K$20</f>
        <v>7.1869532204285103E-2</v>
      </c>
    </row>
    <row r="10" spans="2:12" ht="15.75" thickBot="1" x14ac:dyDescent="0.3">
      <c r="B10" s="5">
        <v>3</v>
      </c>
      <c r="C10" s="6">
        <v>1.3826736111111113</v>
      </c>
      <c r="D10" s="7" t="s">
        <v>19</v>
      </c>
      <c r="E10" s="20">
        <v>822</v>
      </c>
      <c r="F10" s="8">
        <v>837</v>
      </c>
      <c r="G10" s="13">
        <f t="shared" si="0"/>
        <v>1659</v>
      </c>
      <c r="H10" s="14">
        <f t="shared" si="1"/>
        <v>7.2095954108904431E-2</v>
      </c>
      <c r="I10" s="8">
        <v>1114</v>
      </c>
      <c r="J10" s="13">
        <v>1523</v>
      </c>
      <c r="K10" s="13">
        <f t="shared" si="2"/>
        <v>2637</v>
      </c>
      <c r="L10" s="14">
        <f t="shared" si="3"/>
        <v>8.7055561057739927E-2</v>
      </c>
    </row>
    <row r="11" spans="2:12" ht="15.75" thickBot="1" x14ac:dyDescent="0.3">
      <c r="B11" s="5">
        <v>4</v>
      </c>
      <c r="C11" s="6">
        <v>1.3826851851851851</v>
      </c>
      <c r="D11" s="7" t="s">
        <v>11</v>
      </c>
      <c r="E11" s="20">
        <v>1134</v>
      </c>
      <c r="F11" s="8">
        <v>1109</v>
      </c>
      <c r="G11" s="13">
        <f t="shared" si="0"/>
        <v>2243</v>
      </c>
      <c r="H11" s="14">
        <f t="shared" si="1"/>
        <v>9.7475120594498282E-2</v>
      </c>
      <c r="I11" s="13">
        <v>1266</v>
      </c>
      <c r="J11" s="13">
        <v>1647</v>
      </c>
      <c r="K11" s="13">
        <f t="shared" si="2"/>
        <v>2913</v>
      </c>
      <c r="L11" s="14">
        <f t="shared" si="3"/>
        <v>9.6167178369812811E-2</v>
      </c>
    </row>
    <row r="12" spans="2:12" ht="15.75" thickBot="1" x14ac:dyDescent="0.3">
      <c r="B12" s="5">
        <v>5</v>
      </c>
      <c r="C12" s="6">
        <v>1.3826967592592592</v>
      </c>
      <c r="D12" s="7" t="s">
        <v>12</v>
      </c>
      <c r="E12" s="20">
        <v>757</v>
      </c>
      <c r="F12" s="8">
        <v>887</v>
      </c>
      <c r="G12" s="13">
        <f t="shared" si="0"/>
        <v>1644</v>
      </c>
      <c r="H12" s="14">
        <f t="shared" si="1"/>
        <v>7.1444091956021027E-2</v>
      </c>
      <c r="I12" s="8">
        <v>1141</v>
      </c>
      <c r="J12" s="13">
        <v>1563</v>
      </c>
      <c r="K12" s="13">
        <f t="shared" si="2"/>
        <v>2704</v>
      </c>
      <c r="L12" s="14">
        <f t="shared" si="3"/>
        <v>8.9267439173351823E-2</v>
      </c>
    </row>
    <row r="13" spans="2:12" ht="15.75" thickBot="1" x14ac:dyDescent="0.3">
      <c r="B13" s="5">
        <v>6</v>
      </c>
      <c r="C13" s="6">
        <v>1.3827083333333334</v>
      </c>
      <c r="D13" s="7" t="s">
        <v>13</v>
      </c>
      <c r="E13" s="20">
        <v>870</v>
      </c>
      <c r="F13" s="8">
        <v>891</v>
      </c>
      <c r="G13" s="13">
        <f t="shared" si="0"/>
        <v>1761</v>
      </c>
      <c r="H13" s="14">
        <f t="shared" si="1"/>
        <v>7.652861674851158E-2</v>
      </c>
      <c r="I13" s="8">
        <v>1037</v>
      </c>
      <c r="J13" s="13">
        <v>1436</v>
      </c>
      <c r="K13" s="13">
        <f t="shared" si="2"/>
        <v>2473</v>
      </c>
      <c r="L13" s="14">
        <f t="shared" si="3"/>
        <v>8.1641411640421241E-2</v>
      </c>
    </row>
    <row r="14" spans="2:12" ht="15.75" thickBot="1" x14ac:dyDescent="0.3">
      <c r="B14" s="5">
        <v>7</v>
      </c>
      <c r="C14" s="6">
        <v>1.3827199074074075</v>
      </c>
      <c r="D14" s="7" t="s">
        <v>14</v>
      </c>
      <c r="E14" s="20">
        <v>1052</v>
      </c>
      <c r="F14" s="8">
        <v>1024</v>
      </c>
      <c r="G14" s="13">
        <f t="shared" si="0"/>
        <v>2076</v>
      </c>
      <c r="H14" s="14">
        <f t="shared" si="1"/>
        <v>9.0217721959063052E-2</v>
      </c>
      <c r="I14" s="13">
        <v>1222</v>
      </c>
      <c r="J14" s="13">
        <v>1645</v>
      </c>
      <c r="K14" s="13">
        <f t="shared" si="2"/>
        <v>2867</v>
      </c>
      <c r="L14" s="14">
        <f t="shared" si="3"/>
        <v>9.464857548446734E-2</v>
      </c>
    </row>
    <row r="15" spans="2:12" ht="15.75" thickBot="1" x14ac:dyDescent="0.3">
      <c r="B15" s="5">
        <v>8</v>
      </c>
      <c r="C15" s="6">
        <v>1.3827314814814813</v>
      </c>
      <c r="D15" s="7" t="s">
        <v>20</v>
      </c>
      <c r="E15" s="20">
        <v>1037</v>
      </c>
      <c r="F15" s="8">
        <v>1058</v>
      </c>
      <c r="G15" s="13">
        <f t="shared" si="0"/>
        <v>2095</v>
      </c>
      <c r="H15" s="14">
        <f t="shared" si="1"/>
        <v>9.1043414019382041E-2</v>
      </c>
      <c r="I15" s="8">
        <v>976</v>
      </c>
      <c r="J15" s="13">
        <v>1382</v>
      </c>
      <c r="K15" s="13">
        <f t="shared" si="2"/>
        <v>2358</v>
      </c>
      <c r="L15" s="14">
        <f t="shared" si="3"/>
        <v>7.7844904427057549E-2</v>
      </c>
    </row>
    <row r="16" spans="2:12" ht="15.75" thickBot="1" x14ac:dyDescent="0.3">
      <c r="B16" s="5">
        <v>9</v>
      </c>
      <c r="C16" s="6">
        <v>1.3827430555555555</v>
      </c>
      <c r="D16" s="7" t="s">
        <v>8</v>
      </c>
      <c r="E16" s="12">
        <v>1400</v>
      </c>
      <c r="F16" s="13">
        <v>1324</v>
      </c>
      <c r="G16" s="13">
        <f t="shared" si="0"/>
        <v>2724</v>
      </c>
      <c r="H16" s="14">
        <f t="shared" si="1"/>
        <v>0.11837816696362609</v>
      </c>
      <c r="I16" s="8">
        <v>1166</v>
      </c>
      <c r="J16" s="13">
        <v>1613</v>
      </c>
      <c r="K16" s="13">
        <f t="shared" si="2"/>
        <v>2779</v>
      </c>
      <c r="L16" s="14">
        <f t="shared" si="3"/>
        <v>9.174342213858902E-2</v>
      </c>
    </row>
    <row r="17" spans="2:12" ht="15.75" thickBot="1" x14ac:dyDescent="0.3">
      <c r="B17" s="5">
        <v>10</v>
      </c>
      <c r="C17" s="6">
        <v>1.3827546296296296</v>
      </c>
      <c r="D17" s="7" t="s">
        <v>21</v>
      </c>
      <c r="E17" s="20">
        <v>761</v>
      </c>
      <c r="F17" s="8">
        <v>836</v>
      </c>
      <c r="G17" s="13">
        <f t="shared" si="0"/>
        <v>1597</v>
      </c>
      <c r="H17" s="14">
        <f t="shared" si="1"/>
        <v>6.9401590543653038E-2</v>
      </c>
      <c r="I17" s="8">
        <v>803</v>
      </c>
      <c r="J17" s="8">
        <v>1071</v>
      </c>
      <c r="K17" s="13">
        <f t="shared" si="2"/>
        <v>1874</v>
      </c>
      <c r="L17" s="14">
        <f t="shared" si="3"/>
        <v>6.1866561024726818E-2</v>
      </c>
    </row>
    <row r="18" spans="2:12" ht="15.75" thickBot="1" x14ac:dyDescent="0.3">
      <c r="B18" s="5">
        <v>11</v>
      </c>
      <c r="C18" s="6">
        <v>1.3827662037037038</v>
      </c>
      <c r="D18" s="7" t="s">
        <v>22</v>
      </c>
      <c r="E18" s="20">
        <v>617</v>
      </c>
      <c r="F18" s="8">
        <v>668</v>
      </c>
      <c r="G18" s="13">
        <f t="shared" si="0"/>
        <v>1285</v>
      </c>
      <c r="H18" s="14">
        <f t="shared" si="1"/>
        <v>5.5842857763678241E-2</v>
      </c>
      <c r="I18" s="8">
        <v>692</v>
      </c>
      <c r="J18" s="8">
        <v>968</v>
      </c>
      <c r="K18" s="13">
        <f t="shared" si="2"/>
        <v>1660</v>
      </c>
      <c r="L18" s="14">
        <f t="shared" si="3"/>
        <v>5.4801756297250009E-2</v>
      </c>
    </row>
    <row r="19" spans="2:12" ht="15.75" thickBot="1" x14ac:dyDescent="0.3">
      <c r="B19" s="5">
        <v>12</v>
      </c>
      <c r="C19" s="6">
        <v>1.3827777777777779</v>
      </c>
      <c r="D19" s="7" t="s">
        <v>15</v>
      </c>
      <c r="E19" s="20">
        <v>1227</v>
      </c>
      <c r="F19" s="13">
        <v>1321</v>
      </c>
      <c r="G19" s="13">
        <f t="shared" si="0"/>
        <v>2548</v>
      </c>
      <c r="H19" s="14">
        <f t="shared" si="1"/>
        <v>0.11072965103646082</v>
      </c>
      <c r="I19" s="8">
        <v>1078</v>
      </c>
      <c r="J19" s="13">
        <v>1537</v>
      </c>
      <c r="K19" s="13">
        <f t="shared" si="2"/>
        <v>2615</v>
      </c>
      <c r="L19" s="14">
        <f t="shared" si="3"/>
        <v>8.6329272721270348E-2</v>
      </c>
    </row>
    <row r="20" spans="2:12" ht="15.75" thickBot="1" x14ac:dyDescent="0.3">
      <c r="B20" s="32" t="s">
        <v>4</v>
      </c>
      <c r="C20" s="33"/>
      <c r="D20" s="34"/>
      <c r="E20" s="15">
        <f>SUM(E8:E19)</f>
        <v>11245</v>
      </c>
      <c r="F20" s="16">
        <f>SUM(F8:F19)</f>
        <v>11766</v>
      </c>
      <c r="G20" s="17">
        <f t="shared" si="0"/>
        <v>23011</v>
      </c>
      <c r="H20" s="18">
        <f>G20/899407</f>
        <v>2.5584635209643686E-2</v>
      </c>
      <c r="I20" s="16">
        <f>SUM(I8:I19)</f>
        <v>12854</v>
      </c>
      <c r="J20" s="16">
        <f>SUM(J8:J19)</f>
        <v>17437</v>
      </c>
      <c r="K20" s="17">
        <f t="shared" si="2"/>
        <v>30291</v>
      </c>
      <c r="L20" s="18">
        <f>K20/899407</f>
        <v>3.3678857291526525E-2</v>
      </c>
    </row>
    <row r="24" spans="2:12" x14ac:dyDescent="0.25">
      <c r="K24" s="19"/>
    </row>
  </sheetData>
  <mergeCells count="8"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0-9</vt:lpstr>
      <vt:lpstr>10-19</vt:lpstr>
      <vt:lpstr>20-29</vt:lpstr>
      <vt:lpstr>30-39</vt:lpstr>
      <vt:lpstr>40-49</vt:lpstr>
      <vt:lpstr>50-59</vt:lpstr>
      <vt:lpstr>60-69</vt:lpstr>
      <vt:lpstr>≥70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CAPILSKH</dc:creator>
  <cp:lastModifiedBy>Muchlas Ant</cp:lastModifiedBy>
  <cp:lastPrinted>2023-01-25T03:46:10Z</cp:lastPrinted>
  <dcterms:created xsi:type="dcterms:W3CDTF">2023-01-18T00:57:03Z</dcterms:created>
  <dcterms:modified xsi:type="dcterms:W3CDTF">2023-09-27T01:46:02Z</dcterms:modified>
</cp:coreProperties>
</file>