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9" i="1" l="1"/>
  <c r="D18" i="1"/>
  <c r="D17" i="1"/>
  <c r="D15" i="1"/>
  <c r="D14" i="1"/>
  <c r="D21" i="1"/>
  <c r="D10" i="1"/>
  <c r="D9" i="1"/>
  <c r="D8" i="1"/>
  <c r="D6" i="1"/>
  <c r="C19" i="1"/>
  <c r="C18" i="1"/>
  <c r="C17" i="1"/>
  <c r="C15" i="1"/>
  <c r="C14" i="1"/>
  <c r="C10" i="1"/>
  <c r="C9" i="1"/>
  <c r="C8" i="1"/>
  <c r="C21" i="1" s="1"/>
  <c r="C6" i="1"/>
</calcChain>
</file>

<file path=xl/sharedStrings.xml><?xml version="1.0" encoding="utf-8"?>
<sst xmlns="http://schemas.openxmlformats.org/spreadsheetml/2006/main" count="23" uniqueCount="23">
  <si>
    <t>Dinas Pertanian dan Perikanan Kabupaten Sukoharjo</t>
  </si>
  <si>
    <t>Jenis Obyek</t>
  </si>
  <si>
    <t>Produksi (Ton)</t>
  </si>
  <si>
    <t>Nilai (Rp.000)</t>
  </si>
  <si>
    <t>10. Gabus</t>
  </si>
  <si>
    <t>01.  Karper</t>
  </si>
  <si>
    <t>02.  Tawes</t>
  </si>
  <si>
    <t>03.  Mujair</t>
  </si>
  <si>
    <t>05.  Wader</t>
  </si>
  <si>
    <t>06.  Belut</t>
  </si>
  <si>
    <t>07.  Katak Hijau</t>
  </si>
  <si>
    <t>08.  Sogo</t>
  </si>
  <si>
    <t>09.  Tageh</t>
  </si>
  <si>
    <t>11. Udang</t>
  </si>
  <si>
    <t>12. Senggaringan</t>
  </si>
  <si>
    <t>14. Lain-lain : Gurami</t>
  </si>
  <si>
    <t xml:space="preserve">                        Patin</t>
  </si>
  <si>
    <t xml:space="preserve">                       Lain-lain</t>
  </si>
  <si>
    <t>Jumlah</t>
  </si>
  <si>
    <t>04.  Lele (tangkap + budidaya)</t>
  </si>
  <si>
    <t>13. Nila Merah (tangkap + budidaya)</t>
  </si>
  <si>
    <t>BANYAKNYA PRODUKSI IKAN DAN NILAI MENURUT JENIS IKAN</t>
  </si>
  <si>
    <t>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</si>
</sst>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Monotype Corsiva"/>
      <family val="4"/>
    </font>
    <font>
      <i/>
      <sz val="12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5F0A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right"/>
    </xf>
    <xf numFmtId="4" fontId="2" fillId="0" borderId="1" xfId="1" applyNumberFormat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vertical="center"/>
    </xf>
    <xf numFmtId="4" fontId="7" fillId="0" borderId="1" xfId="2" applyNumberFormat="1" applyFont="1" applyFill="1" applyBorder="1" applyAlignment="1">
      <alignment vertical="center"/>
    </xf>
    <xf numFmtId="4" fontId="2" fillId="3" borderId="1" xfId="1" applyNumberFormat="1" applyFont="1" applyFill="1" applyBorder="1" applyAlignment="1">
      <alignment vertical="center"/>
    </xf>
    <xf numFmtId="4" fontId="7" fillId="3" borderId="1" xfId="1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quotePrefix="1" applyFont="1" applyFill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" xfId="0" quotePrefix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colors>
    <mruColors>
      <color rgb="FFE5F0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="60" zoomScaleNormal="60" workbookViewId="0">
      <pane ySplit="975" activePane="bottomLeft"/>
      <selection sqref="A1:XFD1048576"/>
      <selection pane="bottomLeft" activeCell="C10" sqref="C10"/>
    </sheetView>
  </sheetViews>
  <sheetFormatPr defaultRowHeight="15" x14ac:dyDescent="0.2"/>
  <cols>
    <col min="1" max="1" width="11.7109375" style="1" customWidth="1"/>
    <col min="2" max="2" width="45.5703125" style="1" customWidth="1"/>
    <col min="3" max="3" width="40.7109375" style="1" customWidth="1"/>
    <col min="4" max="4" width="42.42578125" style="1" customWidth="1"/>
    <col min="5" max="16384" width="9.140625" style="1"/>
  </cols>
  <sheetData>
    <row r="1" spans="1:4" ht="15" customHeight="1" x14ac:dyDescent="0.25">
      <c r="A1" s="23" t="s">
        <v>21</v>
      </c>
      <c r="B1" s="23"/>
      <c r="C1" s="23"/>
      <c r="D1" s="23"/>
    </row>
    <row r="2" spans="1:4" ht="15" customHeight="1" x14ac:dyDescent="0.25">
      <c r="A2" s="23" t="s">
        <v>22</v>
      </c>
      <c r="B2" s="23"/>
      <c r="C2" s="23"/>
      <c r="D2" s="23"/>
    </row>
    <row r="3" spans="1:4" ht="9.75" customHeight="1" x14ac:dyDescent="0.2">
      <c r="B3" s="24"/>
      <c r="C3" s="24"/>
    </row>
    <row r="4" spans="1:4" s="3" customFormat="1" ht="25.5" customHeight="1" x14ac:dyDescent="0.2">
      <c r="A4" s="27" t="s">
        <v>1</v>
      </c>
      <c r="B4" s="28"/>
      <c r="C4" s="2" t="s">
        <v>2</v>
      </c>
      <c r="D4" s="2" t="s">
        <v>3</v>
      </c>
    </row>
    <row r="5" spans="1:4" ht="24.95" customHeight="1" x14ac:dyDescent="0.2">
      <c r="A5" s="17" t="s">
        <v>5</v>
      </c>
      <c r="B5" s="18"/>
      <c r="C5" s="13">
        <v>0</v>
      </c>
      <c r="D5" s="13">
        <v>0</v>
      </c>
    </row>
    <row r="6" spans="1:4" ht="24.95" customHeight="1" x14ac:dyDescent="0.2">
      <c r="A6" s="25" t="s">
        <v>6</v>
      </c>
      <c r="B6" s="26"/>
      <c r="C6" s="11">
        <f>71636/1000</f>
        <v>71.635999999999996</v>
      </c>
      <c r="D6" s="11">
        <f>429816000/1000</f>
        <v>429816</v>
      </c>
    </row>
    <row r="7" spans="1:4" ht="24.95" customHeight="1" x14ac:dyDescent="0.2">
      <c r="A7" s="17" t="s">
        <v>7</v>
      </c>
      <c r="B7" s="18"/>
      <c r="C7" s="14">
        <v>0</v>
      </c>
      <c r="D7" s="14">
        <v>0</v>
      </c>
    </row>
    <row r="8" spans="1:4" ht="24.95" customHeight="1" x14ac:dyDescent="0.2">
      <c r="A8" s="20" t="s">
        <v>19</v>
      </c>
      <c r="B8" s="19"/>
      <c r="C8" s="12">
        <f>(12060957.6465+51004)/1000</f>
        <v>12111.9616465</v>
      </c>
      <c r="D8" s="11">
        <f>(213492278952+3574276170+408032000)/1000</f>
        <v>217474587.12200001</v>
      </c>
    </row>
    <row r="9" spans="1:4" ht="24.95" customHeight="1" x14ac:dyDescent="0.2">
      <c r="A9" s="17" t="s">
        <v>8</v>
      </c>
      <c r="B9" s="18"/>
      <c r="C9" s="14">
        <f>55196/1000</f>
        <v>55.195999999999998</v>
      </c>
      <c r="D9" s="14">
        <f>331176000/1000</f>
        <v>331176</v>
      </c>
    </row>
    <row r="10" spans="1:4" ht="24.95" customHeight="1" x14ac:dyDescent="0.2">
      <c r="A10" s="20" t="s">
        <v>9</v>
      </c>
      <c r="B10" s="19"/>
      <c r="C10" s="11">
        <f>53737/1000</f>
        <v>53.737000000000002</v>
      </c>
      <c r="D10" s="11">
        <f>644844000/1000</f>
        <v>644844</v>
      </c>
    </row>
    <row r="11" spans="1:4" ht="24.95" customHeight="1" x14ac:dyDescent="0.2">
      <c r="A11" s="17" t="s">
        <v>10</v>
      </c>
      <c r="B11" s="18"/>
      <c r="C11" s="14">
        <v>0</v>
      </c>
      <c r="D11" s="14">
        <v>0</v>
      </c>
    </row>
    <row r="12" spans="1:4" ht="24.95" customHeight="1" x14ac:dyDescent="0.2">
      <c r="A12" s="21" t="s">
        <v>11</v>
      </c>
      <c r="B12" s="22"/>
      <c r="C12" s="11">
        <v>0</v>
      </c>
      <c r="D12" s="11">
        <v>0</v>
      </c>
    </row>
    <row r="13" spans="1:4" ht="24.95" customHeight="1" x14ac:dyDescent="0.2">
      <c r="A13" s="17" t="s">
        <v>12</v>
      </c>
      <c r="B13" s="18"/>
      <c r="C13" s="14">
        <v>0</v>
      </c>
      <c r="D13" s="14">
        <v>0</v>
      </c>
    </row>
    <row r="14" spans="1:4" ht="24.95" customHeight="1" x14ac:dyDescent="0.2">
      <c r="A14" s="20" t="s">
        <v>4</v>
      </c>
      <c r="B14" s="19"/>
      <c r="C14" s="11">
        <f>41298/1000</f>
        <v>41.298000000000002</v>
      </c>
      <c r="D14" s="11">
        <f>412980000/1000</f>
        <v>412980</v>
      </c>
    </row>
    <row r="15" spans="1:4" ht="24.95" customHeight="1" x14ac:dyDescent="0.2">
      <c r="A15" s="17" t="s">
        <v>13</v>
      </c>
      <c r="B15" s="18"/>
      <c r="C15" s="14">
        <f>54747/1000</f>
        <v>54.747</v>
      </c>
      <c r="D15" s="14">
        <f>766458000/1000</f>
        <v>766458</v>
      </c>
    </row>
    <row r="16" spans="1:4" ht="24.95" customHeight="1" x14ac:dyDescent="0.2">
      <c r="A16" s="20" t="s">
        <v>14</v>
      </c>
      <c r="B16" s="19"/>
      <c r="C16" s="10">
        <v>0</v>
      </c>
      <c r="D16" s="10">
        <v>0</v>
      </c>
    </row>
    <row r="17" spans="1:4" ht="24.95" customHeight="1" x14ac:dyDescent="0.2">
      <c r="A17" s="17" t="s">
        <v>20</v>
      </c>
      <c r="B17" s="18"/>
      <c r="C17" s="13">
        <f>(2161612.1338+76616)/1000</f>
        <v>2238.2281337999998</v>
      </c>
      <c r="D17" s="13">
        <f>(9633837800+39426562528.4+766160000)/1000</f>
        <v>49826560.328400001</v>
      </c>
    </row>
    <row r="18" spans="1:4" ht="24.95" customHeight="1" x14ac:dyDescent="0.2">
      <c r="A18" s="20" t="s">
        <v>15</v>
      </c>
      <c r="B18" s="19"/>
      <c r="C18" s="10">
        <f>61127.96/1000</f>
        <v>61.127960000000002</v>
      </c>
      <c r="D18" s="10">
        <f>1650454920/1000</f>
        <v>1650454.92</v>
      </c>
    </row>
    <row r="19" spans="1:4" ht="24.95" customHeight="1" x14ac:dyDescent="0.2">
      <c r="A19" s="17" t="s">
        <v>16</v>
      </c>
      <c r="B19" s="18"/>
      <c r="C19" s="13">
        <f>(55278.35+136281.7468)/1000</f>
        <v>191.5600968</v>
      </c>
      <c r="D19" s="13">
        <f>(974098900+2453071442.4)/1000</f>
        <v>3427170.3424</v>
      </c>
    </row>
    <row r="20" spans="1:4" ht="24.95" customHeight="1" x14ac:dyDescent="0.2">
      <c r="A20" s="19" t="s">
        <v>17</v>
      </c>
      <c r="B20" s="19"/>
      <c r="C20" s="29">
        <v>0</v>
      </c>
      <c r="D20" s="29">
        <v>0</v>
      </c>
    </row>
    <row r="21" spans="1:4" ht="24.95" customHeight="1" x14ac:dyDescent="0.2">
      <c r="A21" s="15" t="s">
        <v>18</v>
      </c>
      <c r="B21" s="16"/>
      <c r="C21" s="30">
        <f>SUM(C5:C20)</f>
        <v>14879.491837099999</v>
      </c>
      <c r="D21" s="30">
        <f>SUM(D5:D20)</f>
        <v>274964046.71280003</v>
      </c>
    </row>
    <row r="22" spans="1:4" ht="20.100000000000001" customHeight="1" x14ac:dyDescent="0.2">
      <c r="A22" s="4"/>
      <c r="B22" s="5"/>
      <c r="C22" s="8"/>
      <c r="D22" s="9"/>
    </row>
    <row r="23" spans="1:4" ht="15" customHeight="1" x14ac:dyDescent="0.2">
      <c r="A23" s="6" t="s">
        <v>0</v>
      </c>
    </row>
    <row r="26" spans="1:4" x14ac:dyDescent="0.2">
      <c r="A26" s="7"/>
    </row>
  </sheetData>
  <mergeCells count="21">
    <mergeCell ref="A11:B11"/>
    <mergeCell ref="A12:B12"/>
    <mergeCell ref="A13:B13"/>
    <mergeCell ref="A1:D1"/>
    <mergeCell ref="A2:D2"/>
    <mergeCell ref="A10:B10"/>
    <mergeCell ref="B3:C3"/>
    <mergeCell ref="A5:B5"/>
    <mergeCell ref="A6:B6"/>
    <mergeCell ref="A7:B7"/>
    <mergeCell ref="A8:B8"/>
    <mergeCell ref="A9:B9"/>
    <mergeCell ref="A4:B4"/>
    <mergeCell ref="A21:B21"/>
    <mergeCell ref="A19:B19"/>
    <mergeCell ref="A20:B20"/>
    <mergeCell ref="A14:B14"/>
    <mergeCell ref="A15:B15"/>
    <mergeCell ref="A16:B16"/>
    <mergeCell ref="A17:B17"/>
    <mergeCell ref="A18:B18"/>
  </mergeCells>
  <printOptions horizontalCentered="1"/>
  <pageMargins left="0.7" right="0.7" top="0.75" bottom="0.75" header="0.3" footer="0.3"/>
  <pageSetup paperSize="5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2025-01-13T03:27:59Z</cp:lastPrinted>
  <dcterms:created xsi:type="dcterms:W3CDTF">2023-01-19T04:07:49Z</dcterms:created>
  <dcterms:modified xsi:type="dcterms:W3CDTF">2025-01-13T03:35:43Z</dcterms:modified>
</cp:coreProperties>
</file>