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J:\Data DKB 2023\SEM 2\OLAHANT\"/>
    </mc:Choice>
  </mc:AlternateContent>
  <xr:revisionPtr revIDLastSave="0" documentId="13_ncr:1_{B9D8CA9E-D2E9-470D-98EF-03C5F6FC050C}" xr6:coauthVersionLast="47" xr6:coauthVersionMax="47" xr10:uidLastSave="{00000000-0000-0000-0000-000000000000}"/>
  <bookViews>
    <workbookView xWindow="-120" yWindow="-120" windowWidth="24240" windowHeight="13020" tabRatio="876" xr2:uid="{00000000-000D-0000-FFFF-FFFF00000000}"/>
  </bookViews>
  <sheets>
    <sheet name="KAB. SUKOHARJO" sheetId="4" r:id="rId1"/>
    <sheet name="WERU" sheetId="5" r:id="rId2"/>
    <sheet name="BULU" sheetId="6" r:id="rId3"/>
    <sheet name="TAWANGSARI" sheetId="8" r:id="rId4"/>
    <sheet name="SUKOHARJO" sheetId="9" r:id="rId5"/>
    <sheet name="NGUTER" sheetId="10" r:id="rId6"/>
    <sheet name="BENDOSARI" sheetId="11" r:id="rId7"/>
    <sheet name="POLOKARTO" sheetId="12" r:id="rId8"/>
    <sheet name="MOJOLABAN" sheetId="13" r:id="rId9"/>
    <sheet name="GROGOL" sheetId="14" r:id="rId10"/>
    <sheet name="BAKI" sheetId="15" r:id="rId11"/>
    <sheet name="GATAK" sheetId="16" r:id="rId12"/>
    <sheet name="KARTASURA" sheetId="1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1" i="17" l="1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AS21" i="17"/>
  <c r="AT21" i="17"/>
  <c r="AU21" i="17"/>
  <c r="G21" i="17"/>
  <c r="I21" i="17"/>
  <c r="H21" i="17"/>
  <c r="E21" i="17"/>
  <c r="D21" i="17"/>
  <c r="AT20" i="17"/>
  <c r="AP20" i="17"/>
  <c r="AL20" i="17"/>
  <c r="AH20" i="17"/>
  <c r="AD20" i="17"/>
  <c r="Z20" i="17"/>
  <c r="V20" i="17"/>
  <c r="R20" i="17"/>
  <c r="N20" i="17"/>
  <c r="J20" i="17"/>
  <c r="F20" i="17"/>
  <c r="AT19" i="17"/>
  <c r="AP19" i="17"/>
  <c r="AL19" i="17"/>
  <c r="AH19" i="17"/>
  <c r="AD19" i="17"/>
  <c r="Z19" i="17"/>
  <c r="V19" i="17"/>
  <c r="R19" i="17"/>
  <c r="N19" i="17"/>
  <c r="J19" i="17"/>
  <c r="F19" i="17"/>
  <c r="AT18" i="17"/>
  <c r="AP18" i="17"/>
  <c r="AL18" i="17"/>
  <c r="AH18" i="17"/>
  <c r="AD18" i="17"/>
  <c r="Z18" i="17"/>
  <c r="V18" i="17"/>
  <c r="R18" i="17"/>
  <c r="N18" i="17"/>
  <c r="J18" i="17"/>
  <c r="F18" i="17"/>
  <c r="AT17" i="17"/>
  <c r="AP17" i="17"/>
  <c r="AL17" i="17"/>
  <c r="AH17" i="17"/>
  <c r="AD17" i="17"/>
  <c r="Z17" i="17"/>
  <c r="V17" i="17"/>
  <c r="R17" i="17"/>
  <c r="N17" i="17"/>
  <c r="J17" i="17"/>
  <c r="F17" i="17"/>
  <c r="AT16" i="17"/>
  <c r="AP16" i="17"/>
  <c r="AL16" i="17"/>
  <c r="AH16" i="17"/>
  <c r="AD16" i="17"/>
  <c r="Z16" i="17"/>
  <c r="V16" i="17"/>
  <c r="R16" i="17"/>
  <c r="N16" i="17"/>
  <c r="J16" i="17"/>
  <c r="F16" i="17"/>
  <c r="AT15" i="17"/>
  <c r="AP15" i="17"/>
  <c r="AL15" i="17"/>
  <c r="AH15" i="17"/>
  <c r="AD15" i="17"/>
  <c r="Z15" i="17"/>
  <c r="V15" i="17"/>
  <c r="R15" i="17"/>
  <c r="N15" i="17"/>
  <c r="J15" i="17"/>
  <c r="F15" i="17"/>
  <c r="AT14" i="17"/>
  <c r="AP14" i="17"/>
  <c r="AL14" i="17"/>
  <c r="AH14" i="17"/>
  <c r="AD14" i="17"/>
  <c r="Z14" i="17"/>
  <c r="V14" i="17"/>
  <c r="R14" i="17"/>
  <c r="N14" i="17"/>
  <c r="J14" i="17"/>
  <c r="F14" i="17"/>
  <c r="AT13" i="17"/>
  <c r="AP13" i="17"/>
  <c r="AL13" i="17"/>
  <c r="AH13" i="17"/>
  <c r="AD13" i="17"/>
  <c r="Z13" i="17"/>
  <c r="V13" i="17"/>
  <c r="R13" i="17"/>
  <c r="N13" i="17"/>
  <c r="J13" i="17"/>
  <c r="F13" i="17"/>
  <c r="AT12" i="17"/>
  <c r="AP12" i="17"/>
  <c r="AL12" i="17"/>
  <c r="AH12" i="17"/>
  <c r="AD12" i="17"/>
  <c r="Z12" i="17"/>
  <c r="V12" i="17"/>
  <c r="R12" i="17"/>
  <c r="N12" i="17"/>
  <c r="J12" i="17"/>
  <c r="F12" i="17"/>
  <c r="AT11" i="17"/>
  <c r="AP11" i="17"/>
  <c r="AL11" i="17"/>
  <c r="AH11" i="17"/>
  <c r="AD11" i="17"/>
  <c r="Z11" i="17"/>
  <c r="V11" i="17"/>
  <c r="R11" i="17"/>
  <c r="N11" i="17"/>
  <c r="J11" i="17"/>
  <c r="F11" i="17"/>
  <c r="AT10" i="17"/>
  <c r="AP10" i="17"/>
  <c r="AL10" i="17"/>
  <c r="AH10" i="17"/>
  <c r="AD10" i="17"/>
  <c r="Z10" i="17"/>
  <c r="V10" i="17"/>
  <c r="R10" i="17"/>
  <c r="N10" i="17"/>
  <c r="J10" i="17"/>
  <c r="F10" i="17"/>
  <c r="AT9" i="17"/>
  <c r="AP9" i="17"/>
  <c r="AL9" i="17"/>
  <c r="AH9" i="17"/>
  <c r="AD9" i="17"/>
  <c r="Z9" i="17"/>
  <c r="V9" i="17"/>
  <c r="R9" i="17"/>
  <c r="N9" i="17"/>
  <c r="J9" i="17"/>
  <c r="F9" i="17"/>
  <c r="AW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3" i="16"/>
  <c r="AF23" i="16"/>
  <c r="AG23" i="16"/>
  <c r="AH23" i="16"/>
  <c r="AI23" i="16"/>
  <c r="AJ23" i="16"/>
  <c r="AK23" i="16"/>
  <c r="AL23" i="16"/>
  <c r="AM23" i="16"/>
  <c r="AN23" i="16"/>
  <c r="AO23" i="16"/>
  <c r="AP23" i="16"/>
  <c r="AQ23" i="16"/>
  <c r="AR23" i="16"/>
  <c r="AS23" i="16"/>
  <c r="AT23" i="16"/>
  <c r="AU23" i="16"/>
  <c r="G23" i="16"/>
  <c r="I23" i="16"/>
  <c r="H23" i="16"/>
  <c r="E23" i="16"/>
  <c r="D23" i="16"/>
  <c r="AT22" i="16"/>
  <c r="AP22" i="16"/>
  <c r="AL22" i="16"/>
  <c r="AH22" i="16"/>
  <c r="AD22" i="16"/>
  <c r="Z22" i="16"/>
  <c r="V22" i="16"/>
  <c r="R22" i="16"/>
  <c r="N22" i="16"/>
  <c r="J22" i="16"/>
  <c r="F22" i="16"/>
  <c r="AT21" i="16"/>
  <c r="AP21" i="16"/>
  <c r="AL21" i="16"/>
  <c r="AH21" i="16"/>
  <c r="AD21" i="16"/>
  <c r="Z21" i="16"/>
  <c r="V21" i="16"/>
  <c r="R21" i="16"/>
  <c r="N21" i="16"/>
  <c r="J21" i="16"/>
  <c r="F21" i="16"/>
  <c r="AT20" i="16"/>
  <c r="AP20" i="16"/>
  <c r="AL20" i="16"/>
  <c r="AH20" i="16"/>
  <c r="AD20" i="16"/>
  <c r="Z20" i="16"/>
  <c r="V20" i="16"/>
  <c r="R20" i="16"/>
  <c r="N20" i="16"/>
  <c r="J20" i="16"/>
  <c r="F20" i="16"/>
  <c r="AT19" i="16"/>
  <c r="AP19" i="16"/>
  <c r="AL19" i="16"/>
  <c r="AH19" i="16"/>
  <c r="AD19" i="16"/>
  <c r="Z19" i="16"/>
  <c r="V19" i="16"/>
  <c r="R19" i="16"/>
  <c r="N19" i="16"/>
  <c r="J19" i="16"/>
  <c r="F19" i="16"/>
  <c r="AT18" i="16"/>
  <c r="AP18" i="16"/>
  <c r="AL18" i="16"/>
  <c r="AH18" i="16"/>
  <c r="AD18" i="16"/>
  <c r="Z18" i="16"/>
  <c r="V18" i="16"/>
  <c r="R18" i="16"/>
  <c r="N18" i="16"/>
  <c r="J18" i="16"/>
  <c r="F18" i="16"/>
  <c r="AT17" i="16"/>
  <c r="AP17" i="16"/>
  <c r="AL17" i="16"/>
  <c r="AH17" i="16"/>
  <c r="AD17" i="16"/>
  <c r="Z17" i="16"/>
  <c r="V17" i="16"/>
  <c r="R17" i="16"/>
  <c r="N17" i="16"/>
  <c r="J17" i="16"/>
  <c r="F17" i="16"/>
  <c r="AT16" i="16"/>
  <c r="AP16" i="16"/>
  <c r="AL16" i="16"/>
  <c r="AH16" i="16"/>
  <c r="AD16" i="16"/>
  <c r="Z16" i="16"/>
  <c r="V16" i="16"/>
  <c r="R16" i="16"/>
  <c r="N16" i="16"/>
  <c r="J16" i="16"/>
  <c r="F16" i="16"/>
  <c r="AT15" i="16"/>
  <c r="AP15" i="16"/>
  <c r="AL15" i="16"/>
  <c r="AH15" i="16"/>
  <c r="AD15" i="16"/>
  <c r="Z15" i="16"/>
  <c r="V15" i="16"/>
  <c r="R15" i="16"/>
  <c r="N15" i="16"/>
  <c r="J15" i="16"/>
  <c r="F15" i="16"/>
  <c r="AT14" i="16"/>
  <c r="AP14" i="16"/>
  <c r="AL14" i="16"/>
  <c r="AH14" i="16"/>
  <c r="AD14" i="16"/>
  <c r="Z14" i="16"/>
  <c r="V14" i="16"/>
  <c r="R14" i="16"/>
  <c r="N14" i="16"/>
  <c r="J14" i="16"/>
  <c r="F14" i="16"/>
  <c r="AT13" i="16"/>
  <c r="AP13" i="16"/>
  <c r="AL13" i="16"/>
  <c r="AH13" i="16"/>
  <c r="AD13" i="16"/>
  <c r="Z13" i="16"/>
  <c r="V13" i="16"/>
  <c r="R13" i="16"/>
  <c r="N13" i="16"/>
  <c r="J13" i="16"/>
  <c r="F13" i="16"/>
  <c r="AT12" i="16"/>
  <c r="AP12" i="16"/>
  <c r="AL12" i="16"/>
  <c r="AH12" i="16"/>
  <c r="AD12" i="16"/>
  <c r="Z12" i="16"/>
  <c r="V12" i="16"/>
  <c r="R12" i="16"/>
  <c r="N12" i="16"/>
  <c r="J12" i="16"/>
  <c r="F12" i="16"/>
  <c r="AT11" i="16"/>
  <c r="AP11" i="16"/>
  <c r="AL11" i="16"/>
  <c r="AH11" i="16"/>
  <c r="AD11" i="16"/>
  <c r="Z11" i="16"/>
  <c r="V11" i="16"/>
  <c r="R11" i="16"/>
  <c r="N11" i="16"/>
  <c r="J11" i="16"/>
  <c r="F11" i="16"/>
  <c r="AT10" i="16"/>
  <c r="AP10" i="16"/>
  <c r="AL10" i="16"/>
  <c r="AH10" i="16"/>
  <c r="AD10" i="16"/>
  <c r="Z10" i="16"/>
  <c r="V10" i="16"/>
  <c r="R10" i="16"/>
  <c r="N10" i="16"/>
  <c r="J10" i="16"/>
  <c r="F10" i="16"/>
  <c r="AT9" i="16"/>
  <c r="AP9" i="16"/>
  <c r="AL9" i="16"/>
  <c r="AH9" i="16"/>
  <c r="AD9" i="16"/>
  <c r="Z9" i="16"/>
  <c r="V9" i="16"/>
  <c r="R9" i="16"/>
  <c r="N9" i="16"/>
  <c r="J9" i="16"/>
  <c r="F9" i="16"/>
  <c r="AW23" i="15"/>
  <c r="K23" i="15"/>
  <c r="L23" i="15"/>
  <c r="M23" i="15"/>
  <c r="N23" i="15"/>
  <c r="O23" i="15"/>
  <c r="P23" i="15"/>
  <c r="Q23" i="15"/>
  <c r="R23" i="15"/>
  <c r="S23" i="15"/>
  <c r="T23" i="15"/>
  <c r="U23" i="15"/>
  <c r="V23" i="15"/>
  <c r="W23" i="15"/>
  <c r="X23" i="15"/>
  <c r="Y23" i="15"/>
  <c r="Z23" i="15"/>
  <c r="AA23" i="15"/>
  <c r="AB23" i="15"/>
  <c r="AC23" i="15"/>
  <c r="AD23" i="15"/>
  <c r="AE23" i="15"/>
  <c r="AF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AS23" i="15"/>
  <c r="AT23" i="15"/>
  <c r="AU23" i="15"/>
  <c r="G23" i="15"/>
  <c r="I23" i="15"/>
  <c r="H23" i="15"/>
  <c r="E23" i="15"/>
  <c r="D23" i="15"/>
  <c r="AT22" i="15"/>
  <c r="AP22" i="15"/>
  <c r="AL22" i="15"/>
  <c r="AH22" i="15"/>
  <c r="AD22" i="15"/>
  <c r="Z22" i="15"/>
  <c r="V22" i="15"/>
  <c r="R22" i="15"/>
  <c r="N22" i="15"/>
  <c r="J22" i="15"/>
  <c r="F22" i="15"/>
  <c r="AT21" i="15"/>
  <c r="AP21" i="15"/>
  <c r="AL21" i="15"/>
  <c r="AH21" i="15"/>
  <c r="AD21" i="15"/>
  <c r="Z21" i="15"/>
  <c r="V21" i="15"/>
  <c r="R21" i="15"/>
  <c r="N21" i="15"/>
  <c r="J21" i="15"/>
  <c r="F21" i="15"/>
  <c r="AT20" i="15"/>
  <c r="AP20" i="15"/>
  <c r="AL20" i="15"/>
  <c r="AH20" i="15"/>
  <c r="AD20" i="15"/>
  <c r="Z20" i="15"/>
  <c r="V20" i="15"/>
  <c r="R20" i="15"/>
  <c r="N20" i="15"/>
  <c r="J20" i="15"/>
  <c r="F20" i="15"/>
  <c r="AT19" i="15"/>
  <c r="AP19" i="15"/>
  <c r="AL19" i="15"/>
  <c r="AH19" i="15"/>
  <c r="AD19" i="15"/>
  <c r="Z19" i="15"/>
  <c r="V19" i="15"/>
  <c r="R19" i="15"/>
  <c r="N19" i="15"/>
  <c r="J19" i="15"/>
  <c r="F19" i="15"/>
  <c r="AT18" i="15"/>
  <c r="AP18" i="15"/>
  <c r="AL18" i="15"/>
  <c r="AH18" i="15"/>
  <c r="AD18" i="15"/>
  <c r="Z18" i="15"/>
  <c r="V18" i="15"/>
  <c r="R18" i="15"/>
  <c r="N18" i="15"/>
  <c r="J18" i="15"/>
  <c r="F18" i="15"/>
  <c r="AT17" i="15"/>
  <c r="AP17" i="15"/>
  <c r="AL17" i="15"/>
  <c r="AH17" i="15"/>
  <c r="AD17" i="15"/>
  <c r="Z17" i="15"/>
  <c r="V17" i="15"/>
  <c r="R17" i="15"/>
  <c r="N17" i="15"/>
  <c r="J17" i="15"/>
  <c r="F17" i="15"/>
  <c r="AT16" i="15"/>
  <c r="AP16" i="15"/>
  <c r="AL16" i="15"/>
  <c r="AH16" i="15"/>
  <c r="AD16" i="15"/>
  <c r="Z16" i="15"/>
  <c r="V16" i="15"/>
  <c r="R16" i="15"/>
  <c r="N16" i="15"/>
  <c r="J16" i="15"/>
  <c r="F16" i="15"/>
  <c r="AT15" i="15"/>
  <c r="AP15" i="15"/>
  <c r="AL15" i="15"/>
  <c r="AH15" i="15"/>
  <c r="AD15" i="15"/>
  <c r="Z15" i="15"/>
  <c r="V15" i="15"/>
  <c r="R15" i="15"/>
  <c r="N15" i="15"/>
  <c r="J15" i="15"/>
  <c r="F15" i="15"/>
  <c r="AT14" i="15"/>
  <c r="AP14" i="15"/>
  <c r="AL14" i="15"/>
  <c r="AH14" i="15"/>
  <c r="AD14" i="15"/>
  <c r="Z14" i="15"/>
  <c r="V14" i="15"/>
  <c r="R14" i="15"/>
  <c r="N14" i="15"/>
  <c r="J14" i="15"/>
  <c r="F14" i="15"/>
  <c r="AT13" i="15"/>
  <c r="AP13" i="15"/>
  <c r="AL13" i="15"/>
  <c r="AH13" i="15"/>
  <c r="AD13" i="15"/>
  <c r="Z13" i="15"/>
  <c r="V13" i="15"/>
  <c r="R13" i="15"/>
  <c r="N13" i="15"/>
  <c r="J13" i="15"/>
  <c r="F13" i="15"/>
  <c r="AT12" i="15"/>
  <c r="AP12" i="15"/>
  <c r="AL12" i="15"/>
  <c r="AH12" i="15"/>
  <c r="AD12" i="15"/>
  <c r="Z12" i="15"/>
  <c r="V12" i="15"/>
  <c r="R12" i="15"/>
  <c r="N12" i="15"/>
  <c r="J12" i="15"/>
  <c r="F12" i="15"/>
  <c r="AT11" i="15"/>
  <c r="AP11" i="15"/>
  <c r="AL11" i="15"/>
  <c r="AH11" i="15"/>
  <c r="AD11" i="15"/>
  <c r="Z11" i="15"/>
  <c r="V11" i="15"/>
  <c r="R11" i="15"/>
  <c r="N11" i="15"/>
  <c r="J11" i="15"/>
  <c r="F11" i="15"/>
  <c r="AT10" i="15"/>
  <c r="AP10" i="15"/>
  <c r="AL10" i="15"/>
  <c r="AH10" i="15"/>
  <c r="AD10" i="15"/>
  <c r="Z10" i="15"/>
  <c r="V10" i="15"/>
  <c r="R10" i="15"/>
  <c r="N10" i="15"/>
  <c r="J10" i="15"/>
  <c r="F10" i="15"/>
  <c r="AT9" i="15"/>
  <c r="AP9" i="15"/>
  <c r="AL9" i="15"/>
  <c r="AH9" i="15"/>
  <c r="AD9" i="15"/>
  <c r="Z9" i="15"/>
  <c r="V9" i="15"/>
  <c r="R9" i="15"/>
  <c r="N9" i="15"/>
  <c r="J9" i="15"/>
  <c r="F9" i="15"/>
  <c r="AW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AJ23" i="14"/>
  <c r="AK23" i="14"/>
  <c r="AL23" i="14"/>
  <c r="AM23" i="14"/>
  <c r="AN23" i="14"/>
  <c r="AO23" i="14"/>
  <c r="AP23" i="14"/>
  <c r="AQ23" i="14"/>
  <c r="AR23" i="14"/>
  <c r="AS23" i="14"/>
  <c r="AT23" i="14"/>
  <c r="AU23" i="14"/>
  <c r="G23" i="14"/>
  <c r="I23" i="14"/>
  <c r="H23" i="14"/>
  <c r="E23" i="14"/>
  <c r="D23" i="14"/>
  <c r="AT22" i="14"/>
  <c r="AP22" i="14"/>
  <c r="AL22" i="14"/>
  <c r="AH22" i="14"/>
  <c r="AD22" i="14"/>
  <c r="Z22" i="14"/>
  <c r="V22" i="14"/>
  <c r="R22" i="14"/>
  <c r="N22" i="14"/>
  <c r="J22" i="14"/>
  <c r="F22" i="14"/>
  <c r="AT21" i="14"/>
  <c r="AP21" i="14"/>
  <c r="AL21" i="14"/>
  <c r="AH21" i="14"/>
  <c r="AD21" i="14"/>
  <c r="Z21" i="14"/>
  <c r="V21" i="14"/>
  <c r="R21" i="14"/>
  <c r="N21" i="14"/>
  <c r="J21" i="14"/>
  <c r="F21" i="14"/>
  <c r="AT20" i="14"/>
  <c r="AP20" i="14"/>
  <c r="AL20" i="14"/>
  <c r="AH20" i="14"/>
  <c r="AD20" i="14"/>
  <c r="Z20" i="14"/>
  <c r="V20" i="14"/>
  <c r="R20" i="14"/>
  <c r="N20" i="14"/>
  <c r="J20" i="14"/>
  <c r="F20" i="14"/>
  <c r="AT19" i="14"/>
  <c r="AP19" i="14"/>
  <c r="AL19" i="14"/>
  <c r="AH19" i="14"/>
  <c r="AD19" i="14"/>
  <c r="Z19" i="14"/>
  <c r="V19" i="14"/>
  <c r="R19" i="14"/>
  <c r="N19" i="14"/>
  <c r="J19" i="14"/>
  <c r="F19" i="14"/>
  <c r="AT18" i="14"/>
  <c r="AP18" i="14"/>
  <c r="AL18" i="14"/>
  <c r="AH18" i="14"/>
  <c r="AD18" i="14"/>
  <c r="Z18" i="14"/>
  <c r="V18" i="14"/>
  <c r="R18" i="14"/>
  <c r="N18" i="14"/>
  <c r="J18" i="14"/>
  <c r="F18" i="14"/>
  <c r="AT17" i="14"/>
  <c r="AP17" i="14"/>
  <c r="AL17" i="14"/>
  <c r="AH17" i="14"/>
  <c r="AD17" i="14"/>
  <c r="Z17" i="14"/>
  <c r="V17" i="14"/>
  <c r="R17" i="14"/>
  <c r="N17" i="14"/>
  <c r="J17" i="14"/>
  <c r="F17" i="14"/>
  <c r="AT16" i="14"/>
  <c r="AP16" i="14"/>
  <c r="AL16" i="14"/>
  <c r="AH16" i="14"/>
  <c r="AD16" i="14"/>
  <c r="Z16" i="14"/>
  <c r="V16" i="14"/>
  <c r="R16" i="14"/>
  <c r="N16" i="14"/>
  <c r="J16" i="14"/>
  <c r="F16" i="14"/>
  <c r="AT15" i="14"/>
  <c r="AP15" i="14"/>
  <c r="AL15" i="14"/>
  <c r="AH15" i="14"/>
  <c r="AD15" i="14"/>
  <c r="Z15" i="14"/>
  <c r="V15" i="14"/>
  <c r="R15" i="14"/>
  <c r="N15" i="14"/>
  <c r="J15" i="14"/>
  <c r="F15" i="14"/>
  <c r="AT14" i="14"/>
  <c r="AP14" i="14"/>
  <c r="AL14" i="14"/>
  <c r="AH14" i="14"/>
  <c r="AD14" i="14"/>
  <c r="Z14" i="14"/>
  <c r="V14" i="14"/>
  <c r="R14" i="14"/>
  <c r="N14" i="14"/>
  <c r="J14" i="14"/>
  <c r="F14" i="14"/>
  <c r="AT13" i="14"/>
  <c r="AP13" i="14"/>
  <c r="AL13" i="14"/>
  <c r="AH13" i="14"/>
  <c r="AD13" i="14"/>
  <c r="Z13" i="14"/>
  <c r="V13" i="14"/>
  <c r="R13" i="14"/>
  <c r="N13" i="14"/>
  <c r="J13" i="14"/>
  <c r="F13" i="14"/>
  <c r="AT12" i="14"/>
  <c r="AP12" i="14"/>
  <c r="AL12" i="14"/>
  <c r="AH12" i="14"/>
  <c r="AD12" i="14"/>
  <c r="Z12" i="14"/>
  <c r="V12" i="14"/>
  <c r="R12" i="14"/>
  <c r="N12" i="14"/>
  <c r="J12" i="14"/>
  <c r="F12" i="14"/>
  <c r="AT11" i="14"/>
  <c r="AP11" i="14"/>
  <c r="AL11" i="14"/>
  <c r="AH11" i="14"/>
  <c r="AD11" i="14"/>
  <c r="Z11" i="14"/>
  <c r="V11" i="14"/>
  <c r="R11" i="14"/>
  <c r="N11" i="14"/>
  <c r="J11" i="14"/>
  <c r="F11" i="14"/>
  <c r="AT10" i="14"/>
  <c r="AP10" i="14"/>
  <c r="AL10" i="14"/>
  <c r="AH10" i="14"/>
  <c r="AD10" i="14"/>
  <c r="Z10" i="14"/>
  <c r="V10" i="14"/>
  <c r="R10" i="14"/>
  <c r="N10" i="14"/>
  <c r="J10" i="14"/>
  <c r="F10" i="14"/>
  <c r="AT9" i="14"/>
  <c r="AP9" i="14"/>
  <c r="AL9" i="14"/>
  <c r="AH9" i="14"/>
  <c r="AD9" i="14"/>
  <c r="Z9" i="14"/>
  <c r="V9" i="14"/>
  <c r="R9" i="14"/>
  <c r="N9" i="14"/>
  <c r="J9" i="14"/>
  <c r="F9" i="14"/>
  <c r="AW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AS24" i="13"/>
  <c r="AT24" i="13"/>
  <c r="AU24" i="13"/>
  <c r="G24" i="13"/>
  <c r="I24" i="13"/>
  <c r="H24" i="13"/>
  <c r="E24" i="13"/>
  <c r="D24" i="13"/>
  <c r="AT23" i="13"/>
  <c r="AP23" i="13"/>
  <c r="AL23" i="13"/>
  <c r="AH23" i="13"/>
  <c r="AD23" i="13"/>
  <c r="Z23" i="13"/>
  <c r="V23" i="13"/>
  <c r="R23" i="13"/>
  <c r="N23" i="13"/>
  <c r="J23" i="13"/>
  <c r="F23" i="13"/>
  <c r="AT22" i="13"/>
  <c r="AP22" i="13"/>
  <c r="AL22" i="13"/>
  <c r="AH22" i="13"/>
  <c r="AD22" i="13"/>
  <c r="Z22" i="13"/>
  <c r="V22" i="13"/>
  <c r="R22" i="13"/>
  <c r="N22" i="13"/>
  <c r="J22" i="13"/>
  <c r="F22" i="13"/>
  <c r="AT21" i="13"/>
  <c r="AP21" i="13"/>
  <c r="AL21" i="13"/>
  <c r="AH21" i="13"/>
  <c r="AD21" i="13"/>
  <c r="Z21" i="13"/>
  <c r="V21" i="13"/>
  <c r="R21" i="13"/>
  <c r="N21" i="13"/>
  <c r="J21" i="13"/>
  <c r="F21" i="13"/>
  <c r="AT20" i="13"/>
  <c r="AP20" i="13"/>
  <c r="AL20" i="13"/>
  <c r="AH20" i="13"/>
  <c r="AD20" i="13"/>
  <c r="Z20" i="13"/>
  <c r="V20" i="13"/>
  <c r="R20" i="13"/>
  <c r="N20" i="13"/>
  <c r="J20" i="13"/>
  <c r="F20" i="13"/>
  <c r="AT19" i="13"/>
  <c r="AP19" i="13"/>
  <c r="AL19" i="13"/>
  <c r="AH19" i="13"/>
  <c r="AD19" i="13"/>
  <c r="Z19" i="13"/>
  <c r="V19" i="13"/>
  <c r="R19" i="13"/>
  <c r="N19" i="13"/>
  <c r="J19" i="13"/>
  <c r="F19" i="13"/>
  <c r="AT18" i="13"/>
  <c r="AP18" i="13"/>
  <c r="AL18" i="13"/>
  <c r="AH18" i="13"/>
  <c r="AD18" i="13"/>
  <c r="Z18" i="13"/>
  <c r="V18" i="13"/>
  <c r="R18" i="13"/>
  <c r="N18" i="13"/>
  <c r="J18" i="13"/>
  <c r="F18" i="13"/>
  <c r="AT17" i="13"/>
  <c r="AP17" i="13"/>
  <c r="AL17" i="13"/>
  <c r="AH17" i="13"/>
  <c r="AD17" i="13"/>
  <c r="Z17" i="13"/>
  <c r="V17" i="13"/>
  <c r="R17" i="13"/>
  <c r="N17" i="13"/>
  <c r="J17" i="13"/>
  <c r="F17" i="13"/>
  <c r="AT16" i="13"/>
  <c r="AP16" i="13"/>
  <c r="AL16" i="13"/>
  <c r="AH16" i="13"/>
  <c r="AD16" i="13"/>
  <c r="Z16" i="13"/>
  <c r="V16" i="13"/>
  <c r="R16" i="13"/>
  <c r="N16" i="13"/>
  <c r="J16" i="13"/>
  <c r="F16" i="13"/>
  <c r="AT15" i="13"/>
  <c r="AP15" i="13"/>
  <c r="AL15" i="13"/>
  <c r="AH15" i="13"/>
  <c r="AD15" i="13"/>
  <c r="Z15" i="13"/>
  <c r="V15" i="13"/>
  <c r="R15" i="13"/>
  <c r="N15" i="13"/>
  <c r="J15" i="13"/>
  <c r="F15" i="13"/>
  <c r="AT14" i="13"/>
  <c r="AP14" i="13"/>
  <c r="AL14" i="13"/>
  <c r="AH14" i="13"/>
  <c r="AD14" i="13"/>
  <c r="Z14" i="13"/>
  <c r="V14" i="13"/>
  <c r="R14" i="13"/>
  <c r="N14" i="13"/>
  <c r="J14" i="13"/>
  <c r="F14" i="13"/>
  <c r="AT13" i="13"/>
  <c r="AP13" i="13"/>
  <c r="AL13" i="13"/>
  <c r="AH13" i="13"/>
  <c r="AD13" i="13"/>
  <c r="Z13" i="13"/>
  <c r="V13" i="13"/>
  <c r="R13" i="13"/>
  <c r="N13" i="13"/>
  <c r="J13" i="13"/>
  <c r="F13" i="13"/>
  <c r="AT12" i="13"/>
  <c r="AP12" i="13"/>
  <c r="AL12" i="13"/>
  <c r="AH12" i="13"/>
  <c r="AD12" i="13"/>
  <c r="Z12" i="13"/>
  <c r="V12" i="13"/>
  <c r="R12" i="13"/>
  <c r="N12" i="13"/>
  <c r="J12" i="13"/>
  <c r="F12" i="13"/>
  <c r="AT11" i="13"/>
  <c r="AP11" i="13"/>
  <c r="AL11" i="13"/>
  <c r="AH11" i="13"/>
  <c r="AD11" i="13"/>
  <c r="Z11" i="13"/>
  <c r="V11" i="13"/>
  <c r="R11" i="13"/>
  <c r="N11" i="13"/>
  <c r="J11" i="13"/>
  <c r="F11" i="13"/>
  <c r="AT10" i="13"/>
  <c r="AP10" i="13"/>
  <c r="AL10" i="13"/>
  <c r="AH10" i="13"/>
  <c r="AD10" i="13"/>
  <c r="Z10" i="13"/>
  <c r="V10" i="13"/>
  <c r="R10" i="13"/>
  <c r="N10" i="13"/>
  <c r="J10" i="13"/>
  <c r="F10" i="13"/>
  <c r="AT9" i="13"/>
  <c r="AP9" i="13"/>
  <c r="AL9" i="13"/>
  <c r="AH9" i="13"/>
  <c r="AD9" i="13"/>
  <c r="Z9" i="13"/>
  <c r="V9" i="13"/>
  <c r="R9" i="13"/>
  <c r="N9" i="13"/>
  <c r="J9" i="13"/>
  <c r="F9" i="13"/>
  <c r="AW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AO26" i="12"/>
  <c r="AP26" i="12"/>
  <c r="AQ26" i="12"/>
  <c r="AR26" i="12"/>
  <c r="AS26" i="12"/>
  <c r="AT26" i="12"/>
  <c r="AU26" i="12"/>
  <c r="G26" i="12"/>
  <c r="F23" i="12"/>
  <c r="J23" i="12"/>
  <c r="N23" i="12"/>
  <c r="R23" i="12"/>
  <c r="V23" i="12"/>
  <c r="Z23" i="12"/>
  <c r="AD23" i="12"/>
  <c r="AH23" i="12"/>
  <c r="AL23" i="12"/>
  <c r="AP23" i="12"/>
  <c r="AT23" i="12"/>
  <c r="I26" i="12"/>
  <c r="H26" i="12"/>
  <c r="E26" i="12"/>
  <c r="D26" i="12"/>
  <c r="AT25" i="12"/>
  <c r="AP25" i="12"/>
  <c r="AL25" i="12"/>
  <c r="AH25" i="12"/>
  <c r="AD25" i="12"/>
  <c r="Z25" i="12"/>
  <c r="V25" i="12"/>
  <c r="R25" i="12"/>
  <c r="N25" i="12"/>
  <c r="J25" i="12"/>
  <c r="F25" i="12"/>
  <c r="AT24" i="12"/>
  <c r="AP24" i="12"/>
  <c r="AL24" i="12"/>
  <c r="AH24" i="12"/>
  <c r="AD24" i="12"/>
  <c r="Z24" i="12"/>
  <c r="V24" i="12"/>
  <c r="R24" i="12"/>
  <c r="N24" i="12"/>
  <c r="J24" i="12"/>
  <c r="F24" i="12"/>
  <c r="AT22" i="12"/>
  <c r="AP22" i="12"/>
  <c r="AL22" i="12"/>
  <c r="AH22" i="12"/>
  <c r="AD22" i="12"/>
  <c r="Z22" i="12"/>
  <c r="V22" i="12"/>
  <c r="R22" i="12"/>
  <c r="N22" i="12"/>
  <c r="J22" i="12"/>
  <c r="F22" i="12"/>
  <c r="AT21" i="12"/>
  <c r="AP21" i="12"/>
  <c r="AL21" i="12"/>
  <c r="AH21" i="12"/>
  <c r="AD21" i="12"/>
  <c r="Z21" i="12"/>
  <c r="V21" i="12"/>
  <c r="R21" i="12"/>
  <c r="N21" i="12"/>
  <c r="J21" i="12"/>
  <c r="F21" i="12"/>
  <c r="AT20" i="12"/>
  <c r="AP20" i="12"/>
  <c r="AL20" i="12"/>
  <c r="AH20" i="12"/>
  <c r="AD20" i="12"/>
  <c r="Z20" i="12"/>
  <c r="V20" i="12"/>
  <c r="R20" i="12"/>
  <c r="N20" i="12"/>
  <c r="J20" i="12"/>
  <c r="F20" i="12"/>
  <c r="AT19" i="12"/>
  <c r="AP19" i="12"/>
  <c r="AL19" i="12"/>
  <c r="AH19" i="12"/>
  <c r="AD19" i="12"/>
  <c r="Z19" i="12"/>
  <c r="V19" i="12"/>
  <c r="R19" i="12"/>
  <c r="N19" i="12"/>
  <c r="J19" i="12"/>
  <c r="F19" i="12"/>
  <c r="AT18" i="12"/>
  <c r="AP18" i="12"/>
  <c r="AL18" i="12"/>
  <c r="AH18" i="12"/>
  <c r="AD18" i="12"/>
  <c r="Z18" i="12"/>
  <c r="V18" i="12"/>
  <c r="R18" i="12"/>
  <c r="N18" i="12"/>
  <c r="J18" i="12"/>
  <c r="F18" i="12"/>
  <c r="AT17" i="12"/>
  <c r="AP17" i="12"/>
  <c r="AL17" i="12"/>
  <c r="AH17" i="12"/>
  <c r="AD17" i="12"/>
  <c r="Z17" i="12"/>
  <c r="V17" i="12"/>
  <c r="R17" i="12"/>
  <c r="N17" i="12"/>
  <c r="J17" i="12"/>
  <c r="F17" i="12"/>
  <c r="AT16" i="12"/>
  <c r="AP16" i="12"/>
  <c r="AL16" i="12"/>
  <c r="AH16" i="12"/>
  <c r="AD16" i="12"/>
  <c r="Z16" i="12"/>
  <c r="V16" i="12"/>
  <c r="R16" i="12"/>
  <c r="N16" i="12"/>
  <c r="J16" i="12"/>
  <c r="F16" i="12"/>
  <c r="AT15" i="12"/>
  <c r="AP15" i="12"/>
  <c r="AL15" i="12"/>
  <c r="AH15" i="12"/>
  <c r="AD15" i="12"/>
  <c r="Z15" i="12"/>
  <c r="V15" i="12"/>
  <c r="R15" i="12"/>
  <c r="N15" i="12"/>
  <c r="J15" i="12"/>
  <c r="F15" i="12"/>
  <c r="AT14" i="12"/>
  <c r="AP14" i="12"/>
  <c r="AL14" i="12"/>
  <c r="AH14" i="12"/>
  <c r="AD14" i="12"/>
  <c r="Z14" i="12"/>
  <c r="V14" i="12"/>
  <c r="R14" i="12"/>
  <c r="N14" i="12"/>
  <c r="J14" i="12"/>
  <c r="F14" i="12"/>
  <c r="AT13" i="12"/>
  <c r="AP13" i="12"/>
  <c r="AL13" i="12"/>
  <c r="AH13" i="12"/>
  <c r="AD13" i="12"/>
  <c r="Z13" i="12"/>
  <c r="V13" i="12"/>
  <c r="R13" i="12"/>
  <c r="N13" i="12"/>
  <c r="J13" i="12"/>
  <c r="F13" i="12"/>
  <c r="AT12" i="12"/>
  <c r="AP12" i="12"/>
  <c r="AL12" i="12"/>
  <c r="AH12" i="12"/>
  <c r="AD12" i="12"/>
  <c r="Z12" i="12"/>
  <c r="V12" i="12"/>
  <c r="R12" i="12"/>
  <c r="N12" i="12"/>
  <c r="J12" i="12"/>
  <c r="F12" i="12"/>
  <c r="AT11" i="12"/>
  <c r="AP11" i="12"/>
  <c r="AL11" i="12"/>
  <c r="AH11" i="12"/>
  <c r="AD11" i="12"/>
  <c r="Z11" i="12"/>
  <c r="V11" i="12"/>
  <c r="R11" i="12"/>
  <c r="N11" i="12"/>
  <c r="J11" i="12"/>
  <c r="F11" i="12"/>
  <c r="AT10" i="12"/>
  <c r="AP10" i="12"/>
  <c r="AL10" i="12"/>
  <c r="AH10" i="12"/>
  <c r="AD10" i="12"/>
  <c r="Z10" i="12"/>
  <c r="V10" i="12"/>
  <c r="R10" i="12"/>
  <c r="N10" i="12"/>
  <c r="J10" i="12"/>
  <c r="F10" i="12"/>
  <c r="AT9" i="12"/>
  <c r="AP9" i="12"/>
  <c r="AL9" i="12"/>
  <c r="AH9" i="12"/>
  <c r="AD9" i="12"/>
  <c r="Z9" i="12"/>
  <c r="V9" i="12"/>
  <c r="R9" i="12"/>
  <c r="N9" i="12"/>
  <c r="J9" i="12"/>
  <c r="F9" i="12"/>
  <c r="AW23" i="11"/>
  <c r="K23" i="11"/>
  <c r="L23" i="11"/>
  <c r="M23" i="11"/>
  <c r="O23" i="11"/>
  <c r="P23" i="11"/>
  <c r="Q23" i="11"/>
  <c r="S23" i="11"/>
  <c r="T23" i="11"/>
  <c r="U23" i="11"/>
  <c r="W23" i="11"/>
  <c r="X23" i="11"/>
  <c r="Y23" i="11"/>
  <c r="AA23" i="11"/>
  <c r="AB23" i="11"/>
  <c r="AC23" i="11"/>
  <c r="AE23" i="11"/>
  <c r="AF23" i="11"/>
  <c r="AG23" i="11"/>
  <c r="AI23" i="11"/>
  <c r="AJ23" i="11"/>
  <c r="AK23" i="11"/>
  <c r="AM23" i="11"/>
  <c r="AN23" i="11"/>
  <c r="AO23" i="11"/>
  <c r="AQ23" i="11"/>
  <c r="AR23" i="11"/>
  <c r="AS23" i="11"/>
  <c r="AU23" i="11"/>
  <c r="G23" i="11"/>
  <c r="I23" i="11"/>
  <c r="H23" i="11"/>
  <c r="E23" i="11"/>
  <c r="D23" i="11"/>
  <c r="AT22" i="11"/>
  <c r="AP22" i="11"/>
  <c r="AL22" i="11"/>
  <c r="AH22" i="11"/>
  <c r="AD22" i="11"/>
  <c r="Z22" i="11"/>
  <c r="V22" i="11"/>
  <c r="R22" i="11"/>
  <c r="N22" i="11"/>
  <c r="J22" i="11"/>
  <c r="F22" i="11"/>
  <c r="AT21" i="11"/>
  <c r="AP21" i="11"/>
  <c r="AL21" i="11"/>
  <c r="AH21" i="11"/>
  <c r="AD21" i="11"/>
  <c r="Z21" i="11"/>
  <c r="V21" i="11"/>
  <c r="R21" i="11"/>
  <c r="N21" i="11"/>
  <c r="J21" i="11"/>
  <c r="F21" i="11"/>
  <c r="AT20" i="11"/>
  <c r="AP20" i="11"/>
  <c r="AL20" i="11"/>
  <c r="AH20" i="11"/>
  <c r="AD20" i="11"/>
  <c r="Z20" i="11"/>
  <c r="V20" i="11"/>
  <c r="R20" i="11"/>
  <c r="N20" i="11"/>
  <c r="J20" i="11"/>
  <c r="F20" i="11"/>
  <c r="AT19" i="11"/>
  <c r="AP19" i="11"/>
  <c r="AL19" i="11"/>
  <c r="AH19" i="11"/>
  <c r="AD19" i="11"/>
  <c r="Z19" i="11"/>
  <c r="V19" i="11"/>
  <c r="R19" i="11"/>
  <c r="N19" i="11"/>
  <c r="J19" i="11"/>
  <c r="F19" i="11"/>
  <c r="AT18" i="11"/>
  <c r="AP18" i="11"/>
  <c r="AL18" i="11"/>
  <c r="AH18" i="11"/>
  <c r="AD18" i="11"/>
  <c r="Z18" i="11"/>
  <c r="V18" i="11"/>
  <c r="R18" i="11"/>
  <c r="N18" i="11"/>
  <c r="J18" i="11"/>
  <c r="F18" i="11"/>
  <c r="AT17" i="11"/>
  <c r="AP17" i="11"/>
  <c r="AL17" i="11"/>
  <c r="AH17" i="11"/>
  <c r="AD17" i="11"/>
  <c r="Z17" i="11"/>
  <c r="V17" i="11"/>
  <c r="R17" i="11"/>
  <c r="N17" i="11"/>
  <c r="J17" i="11"/>
  <c r="F17" i="11"/>
  <c r="AT16" i="11"/>
  <c r="AP16" i="11"/>
  <c r="AL16" i="11"/>
  <c r="AH16" i="11"/>
  <c r="AD16" i="11"/>
  <c r="Z16" i="11"/>
  <c r="V16" i="11"/>
  <c r="R16" i="11"/>
  <c r="N16" i="11"/>
  <c r="J16" i="11"/>
  <c r="F16" i="11"/>
  <c r="AT15" i="11"/>
  <c r="AP15" i="11"/>
  <c r="AL15" i="11"/>
  <c r="AH15" i="11"/>
  <c r="AD15" i="11"/>
  <c r="Z15" i="11"/>
  <c r="V15" i="11"/>
  <c r="R15" i="11"/>
  <c r="N15" i="11"/>
  <c r="J15" i="11"/>
  <c r="F15" i="11"/>
  <c r="AT14" i="11"/>
  <c r="AP14" i="11"/>
  <c r="AL14" i="11"/>
  <c r="AH14" i="11"/>
  <c r="AD14" i="11"/>
  <c r="Z14" i="11"/>
  <c r="V14" i="11"/>
  <c r="R14" i="11"/>
  <c r="N14" i="11"/>
  <c r="J14" i="11"/>
  <c r="F14" i="11"/>
  <c r="AT13" i="11"/>
  <c r="AP13" i="11"/>
  <c r="AL13" i="11"/>
  <c r="AH13" i="11"/>
  <c r="AD13" i="11"/>
  <c r="Z13" i="11"/>
  <c r="V13" i="11"/>
  <c r="R13" i="11"/>
  <c r="N13" i="11"/>
  <c r="J13" i="11"/>
  <c r="F13" i="11"/>
  <c r="AT12" i="11"/>
  <c r="AP12" i="11"/>
  <c r="AL12" i="11"/>
  <c r="AH12" i="11"/>
  <c r="AD12" i="11"/>
  <c r="Z12" i="11"/>
  <c r="V12" i="11"/>
  <c r="R12" i="11"/>
  <c r="N12" i="11"/>
  <c r="J12" i="11"/>
  <c r="F12" i="11"/>
  <c r="AT11" i="11"/>
  <c r="AP11" i="11"/>
  <c r="AL11" i="11"/>
  <c r="AH11" i="11"/>
  <c r="AD11" i="11"/>
  <c r="Z11" i="11"/>
  <c r="V11" i="11"/>
  <c r="R11" i="11"/>
  <c r="N11" i="11"/>
  <c r="J11" i="11"/>
  <c r="F11" i="11"/>
  <c r="AT10" i="11"/>
  <c r="AP10" i="11"/>
  <c r="AL10" i="11"/>
  <c r="AH10" i="11"/>
  <c r="AD10" i="11"/>
  <c r="Z10" i="11"/>
  <c r="V10" i="11"/>
  <c r="R10" i="11"/>
  <c r="N10" i="11"/>
  <c r="J10" i="11"/>
  <c r="F10" i="11"/>
  <c r="AT9" i="11"/>
  <c r="AP9" i="11"/>
  <c r="AL9" i="11"/>
  <c r="AH9" i="11"/>
  <c r="AD9" i="11"/>
  <c r="Z9" i="11"/>
  <c r="V9" i="11"/>
  <c r="R9" i="11"/>
  <c r="N9" i="11"/>
  <c r="J9" i="11"/>
  <c r="F9" i="11"/>
  <c r="AW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AF25" i="10"/>
  <c r="AG25" i="10"/>
  <c r="AH25" i="10"/>
  <c r="AI25" i="10"/>
  <c r="AJ25" i="10"/>
  <c r="AK25" i="10"/>
  <c r="AL25" i="10"/>
  <c r="AM25" i="10"/>
  <c r="AN25" i="10"/>
  <c r="AO25" i="10"/>
  <c r="AP25" i="10"/>
  <c r="AQ25" i="10"/>
  <c r="AR25" i="10"/>
  <c r="AS25" i="10"/>
  <c r="AT25" i="10"/>
  <c r="AU25" i="10"/>
  <c r="G25" i="10"/>
  <c r="F19" i="10"/>
  <c r="J19" i="10"/>
  <c r="N19" i="10"/>
  <c r="R19" i="10"/>
  <c r="V19" i="10"/>
  <c r="Z19" i="10"/>
  <c r="AD19" i="10"/>
  <c r="AH19" i="10"/>
  <c r="AL19" i="10"/>
  <c r="AP19" i="10"/>
  <c r="AT19" i="10"/>
  <c r="F20" i="10"/>
  <c r="J20" i="10"/>
  <c r="N20" i="10"/>
  <c r="R20" i="10"/>
  <c r="V20" i="10"/>
  <c r="Z20" i="10"/>
  <c r="AD20" i="10"/>
  <c r="AH20" i="10"/>
  <c r="AL20" i="10"/>
  <c r="AP20" i="10"/>
  <c r="AT20" i="10"/>
  <c r="I25" i="10"/>
  <c r="H25" i="10"/>
  <c r="E25" i="10"/>
  <c r="D25" i="10"/>
  <c r="AT24" i="10"/>
  <c r="AP24" i="10"/>
  <c r="AL24" i="10"/>
  <c r="AH24" i="10"/>
  <c r="AD24" i="10"/>
  <c r="Z24" i="10"/>
  <c r="V24" i="10"/>
  <c r="R24" i="10"/>
  <c r="N24" i="10"/>
  <c r="J24" i="10"/>
  <c r="F24" i="10"/>
  <c r="AT23" i="10"/>
  <c r="AP23" i="10"/>
  <c r="AL23" i="10"/>
  <c r="AH23" i="10"/>
  <c r="AD23" i="10"/>
  <c r="Z23" i="10"/>
  <c r="V23" i="10"/>
  <c r="R23" i="10"/>
  <c r="N23" i="10"/>
  <c r="J23" i="10"/>
  <c r="F23" i="10"/>
  <c r="AT22" i="10"/>
  <c r="AP22" i="10"/>
  <c r="AL22" i="10"/>
  <c r="AH22" i="10"/>
  <c r="AD22" i="10"/>
  <c r="Z22" i="10"/>
  <c r="V22" i="10"/>
  <c r="R22" i="10"/>
  <c r="N22" i="10"/>
  <c r="J22" i="10"/>
  <c r="F22" i="10"/>
  <c r="AT21" i="10"/>
  <c r="AP21" i="10"/>
  <c r="AL21" i="10"/>
  <c r="AH21" i="10"/>
  <c r="AD21" i="10"/>
  <c r="Z21" i="10"/>
  <c r="V21" i="10"/>
  <c r="R21" i="10"/>
  <c r="N21" i="10"/>
  <c r="J21" i="10"/>
  <c r="F21" i="10"/>
  <c r="AT18" i="10"/>
  <c r="AP18" i="10"/>
  <c r="AL18" i="10"/>
  <c r="AH18" i="10"/>
  <c r="AD18" i="10"/>
  <c r="Z18" i="10"/>
  <c r="V18" i="10"/>
  <c r="R18" i="10"/>
  <c r="N18" i="10"/>
  <c r="J18" i="10"/>
  <c r="F18" i="10"/>
  <c r="AT17" i="10"/>
  <c r="AP17" i="10"/>
  <c r="AL17" i="10"/>
  <c r="AH17" i="10"/>
  <c r="AD17" i="10"/>
  <c r="Z17" i="10"/>
  <c r="V17" i="10"/>
  <c r="R17" i="10"/>
  <c r="N17" i="10"/>
  <c r="J17" i="10"/>
  <c r="F17" i="10"/>
  <c r="AT16" i="10"/>
  <c r="AP16" i="10"/>
  <c r="AL16" i="10"/>
  <c r="AH16" i="10"/>
  <c r="AD16" i="10"/>
  <c r="Z16" i="10"/>
  <c r="V16" i="10"/>
  <c r="R16" i="10"/>
  <c r="N16" i="10"/>
  <c r="J16" i="10"/>
  <c r="F16" i="10"/>
  <c r="AT15" i="10"/>
  <c r="AP15" i="10"/>
  <c r="AL15" i="10"/>
  <c r="AH15" i="10"/>
  <c r="AD15" i="10"/>
  <c r="Z15" i="10"/>
  <c r="V15" i="10"/>
  <c r="R15" i="10"/>
  <c r="N15" i="10"/>
  <c r="J15" i="10"/>
  <c r="F15" i="10"/>
  <c r="AT14" i="10"/>
  <c r="AP14" i="10"/>
  <c r="AL14" i="10"/>
  <c r="AH14" i="10"/>
  <c r="AD14" i="10"/>
  <c r="Z14" i="10"/>
  <c r="V14" i="10"/>
  <c r="R14" i="10"/>
  <c r="N14" i="10"/>
  <c r="J14" i="10"/>
  <c r="F14" i="10"/>
  <c r="AT13" i="10"/>
  <c r="AP13" i="10"/>
  <c r="AL13" i="10"/>
  <c r="AH13" i="10"/>
  <c r="AD13" i="10"/>
  <c r="Z13" i="10"/>
  <c r="V13" i="10"/>
  <c r="R13" i="10"/>
  <c r="N13" i="10"/>
  <c r="J13" i="10"/>
  <c r="F13" i="10"/>
  <c r="AT12" i="10"/>
  <c r="AP12" i="10"/>
  <c r="AL12" i="10"/>
  <c r="AH12" i="10"/>
  <c r="AD12" i="10"/>
  <c r="Z12" i="10"/>
  <c r="V12" i="10"/>
  <c r="R12" i="10"/>
  <c r="N12" i="10"/>
  <c r="J12" i="10"/>
  <c r="F12" i="10"/>
  <c r="AT11" i="10"/>
  <c r="AP11" i="10"/>
  <c r="AL11" i="10"/>
  <c r="AH11" i="10"/>
  <c r="AD11" i="10"/>
  <c r="Z11" i="10"/>
  <c r="V11" i="10"/>
  <c r="R11" i="10"/>
  <c r="N11" i="10"/>
  <c r="J11" i="10"/>
  <c r="F11" i="10"/>
  <c r="AT10" i="10"/>
  <c r="AP10" i="10"/>
  <c r="AL10" i="10"/>
  <c r="AH10" i="10"/>
  <c r="AD10" i="10"/>
  <c r="Z10" i="10"/>
  <c r="V10" i="10"/>
  <c r="R10" i="10"/>
  <c r="N10" i="10"/>
  <c r="J10" i="10"/>
  <c r="F10" i="10"/>
  <c r="AT9" i="10"/>
  <c r="AP9" i="10"/>
  <c r="AL9" i="10"/>
  <c r="AH9" i="10"/>
  <c r="AD9" i="10"/>
  <c r="Z9" i="10"/>
  <c r="V9" i="10"/>
  <c r="R9" i="10"/>
  <c r="N9" i="10"/>
  <c r="J9" i="10"/>
  <c r="F9" i="10"/>
  <c r="AW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G23" i="9"/>
  <c r="F18" i="9"/>
  <c r="J18" i="9"/>
  <c r="N18" i="9"/>
  <c r="R18" i="9"/>
  <c r="V18" i="9"/>
  <c r="Z18" i="9"/>
  <c r="AD18" i="9"/>
  <c r="AH18" i="9"/>
  <c r="AL18" i="9"/>
  <c r="AP18" i="9"/>
  <c r="AT18" i="9"/>
  <c r="F19" i="9"/>
  <c r="J19" i="9"/>
  <c r="N19" i="9"/>
  <c r="R19" i="9"/>
  <c r="V19" i="9"/>
  <c r="Z19" i="9"/>
  <c r="AD19" i="9"/>
  <c r="AH19" i="9"/>
  <c r="AL19" i="9"/>
  <c r="AP19" i="9"/>
  <c r="AT19" i="9"/>
  <c r="I23" i="9"/>
  <c r="H23" i="9"/>
  <c r="E23" i="9"/>
  <c r="D23" i="9"/>
  <c r="AT22" i="9"/>
  <c r="AP22" i="9"/>
  <c r="AL22" i="9"/>
  <c r="AH22" i="9"/>
  <c r="AD22" i="9"/>
  <c r="Z22" i="9"/>
  <c r="V22" i="9"/>
  <c r="R22" i="9"/>
  <c r="N22" i="9"/>
  <c r="J22" i="9"/>
  <c r="F22" i="9"/>
  <c r="AT21" i="9"/>
  <c r="AP21" i="9"/>
  <c r="AL21" i="9"/>
  <c r="AH21" i="9"/>
  <c r="AD21" i="9"/>
  <c r="Z21" i="9"/>
  <c r="V21" i="9"/>
  <c r="R21" i="9"/>
  <c r="N21" i="9"/>
  <c r="J21" i="9"/>
  <c r="F21" i="9"/>
  <c r="AT20" i="9"/>
  <c r="AP20" i="9"/>
  <c r="AL20" i="9"/>
  <c r="AH20" i="9"/>
  <c r="AD20" i="9"/>
  <c r="Z20" i="9"/>
  <c r="V20" i="9"/>
  <c r="R20" i="9"/>
  <c r="N20" i="9"/>
  <c r="J20" i="9"/>
  <c r="F20" i="9"/>
  <c r="AT17" i="9"/>
  <c r="AP17" i="9"/>
  <c r="AL17" i="9"/>
  <c r="AH17" i="9"/>
  <c r="AD17" i="9"/>
  <c r="Z17" i="9"/>
  <c r="V17" i="9"/>
  <c r="R17" i="9"/>
  <c r="N17" i="9"/>
  <c r="J17" i="9"/>
  <c r="F17" i="9"/>
  <c r="AT16" i="9"/>
  <c r="AP16" i="9"/>
  <c r="AL16" i="9"/>
  <c r="AH16" i="9"/>
  <c r="AD16" i="9"/>
  <c r="Z16" i="9"/>
  <c r="V16" i="9"/>
  <c r="R16" i="9"/>
  <c r="N16" i="9"/>
  <c r="J16" i="9"/>
  <c r="F16" i="9"/>
  <c r="AT15" i="9"/>
  <c r="AP15" i="9"/>
  <c r="AL15" i="9"/>
  <c r="AH15" i="9"/>
  <c r="AD15" i="9"/>
  <c r="Z15" i="9"/>
  <c r="V15" i="9"/>
  <c r="R15" i="9"/>
  <c r="N15" i="9"/>
  <c r="J15" i="9"/>
  <c r="F15" i="9"/>
  <c r="AT14" i="9"/>
  <c r="AP14" i="9"/>
  <c r="AL14" i="9"/>
  <c r="AH14" i="9"/>
  <c r="AD14" i="9"/>
  <c r="Z14" i="9"/>
  <c r="V14" i="9"/>
  <c r="R14" i="9"/>
  <c r="N14" i="9"/>
  <c r="J14" i="9"/>
  <c r="F14" i="9"/>
  <c r="AT13" i="9"/>
  <c r="AP13" i="9"/>
  <c r="AL13" i="9"/>
  <c r="AH13" i="9"/>
  <c r="AD13" i="9"/>
  <c r="Z13" i="9"/>
  <c r="V13" i="9"/>
  <c r="R13" i="9"/>
  <c r="N13" i="9"/>
  <c r="J13" i="9"/>
  <c r="F13" i="9"/>
  <c r="AT12" i="9"/>
  <c r="AP12" i="9"/>
  <c r="AL12" i="9"/>
  <c r="AH12" i="9"/>
  <c r="AD12" i="9"/>
  <c r="Z12" i="9"/>
  <c r="V12" i="9"/>
  <c r="R12" i="9"/>
  <c r="N12" i="9"/>
  <c r="J12" i="9"/>
  <c r="F12" i="9"/>
  <c r="AT11" i="9"/>
  <c r="AP11" i="9"/>
  <c r="AL11" i="9"/>
  <c r="AH11" i="9"/>
  <c r="AD11" i="9"/>
  <c r="Z11" i="9"/>
  <c r="V11" i="9"/>
  <c r="R11" i="9"/>
  <c r="N11" i="9"/>
  <c r="J11" i="9"/>
  <c r="F11" i="9"/>
  <c r="AT10" i="9"/>
  <c r="AP10" i="9"/>
  <c r="AL10" i="9"/>
  <c r="AH10" i="9"/>
  <c r="AD10" i="9"/>
  <c r="Z10" i="9"/>
  <c r="V10" i="9"/>
  <c r="R10" i="9"/>
  <c r="N10" i="9"/>
  <c r="J10" i="9"/>
  <c r="F10" i="9"/>
  <c r="AT9" i="9"/>
  <c r="AP9" i="9"/>
  <c r="AL9" i="9"/>
  <c r="AH9" i="9"/>
  <c r="AD9" i="9"/>
  <c r="Z9" i="9"/>
  <c r="V9" i="9"/>
  <c r="R9" i="9"/>
  <c r="N9" i="9"/>
  <c r="J9" i="9"/>
  <c r="F9" i="9"/>
  <c r="AQ21" i="4"/>
  <c r="AV21" i="8"/>
  <c r="AW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G21" i="8"/>
  <c r="I21" i="8"/>
  <c r="H21" i="8"/>
  <c r="E21" i="8"/>
  <c r="D21" i="8"/>
  <c r="AT20" i="8"/>
  <c r="AP20" i="8"/>
  <c r="AL20" i="8"/>
  <c r="AH20" i="8"/>
  <c r="AD20" i="8"/>
  <c r="Z20" i="8"/>
  <c r="V20" i="8"/>
  <c r="R20" i="8"/>
  <c r="N20" i="8"/>
  <c r="J20" i="8"/>
  <c r="F20" i="8"/>
  <c r="AT19" i="8"/>
  <c r="AP19" i="8"/>
  <c r="AL19" i="8"/>
  <c r="AH19" i="8"/>
  <c r="AD19" i="8"/>
  <c r="Z19" i="8"/>
  <c r="V19" i="8"/>
  <c r="R19" i="8"/>
  <c r="N19" i="8"/>
  <c r="J19" i="8"/>
  <c r="F19" i="8"/>
  <c r="AT18" i="8"/>
  <c r="AP18" i="8"/>
  <c r="AL18" i="8"/>
  <c r="AH18" i="8"/>
  <c r="AD18" i="8"/>
  <c r="Z18" i="8"/>
  <c r="V18" i="8"/>
  <c r="R18" i="8"/>
  <c r="N18" i="8"/>
  <c r="J18" i="8"/>
  <c r="F18" i="8"/>
  <c r="AT17" i="8"/>
  <c r="AP17" i="8"/>
  <c r="AL17" i="8"/>
  <c r="AH17" i="8"/>
  <c r="AD17" i="8"/>
  <c r="Z17" i="8"/>
  <c r="V17" i="8"/>
  <c r="R17" i="8"/>
  <c r="N17" i="8"/>
  <c r="J17" i="8"/>
  <c r="F17" i="8"/>
  <c r="AT16" i="8"/>
  <c r="AP16" i="8"/>
  <c r="AL16" i="8"/>
  <c r="AH16" i="8"/>
  <c r="AD16" i="8"/>
  <c r="Z16" i="8"/>
  <c r="V16" i="8"/>
  <c r="R16" i="8"/>
  <c r="N16" i="8"/>
  <c r="J16" i="8"/>
  <c r="F16" i="8"/>
  <c r="AT15" i="8"/>
  <c r="AP15" i="8"/>
  <c r="AL15" i="8"/>
  <c r="AH15" i="8"/>
  <c r="AD15" i="8"/>
  <c r="Z15" i="8"/>
  <c r="V15" i="8"/>
  <c r="R15" i="8"/>
  <c r="N15" i="8"/>
  <c r="J15" i="8"/>
  <c r="F15" i="8"/>
  <c r="AT14" i="8"/>
  <c r="AP14" i="8"/>
  <c r="AL14" i="8"/>
  <c r="AH14" i="8"/>
  <c r="AD14" i="8"/>
  <c r="Z14" i="8"/>
  <c r="V14" i="8"/>
  <c r="R14" i="8"/>
  <c r="N14" i="8"/>
  <c r="J14" i="8"/>
  <c r="F14" i="8"/>
  <c r="AT13" i="8"/>
  <c r="AP13" i="8"/>
  <c r="AL13" i="8"/>
  <c r="AH13" i="8"/>
  <c r="AD13" i="8"/>
  <c r="Z13" i="8"/>
  <c r="V13" i="8"/>
  <c r="R13" i="8"/>
  <c r="N13" i="8"/>
  <c r="J13" i="8"/>
  <c r="F13" i="8"/>
  <c r="AT12" i="8"/>
  <c r="AP12" i="8"/>
  <c r="AL12" i="8"/>
  <c r="AH12" i="8"/>
  <c r="AD12" i="8"/>
  <c r="Z12" i="8"/>
  <c r="V12" i="8"/>
  <c r="R12" i="8"/>
  <c r="N12" i="8"/>
  <c r="J12" i="8"/>
  <c r="F12" i="8"/>
  <c r="AT11" i="8"/>
  <c r="AP11" i="8"/>
  <c r="AL11" i="8"/>
  <c r="AH11" i="8"/>
  <c r="AD11" i="8"/>
  <c r="Z11" i="8"/>
  <c r="V11" i="8"/>
  <c r="R11" i="8"/>
  <c r="N11" i="8"/>
  <c r="J11" i="8"/>
  <c r="F11" i="8"/>
  <c r="AT10" i="8"/>
  <c r="AP10" i="8"/>
  <c r="AL10" i="8"/>
  <c r="AH10" i="8"/>
  <c r="AD10" i="8"/>
  <c r="Z10" i="8"/>
  <c r="V10" i="8"/>
  <c r="R10" i="8"/>
  <c r="N10" i="8"/>
  <c r="J10" i="8"/>
  <c r="F10" i="8"/>
  <c r="AT9" i="8"/>
  <c r="AP9" i="8"/>
  <c r="AL9" i="8"/>
  <c r="AH9" i="8"/>
  <c r="AD9" i="8"/>
  <c r="Z9" i="8"/>
  <c r="V9" i="8"/>
  <c r="R9" i="8"/>
  <c r="N9" i="8"/>
  <c r="J9" i="8"/>
  <c r="F9" i="8"/>
  <c r="J20" i="5"/>
  <c r="L21" i="6"/>
  <c r="M21" i="6"/>
  <c r="P21" i="6"/>
  <c r="Q21" i="6"/>
  <c r="R21" i="6"/>
  <c r="T21" i="6"/>
  <c r="U21" i="6"/>
  <c r="X21" i="6"/>
  <c r="Y21" i="6"/>
  <c r="AB21" i="6"/>
  <c r="AC21" i="6"/>
  <c r="AF21" i="6"/>
  <c r="AG21" i="6"/>
  <c r="AJ21" i="6"/>
  <c r="AK21" i="6"/>
  <c r="AN21" i="6"/>
  <c r="AO21" i="6"/>
  <c r="AR21" i="6"/>
  <c r="AS21" i="6"/>
  <c r="I21" i="6"/>
  <c r="H21" i="6"/>
  <c r="E21" i="6"/>
  <c r="D21" i="6"/>
  <c r="AT20" i="6"/>
  <c r="AP20" i="6"/>
  <c r="AL20" i="6"/>
  <c r="AH20" i="6"/>
  <c r="AD20" i="6"/>
  <c r="Z20" i="6"/>
  <c r="V20" i="6"/>
  <c r="R20" i="6"/>
  <c r="N20" i="6"/>
  <c r="J20" i="6"/>
  <c r="F20" i="6"/>
  <c r="AT19" i="6"/>
  <c r="AP19" i="6"/>
  <c r="AL19" i="6"/>
  <c r="AH19" i="6"/>
  <c r="AD19" i="6"/>
  <c r="Z19" i="6"/>
  <c r="V19" i="6"/>
  <c r="R19" i="6"/>
  <c r="N19" i="6"/>
  <c r="J19" i="6"/>
  <c r="F19" i="6"/>
  <c r="AT18" i="6"/>
  <c r="AP18" i="6"/>
  <c r="AL18" i="6"/>
  <c r="AH18" i="6"/>
  <c r="AD18" i="6"/>
  <c r="Z18" i="6"/>
  <c r="V18" i="6"/>
  <c r="R18" i="6"/>
  <c r="N18" i="6"/>
  <c r="J18" i="6"/>
  <c r="F18" i="6"/>
  <c r="AT17" i="6"/>
  <c r="AP17" i="6"/>
  <c r="AL17" i="6"/>
  <c r="AH17" i="6"/>
  <c r="AD17" i="6"/>
  <c r="Z17" i="6"/>
  <c r="V17" i="6"/>
  <c r="R17" i="6"/>
  <c r="N17" i="6"/>
  <c r="J17" i="6"/>
  <c r="F17" i="6"/>
  <c r="AT16" i="6"/>
  <c r="AP16" i="6"/>
  <c r="AL16" i="6"/>
  <c r="AH16" i="6"/>
  <c r="AD16" i="6"/>
  <c r="Z16" i="6"/>
  <c r="V16" i="6"/>
  <c r="R16" i="6"/>
  <c r="N16" i="6"/>
  <c r="J16" i="6"/>
  <c r="F16" i="6"/>
  <c r="AT15" i="6"/>
  <c r="AP15" i="6"/>
  <c r="AL15" i="6"/>
  <c r="AH15" i="6"/>
  <c r="AD15" i="6"/>
  <c r="Z15" i="6"/>
  <c r="V15" i="6"/>
  <c r="R15" i="6"/>
  <c r="N15" i="6"/>
  <c r="J15" i="6"/>
  <c r="F15" i="6"/>
  <c r="AT14" i="6"/>
  <c r="AP14" i="6"/>
  <c r="AL14" i="6"/>
  <c r="AH14" i="6"/>
  <c r="AD14" i="6"/>
  <c r="Z14" i="6"/>
  <c r="V14" i="6"/>
  <c r="R14" i="6"/>
  <c r="N14" i="6"/>
  <c r="J14" i="6"/>
  <c r="F14" i="6"/>
  <c r="AT13" i="6"/>
  <c r="AP13" i="6"/>
  <c r="AL13" i="6"/>
  <c r="AH13" i="6"/>
  <c r="AD13" i="6"/>
  <c r="Z13" i="6"/>
  <c r="V13" i="6"/>
  <c r="R13" i="6"/>
  <c r="N13" i="6"/>
  <c r="J13" i="6"/>
  <c r="F13" i="6"/>
  <c r="AT12" i="6"/>
  <c r="AP12" i="6"/>
  <c r="AL12" i="6"/>
  <c r="AH12" i="6"/>
  <c r="AD12" i="6"/>
  <c r="Z12" i="6"/>
  <c r="V12" i="6"/>
  <c r="R12" i="6"/>
  <c r="N12" i="6"/>
  <c r="J12" i="6"/>
  <c r="F12" i="6"/>
  <c r="AT11" i="6"/>
  <c r="AP11" i="6"/>
  <c r="AP21" i="6" s="1"/>
  <c r="AL11" i="6"/>
  <c r="AH11" i="6"/>
  <c r="AD11" i="6"/>
  <c r="Z11" i="6"/>
  <c r="V11" i="6"/>
  <c r="R11" i="6"/>
  <c r="N11" i="6"/>
  <c r="J11" i="6"/>
  <c r="F11" i="6"/>
  <c r="AT10" i="6"/>
  <c r="AP10" i="6"/>
  <c r="AL10" i="6"/>
  <c r="AH10" i="6"/>
  <c r="AD10" i="6"/>
  <c r="Z10" i="6"/>
  <c r="V10" i="6"/>
  <c r="R10" i="6"/>
  <c r="N10" i="6"/>
  <c r="J10" i="6"/>
  <c r="F10" i="6"/>
  <c r="AT9" i="6"/>
  <c r="AT21" i="6" s="1"/>
  <c r="AP9" i="6"/>
  <c r="AL9" i="6"/>
  <c r="AL21" i="6" s="1"/>
  <c r="AH9" i="6"/>
  <c r="AH21" i="6" s="1"/>
  <c r="AD9" i="6"/>
  <c r="AD21" i="6" s="1"/>
  <c r="Z9" i="6"/>
  <c r="Z21" i="6" s="1"/>
  <c r="V9" i="6"/>
  <c r="V21" i="6" s="1"/>
  <c r="R9" i="6"/>
  <c r="N9" i="6"/>
  <c r="N21" i="6" s="1"/>
  <c r="J9" i="6"/>
  <c r="F9" i="6"/>
  <c r="P22" i="5"/>
  <c r="Q22" i="5"/>
  <c r="T22" i="5"/>
  <c r="U22" i="5"/>
  <c r="X22" i="5"/>
  <c r="Y22" i="5"/>
  <c r="AB22" i="5"/>
  <c r="AC22" i="5"/>
  <c r="AF22" i="5"/>
  <c r="AG22" i="5"/>
  <c r="AJ22" i="5"/>
  <c r="AK22" i="5"/>
  <c r="AN22" i="5"/>
  <c r="AO22" i="5"/>
  <c r="AR22" i="5"/>
  <c r="AS22" i="5"/>
  <c r="L22" i="5"/>
  <c r="M22" i="5"/>
  <c r="AV10" i="17" l="1"/>
  <c r="AU9" i="17"/>
  <c r="AV11" i="17"/>
  <c r="J21" i="17"/>
  <c r="K12" i="17" s="1"/>
  <c r="AV20" i="17"/>
  <c r="AV19" i="17"/>
  <c r="S13" i="17"/>
  <c r="AV18" i="17"/>
  <c r="W16" i="17"/>
  <c r="AV17" i="17"/>
  <c r="S20" i="17"/>
  <c r="AV16" i="17"/>
  <c r="AE19" i="17"/>
  <c r="AV15" i="17"/>
  <c r="AI19" i="17"/>
  <c r="AV14" i="17"/>
  <c r="AM10" i="17"/>
  <c r="AV13" i="17"/>
  <c r="F21" i="17"/>
  <c r="G11" i="17" s="1"/>
  <c r="AQ14" i="17"/>
  <c r="AV12" i="17"/>
  <c r="AM16" i="17"/>
  <c r="AM14" i="17"/>
  <c r="AU13" i="17"/>
  <c r="AU12" i="17"/>
  <c r="AU11" i="17"/>
  <c r="AU10" i="17"/>
  <c r="K14" i="17"/>
  <c r="S17" i="17"/>
  <c r="S14" i="17"/>
  <c r="S11" i="17"/>
  <c r="S10" i="17"/>
  <c r="AU16" i="17"/>
  <c r="AU15" i="17"/>
  <c r="AU20" i="17"/>
  <c r="K16" i="17"/>
  <c r="AI18" i="17"/>
  <c r="AI17" i="17"/>
  <c r="AV9" i="17"/>
  <c r="O20" i="17"/>
  <c r="AI19" i="16"/>
  <c r="AE10" i="16"/>
  <c r="AV16" i="16"/>
  <c r="AV15" i="16"/>
  <c r="AV13" i="16"/>
  <c r="AV11" i="16"/>
  <c r="AV10" i="16"/>
  <c r="AV12" i="16"/>
  <c r="J23" i="16"/>
  <c r="K13" i="16" s="1"/>
  <c r="AV17" i="16"/>
  <c r="AV14" i="16"/>
  <c r="F23" i="16"/>
  <c r="G17" i="16" s="1"/>
  <c r="G20" i="16"/>
  <c r="K20" i="16"/>
  <c r="K14" i="16"/>
  <c r="K10" i="16"/>
  <c r="AA13" i="16"/>
  <c r="AA9" i="16"/>
  <c r="AE18" i="16"/>
  <c r="AE20" i="16"/>
  <c r="AE15" i="16"/>
  <c r="AE12" i="16"/>
  <c r="AE13" i="16"/>
  <c r="K16" i="16"/>
  <c r="AV9" i="16"/>
  <c r="AV18" i="16"/>
  <c r="AV19" i="16"/>
  <c r="AV20" i="16"/>
  <c r="AV21" i="16"/>
  <c r="AV22" i="16"/>
  <c r="O18" i="16"/>
  <c r="AA15" i="16"/>
  <c r="AM20" i="16"/>
  <c r="S10" i="16"/>
  <c r="AQ20" i="16"/>
  <c r="AU21" i="16"/>
  <c r="AQ18" i="15"/>
  <c r="AQ13" i="15"/>
  <c r="AQ12" i="15"/>
  <c r="AQ11" i="15"/>
  <c r="AQ10" i="15"/>
  <c r="AQ22" i="15"/>
  <c r="AM16" i="15"/>
  <c r="AM18" i="15"/>
  <c r="AM17" i="15"/>
  <c r="AM22" i="15"/>
  <c r="AM19" i="15"/>
  <c r="AM9" i="15"/>
  <c r="AM21" i="15"/>
  <c r="AM20" i="15"/>
  <c r="AI10" i="15"/>
  <c r="AE19" i="15"/>
  <c r="AE22" i="15"/>
  <c r="AE21" i="15"/>
  <c r="AE20" i="15"/>
  <c r="AE18" i="15"/>
  <c r="AE11" i="15"/>
  <c r="AE10" i="15"/>
  <c r="AE9" i="15"/>
  <c r="AA10" i="15"/>
  <c r="AA11" i="15"/>
  <c r="AA12" i="15"/>
  <c r="AA13" i="15"/>
  <c r="AA14" i="15"/>
  <c r="AA15" i="15"/>
  <c r="AA18" i="15"/>
  <c r="AA22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O16" i="15"/>
  <c r="O17" i="15"/>
  <c r="O18" i="15"/>
  <c r="O19" i="15"/>
  <c r="O20" i="15"/>
  <c r="O21" i="15"/>
  <c r="O22" i="15"/>
  <c r="AV9" i="15"/>
  <c r="AV22" i="15"/>
  <c r="J23" i="15"/>
  <c r="K20" i="15" s="1"/>
  <c r="K10" i="15"/>
  <c r="K11" i="15"/>
  <c r="K14" i="15"/>
  <c r="K15" i="15"/>
  <c r="K16" i="15"/>
  <c r="K17" i="15"/>
  <c r="K18" i="15"/>
  <c r="K19" i="15"/>
  <c r="F23" i="15"/>
  <c r="G12" i="15" s="1"/>
  <c r="G15" i="15"/>
  <c r="G13" i="15"/>
  <c r="G14" i="15"/>
  <c r="G16" i="15"/>
  <c r="G18" i="15"/>
  <c r="G19" i="15"/>
  <c r="AI20" i="15"/>
  <c r="AA16" i="15"/>
  <c r="AA17" i="15"/>
  <c r="K21" i="15"/>
  <c r="K22" i="15"/>
  <c r="AA19" i="15"/>
  <c r="K12" i="15"/>
  <c r="AI17" i="15"/>
  <c r="AA20" i="15"/>
  <c r="AA21" i="15"/>
  <c r="W22" i="15"/>
  <c r="AV10" i="15"/>
  <c r="AV11" i="15"/>
  <c r="AV12" i="15"/>
  <c r="AV13" i="15"/>
  <c r="AV14" i="15"/>
  <c r="AV15" i="15"/>
  <c r="AV16" i="15"/>
  <c r="AV17" i="15"/>
  <c r="AV18" i="15"/>
  <c r="AV19" i="15"/>
  <c r="AV20" i="15"/>
  <c r="AV21" i="15"/>
  <c r="AA9" i="15"/>
  <c r="K9" i="15"/>
  <c r="O9" i="15"/>
  <c r="O10" i="15"/>
  <c r="AM10" i="15"/>
  <c r="O11" i="15"/>
  <c r="AM11" i="15"/>
  <c r="O12" i="15"/>
  <c r="AM12" i="15"/>
  <c r="O13" i="15"/>
  <c r="AM13" i="15"/>
  <c r="O14" i="15"/>
  <c r="AM14" i="15"/>
  <c r="O15" i="15"/>
  <c r="AM15" i="15"/>
  <c r="W11" i="15"/>
  <c r="AU20" i="15"/>
  <c r="AM17" i="14"/>
  <c r="F23" i="14"/>
  <c r="G13" i="14" s="1"/>
  <c r="J23" i="14"/>
  <c r="K14" i="14" s="1"/>
  <c r="O15" i="14"/>
  <c r="G17" i="14"/>
  <c r="AE18" i="14"/>
  <c r="AA17" i="14"/>
  <c r="AI22" i="14"/>
  <c r="G11" i="14"/>
  <c r="AI18" i="14"/>
  <c r="K11" i="14"/>
  <c r="AM18" i="14"/>
  <c r="G21" i="14"/>
  <c r="G20" i="14"/>
  <c r="AI14" i="14"/>
  <c r="G19" i="14"/>
  <c r="K20" i="14"/>
  <c r="AM14" i="14"/>
  <c r="AM13" i="14"/>
  <c r="AM16" i="14"/>
  <c r="G15" i="14"/>
  <c r="K16" i="14"/>
  <c r="W19" i="14"/>
  <c r="AE21" i="14"/>
  <c r="AV9" i="14"/>
  <c r="AV10" i="14"/>
  <c r="AV11" i="14"/>
  <c r="AV12" i="14"/>
  <c r="AV13" i="14"/>
  <c r="AV14" i="14"/>
  <c r="AV15" i="14"/>
  <c r="AV16" i="14"/>
  <c r="AV17" i="14"/>
  <c r="AV18" i="14"/>
  <c r="AV19" i="14"/>
  <c r="AV20" i="14"/>
  <c r="AV21" i="14"/>
  <c r="AV22" i="14"/>
  <c r="G9" i="14"/>
  <c r="S15" i="14"/>
  <c r="AQ12" i="14"/>
  <c r="W16" i="14"/>
  <c r="AU16" i="14"/>
  <c r="AM20" i="13"/>
  <c r="AV17" i="13"/>
  <c r="AV9" i="13"/>
  <c r="F24" i="13"/>
  <c r="G14" i="13" s="1"/>
  <c r="AV15" i="13"/>
  <c r="J24" i="13"/>
  <c r="K12" i="13" s="1"/>
  <c r="AV14" i="13"/>
  <c r="AV13" i="13"/>
  <c r="AV12" i="13"/>
  <c r="AM15" i="13"/>
  <c r="AV11" i="13"/>
  <c r="AA20" i="13"/>
  <c r="AV10" i="13"/>
  <c r="AM13" i="13"/>
  <c r="AV22" i="13"/>
  <c r="AE15" i="13"/>
  <c r="AV21" i="13"/>
  <c r="O21" i="13"/>
  <c r="AV16" i="13"/>
  <c r="AI9" i="13"/>
  <c r="AM11" i="13"/>
  <c r="AV20" i="13"/>
  <c r="AM23" i="13"/>
  <c r="AM10" i="13"/>
  <c r="AV19" i="13"/>
  <c r="AV18" i="13"/>
  <c r="AM21" i="13"/>
  <c r="K9" i="13"/>
  <c r="K19" i="13"/>
  <c r="G20" i="13"/>
  <c r="G17" i="13"/>
  <c r="AV23" i="13"/>
  <c r="S9" i="13"/>
  <c r="AQ9" i="13"/>
  <c r="AM16" i="13"/>
  <c r="AM19" i="13"/>
  <c r="W23" i="13"/>
  <c r="AU23" i="13"/>
  <c r="AM19" i="12"/>
  <c r="AV19" i="12"/>
  <c r="AV16" i="12"/>
  <c r="AV22" i="12"/>
  <c r="AV14" i="12"/>
  <c r="AV12" i="12"/>
  <c r="AV23" i="12"/>
  <c r="J26" i="12"/>
  <c r="K16" i="12" s="1"/>
  <c r="W20" i="12"/>
  <c r="AE16" i="12"/>
  <c r="AI22" i="12"/>
  <c r="O20" i="12"/>
  <c r="AU17" i="12"/>
  <c r="F26" i="12"/>
  <c r="G22" i="12" s="1"/>
  <c r="AM21" i="12"/>
  <c r="AE20" i="12"/>
  <c r="AE19" i="12"/>
  <c r="AI24" i="12"/>
  <c r="AU15" i="12"/>
  <c r="AU14" i="12"/>
  <c r="AU13" i="12"/>
  <c r="AV17" i="12"/>
  <c r="AV24" i="12"/>
  <c r="AV10" i="12"/>
  <c r="AV21" i="12"/>
  <c r="S20" i="12"/>
  <c r="AQ9" i="12"/>
  <c r="AV9" i="12"/>
  <c r="AV11" i="12"/>
  <c r="AV13" i="12"/>
  <c r="AV15" i="12"/>
  <c r="AV18" i="12"/>
  <c r="AV20" i="12"/>
  <c r="AM16" i="12"/>
  <c r="AV25" i="12"/>
  <c r="AT23" i="11"/>
  <c r="AP23" i="11"/>
  <c r="AL23" i="11"/>
  <c r="AH23" i="11"/>
  <c r="AD23" i="11"/>
  <c r="AE12" i="11"/>
  <c r="AE11" i="11"/>
  <c r="AE10" i="11"/>
  <c r="AE20" i="11"/>
  <c r="AE19" i="11"/>
  <c r="AE18" i="11"/>
  <c r="AE17" i="11"/>
  <c r="AE16" i="11"/>
  <c r="Z23" i="11"/>
  <c r="V23" i="11"/>
  <c r="R23" i="11"/>
  <c r="N23" i="11"/>
  <c r="J23" i="11"/>
  <c r="K19" i="11" s="1"/>
  <c r="F23" i="11"/>
  <c r="G10" i="11" s="1"/>
  <c r="G18" i="11"/>
  <c r="AI19" i="11"/>
  <c r="W18" i="11"/>
  <c r="AI21" i="11"/>
  <c r="AQ10" i="11"/>
  <c r="AU11" i="11"/>
  <c r="S16" i="11"/>
  <c r="AI20" i="11"/>
  <c r="O14" i="11"/>
  <c r="S13" i="11"/>
  <c r="W14" i="11"/>
  <c r="AI17" i="11"/>
  <c r="G22" i="11"/>
  <c r="W16" i="11"/>
  <c r="AI18" i="11"/>
  <c r="O11" i="11"/>
  <c r="W13" i="11"/>
  <c r="AE15" i="11"/>
  <c r="AI16" i="11"/>
  <c r="AU19" i="11"/>
  <c r="W15" i="11"/>
  <c r="O10" i="11"/>
  <c r="W12" i="11"/>
  <c r="AE14" i="11"/>
  <c r="AI15" i="11"/>
  <c r="AU18" i="11"/>
  <c r="G20" i="11"/>
  <c r="S15" i="11"/>
  <c r="AU22" i="11"/>
  <c r="AE13" i="11"/>
  <c r="AI14" i="11"/>
  <c r="AU17" i="11"/>
  <c r="G19" i="11"/>
  <c r="O21" i="11"/>
  <c r="AI13" i="11"/>
  <c r="O20" i="11"/>
  <c r="AI12" i="11"/>
  <c r="AQ14" i="11"/>
  <c r="AU15" i="11"/>
  <c r="G17" i="11"/>
  <c r="W22" i="11"/>
  <c r="AA19" i="11"/>
  <c r="AA17" i="11"/>
  <c r="AA16" i="11"/>
  <c r="AA11" i="11"/>
  <c r="AA10" i="11"/>
  <c r="AA20" i="11"/>
  <c r="AA21" i="11"/>
  <c r="AA18" i="11"/>
  <c r="AA13" i="11"/>
  <c r="AA12" i="11"/>
  <c r="AA15" i="11"/>
  <c r="AA22" i="11"/>
  <c r="AA14" i="11"/>
  <c r="AA9" i="11"/>
  <c r="AI11" i="11"/>
  <c r="O18" i="11"/>
  <c r="AE22" i="11"/>
  <c r="AQ15" i="11"/>
  <c r="AI10" i="11"/>
  <c r="AQ12" i="11"/>
  <c r="G15" i="11"/>
  <c r="S18" i="11"/>
  <c r="AE21" i="11"/>
  <c r="AI22" i="1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O19" i="11"/>
  <c r="AM20" i="11"/>
  <c r="G9" i="11"/>
  <c r="AE9" i="11"/>
  <c r="S22" i="11"/>
  <c r="AQ11" i="11"/>
  <c r="AI9" i="11"/>
  <c r="W17" i="11"/>
  <c r="AU13" i="11"/>
  <c r="AV22" i="10"/>
  <c r="AV13" i="10"/>
  <c r="AV9" i="10"/>
  <c r="AV24" i="10"/>
  <c r="AV20" i="10"/>
  <c r="AV17" i="10"/>
  <c r="AV16" i="10"/>
  <c r="AV12" i="10"/>
  <c r="G20" i="10"/>
  <c r="AV19" i="10"/>
  <c r="AA11" i="10"/>
  <c r="AM21" i="10"/>
  <c r="AI15" i="10"/>
  <c r="AE17" i="10"/>
  <c r="F25" i="10"/>
  <c r="G23" i="10" s="1"/>
  <c r="J25" i="10"/>
  <c r="K24" i="10" s="1"/>
  <c r="O22" i="10"/>
  <c r="AV14" i="10"/>
  <c r="G24" i="10"/>
  <c r="G18" i="10"/>
  <c r="G17" i="10"/>
  <c r="G15" i="10"/>
  <c r="G14" i="10"/>
  <c r="G13" i="10"/>
  <c r="K22" i="10"/>
  <c r="K18" i="10"/>
  <c r="K17" i="10"/>
  <c r="K15" i="10"/>
  <c r="K14" i="10"/>
  <c r="K11" i="10"/>
  <c r="AV11" i="10"/>
  <c r="G9" i="10"/>
  <c r="AV10" i="10"/>
  <c r="AV15" i="10"/>
  <c r="AV18" i="10"/>
  <c r="AV21" i="10"/>
  <c r="S14" i="10"/>
  <c r="AQ12" i="10"/>
  <c r="AV23" i="10"/>
  <c r="AM21" i="9"/>
  <c r="AM18" i="9"/>
  <c r="AV18" i="9"/>
  <c r="AV19" i="9"/>
  <c r="AV16" i="9"/>
  <c r="O22" i="9"/>
  <c r="AV12" i="9"/>
  <c r="AV17" i="9"/>
  <c r="AV14" i="9"/>
  <c r="AV10" i="9"/>
  <c r="AV11" i="9"/>
  <c r="AM16" i="9"/>
  <c r="AM17" i="9"/>
  <c r="AE21" i="9"/>
  <c r="AI22" i="9"/>
  <c r="O20" i="9"/>
  <c r="F23" i="9"/>
  <c r="G14" i="9" s="1"/>
  <c r="O14" i="9"/>
  <c r="O15" i="9"/>
  <c r="AV21" i="9"/>
  <c r="AV9" i="9"/>
  <c r="O16" i="9"/>
  <c r="J23" i="9"/>
  <c r="K17" i="9" s="1"/>
  <c r="O12" i="9"/>
  <c r="O13" i="9"/>
  <c r="AV20" i="9"/>
  <c r="O9" i="9"/>
  <c r="O10" i="9"/>
  <c r="O11" i="9"/>
  <c r="AM22" i="9"/>
  <c r="AV13" i="9"/>
  <c r="AI13" i="9"/>
  <c r="W10" i="9"/>
  <c r="AV15" i="9"/>
  <c r="AA9" i="9"/>
  <c r="AV22" i="9"/>
  <c r="S10" i="9"/>
  <c r="AQ12" i="9"/>
  <c r="O21" i="9"/>
  <c r="W15" i="9"/>
  <c r="AI19" i="8"/>
  <c r="AI16" i="8"/>
  <c r="AI15" i="8"/>
  <c r="AI14" i="8"/>
  <c r="AI13" i="8"/>
  <c r="AI12" i="8"/>
  <c r="AI11" i="8"/>
  <c r="AI10" i="8"/>
  <c r="AI20" i="8"/>
  <c r="AI18" i="8"/>
  <c r="AE13" i="8"/>
  <c r="AV17" i="8"/>
  <c r="AV16" i="8"/>
  <c r="AV13" i="8"/>
  <c r="AV18" i="8"/>
  <c r="AV14" i="8"/>
  <c r="AV11" i="8"/>
  <c r="AV20" i="8"/>
  <c r="AV19" i="8"/>
  <c r="J21" i="8"/>
  <c r="K20" i="8" s="1"/>
  <c r="AV15" i="8"/>
  <c r="K16" i="8"/>
  <c r="K14" i="8"/>
  <c r="AV12" i="8"/>
  <c r="AV10" i="8"/>
  <c r="F21" i="8"/>
  <c r="G20" i="8" s="1"/>
  <c r="AU18" i="8"/>
  <c r="G17" i="8"/>
  <c r="G15" i="8"/>
  <c r="G14" i="8"/>
  <c r="G10" i="8"/>
  <c r="G19" i="8"/>
  <c r="G18" i="8"/>
  <c r="G16" i="8"/>
  <c r="G12" i="8"/>
  <c r="G9" i="8"/>
  <c r="G13" i="8"/>
  <c r="G11" i="8"/>
  <c r="AA10" i="8"/>
  <c r="AA12" i="8"/>
  <c r="AA18" i="8"/>
  <c r="AA16" i="8"/>
  <c r="AA11" i="8"/>
  <c r="AA17" i="8"/>
  <c r="AA20" i="8"/>
  <c r="AA13" i="8"/>
  <c r="AA9" i="8"/>
  <c r="AA19" i="8"/>
  <c r="AA15" i="8"/>
  <c r="AA14" i="8"/>
  <c r="AE16" i="8"/>
  <c r="AE14" i="8"/>
  <c r="AV9" i="8"/>
  <c r="O16" i="8"/>
  <c r="AM15" i="8"/>
  <c r="S17" i="8"/>
  <c r="AQ13" i="8"/>
  <c r="W11" i="8"/>
  <c r="AU16" i="8"/>
  <c r="AV9" i="6"/>
  <c r="AV19" i="6"/>
  <c r="J21" i="6"/>
  <c r="K10" i="6" s="1"/>
  <c r="AV20" i="6"/>
  <c r="AV18" i="6"/>
  <c r="AV17" i="6"/>
  <c r="AV16" i="6"/>
  <c r="AV15" i="6"/>
  <c r="O17" i="6"/>
  <c r="AI12" i="6"/>
  <c r="AV14" i="6"/>
  <c r="AM18" i="6"/>
  <c r="AV13" i="6"/>
  <c r="AV11" i="6"/>
  <c r="AV10" i="6"/>
  <c r="F21" i="6"/>
  <c r="G16" i="6" s="1"/>
  <c r="S18" i="6"/>
  <c r="AE10" i="6"/>
  <c r="AQ17" i="6"/>
  <c r="W14" i="6"/>
  <c r="AU9" i="6"/>
  <c r="AV12" i="6"/>
  <c r="AA13" i="6"/>
  <c r="AU14" i="17" l="1"/>
  <c r="AU18" i="17"/>
  <c r="AU19" i="17"/>
  <c r="AU17" i="17"/>
  <c r="AM11" i="17"/>
  <c r="AM12" i="17"/>
  <c r="AM13" i="17"/>
  <c r="AM15" i="17"/>
  <c r="AI11" i="17"/>
  <c r="AI13" i="17"/>
  <c r="AI15" i="17"/>
  <c r="AI9" i="17"/>
  <c r="AI20" i="17"/>
  <c r="AI10" i="17"/>
  <c r="AI12" i="17"/>
  <c r="AI14" i="17"/>
  <c r="S16" i="17"/>
  <c r="AQ15" i="17"/>
  <c r="AM17" i="17"/>
  <c r="AM20" i="17"/>
  <c r="AE9" i="17"/>
  <c r="AE16" i="17"/>
  <c r="AE20" i="17"/>
  <c r="AE10" i="17"/>
  <c r="AE13" i="17"/>
  <c r="AE18" i="17"/>
  <c r="AE15" i="17"/>
  <c r="AE12" i="17"/>
  <c r="AE11" i="17"/>
  <c r="AE14" i="17"/>
  <c r="AE17" i="17"/>
  <c r="W17" i="17"/>
  <c r="W18" i="17"/>
  <c r="W20" i="17"/>
  <c r="W9" i="17"/>
  <c r="W10" i="17"/>
  <c r="W11" i="17"/>
  <c r="W12" i="17"/>
  <c r="W13" i="17"/>
  <c r="S19" i="17"/>
  <c r="S15" i="17"/>
  <c r="K10" i="17"/>
  <c r="K13" i="17"/>
  <c r="K18" i="17"/>
  <c r="G10" i="17"/>
  <c r="G15" i="17"/>
  <c r="G20" i="17"/>
  <c r="G9" i="17"/>
  <c r="G13" i="17"/>
  <c r="G19" i="17"/>
  <c r="K15" i="17"/>
  <c r="AQ18" i="17"/>
  <c r="K20" i="17"/>
  <c r="K17" i="17"/>
  <c r="AQ20" i="17"/>
  <c r="K19" i="17"/>
  <c r="G18" i="17"/>
  <c r="W14" i="17"/>
  <c r="AQ9" i="17"/>
  <c r="G16" i="17"/>
  <c r="AI16" i="17"/>
  <c r="AQ16" i="17"/>
  <c r="W15" i="17"/>
  <c r="S9" i="17"/>
  <c r="AQ17" i="17"/>
  <c r="AQ10" i="17"/>
  <c r="G14" i="17"/>
  <c r="AM18" i="17"/>
  <c r="K9" i="17"/>
  <c r="AQ11" i="17"/>
  <c r="G12" i="17"/>
  <c r="AM19" i="17"/>
  <c r="AQ12" i="17"/>
  <c r="W19" i="17"/>
  <c r="S12" i="17"/>
  <c r="K11" i="17"/>
  <c r="AQ13" i="17"/>
  <c r="G17" i="17"/>
  <c r="AM9" i="17"/>
  <c r="AQ19" i="17"/>
  <c r="S18" i="17"/>
  <c r="O19" i="17"/>
  <c r="O18" i="17"/>
  <c r="O17" i="17"/>
  <c r="O15" i="17"/>
  <c r="O14" i="17"/>
  <c r="O13" i="17"/>
  <c r="O12" i="17"/>
  <c r="O11" i="17"/>
  <c r="O10" i="17"/>
  <c r="AV21" i="17"/>
  <c r="AW9" i="17" s="1"/>
  <c r="O9" i="17"/>
  <c r="O16" i="17"/>
  <c r="AU22" i="16"/>
  <c r="AM13" i="16"/>
  <c r="AM12" i="16"/>
  <c r="AM22" i="16"/>
  <c r="AM10" i="16"/>
  <c r="AM11" i="16"/>
  <c r="AM17" i="16"/>
  <c r="AI11" i="16"/>
  <c r="AI9" i="16"/>
  <c r="AI12" i="16"/>
  <c r="AI16" i="16"/>
  <c r="AI21" i="16"/>
  <c r="AI18" i="16"/>
  <c r="AI10" i="16"/>
  <c r="AI15" i="16"/>
  <c r="AI13" i="16"/>
  <c r="AI17" i="16"/>
  <c r="AI14" i="16"/>
  <c r="AI20" i="16"/>
  <c r="AI22" i="16"/>
  <c r="AE16" i="16"/>
  <c r="AE22" i="16"/>
  <c r="AE11" i="16"/>
  <c r="AE14" i="16"/>
  <c r="AE19" i="16"/>
  <c r="AE9" i="16"/>
  <c r="AE17" i="16"/>
  <c r="AE21" i="16"/>
  <c r="S9" i="16"/>
  <c r="S22" i="16"/>
  <c r="O16" i="16"/>
  <c r="O11" i="16"/>
  <c r="O10" i="16"/>
  <c r="K21" i="16"/>
  <c r="K22" i="16"/>
  <c r="K9" i="16"/>
  <c r="K11" i="16"/>
  <c r="K12" i="16"/>
  <c r="K18" i="16"/>
  <c r="K15" i="16"/>
  <c r="K17" i="16"/>
  <c r="K19" i="16"/>
  <c r="G12" i="16"/>
  <c r="G10" i="16"/>
  <c r="G19" i="16"/>
  <c r="G16" i="16"/>
  <c r="G13" i="16"/>
  <c r="G21" i="16"/>
  <c r="G15" i="16"/>
  <c r="G18" i="16"/>
  <c r="G22" i="16"/>
  <c r="G11" i="16"/>
  <c r="G9" i="16"/>
  <c r="G14" i="16"/>
  <c r="AU13" i="16"/>
  <c r="AU15" i="16"/>
  <c r="AU11" i="16"/>
  <c r="AQ21" i="16"/>
  <c r="AQ12" i="16"/>
  <c r="AA14" i="16"/>
  <c r="AU19" i="16"/>
  <c r="AU18" i="16"/>
  <c r="AU17" i="16"/>
  <c r="AU16" i="16"/>
  <c r="AU14" i="16"/>
  <c r="AV23" i="16"/>
  <c r="AW18" i="16" s="1"/>
  <c r="AA10" i="16"/>
  <c r="AA12" i="16"/>
  <c r="AA17" i="16"/>
  <c r="W20" i="16"/>
  <c r="W19" i="16"/>
  <c r="W17" i="16"/>
  <c r="W15" i="16"/>
  <c r="W14" i="16"/>
  <c r="W13" i="16"/>
  <c r="W9" i="16"/>
  <c r="W11" i="16"/>
  <c r="W16" i="16"/>
  <c r="AA16" i="16"/>
  <c r="O14" i="16"/>
  <c r="AQ17" i="16"/>
  <c r="AQ16" i="16"/>
  <c r="AQ15" i="16"/>
  <c r="AQ14" i="16"/>
  <c r="AQ11" i="16"/>
  <c r="S17" i="16"/>
  <c r="S16" i="16"/>
  <c r="S15" i="16"/>
  <c r="S12" i="16"/>
  <c r="AA19" i="16"/>
  <c r="O22" i="16"/>
  <c r="AA21" i="16"/>
  <c r="W22" i="16"/>
  <c r="O9" i="16"/>
  <c r="AA18" i="16"/>
  <c r="S14" i="16"/>
  <c r="AM19" i="16"/>
  <c r="AM18" i="16"/>
  <c r="AM15" i="16"/>
  <c r="W18" i="16"/>
  <c r="S19" i="16"/>
  <c r="S21" i="16"/>
  <c r="AM16" i="16"/>
  <c r="AQ10" i="16"/>
  <c r="O13" i="16"/>
  <c r="AA20" i="16"/>
  <c r="AA22" i="16"/>
  <c r="W12" i="16"/>
  <c r="AU20" i="16"/>
  <c r="AU10" i="16"/>
  <c r="O21" i="16"/>
  <c r="O20" i="16"/>
  <c r="O19" i="16"/>
  <c r="O15" i="16"/>
  <c r="O12" i="16"/>
  <c r="S18" i="16"/>
  <c r="W21" i="16"/>
  <c r="AM14" i="16"/>
  <c r="S11" i="16"/>
  <c r="AQ19" i="16"/>
  <c r="AU9" i="16"/>
  <c r="AQ9" i="16"/>
  <c r="O17" i="16"/>
  <c r="S20" i="16"/>
  <c r="AA11" i="16"/>
  <c r="AQ22" i="16"/>
  <c r="AM21" i="16"/>
  <c r="AU12" i="16"/>
  <c r="AQ13" i="16"/>
  <c r="W10" i="16"/>
  <c r="AQ18" i="16"/>
  <c r="S13" i="16"/>
  <c r="AM9" i="16"/>
  <c r="AQ15" i="15"/>
  <c r="AQ21" i="15"/>
  <c r="AQ19" i="15"/>
  <c r="AQ9" i="15"/>
  <c r="AQ20" i="15"/>
  <c r="AQ14" i="15"/>
  <c r="AQ16" i="15"/>
  <c r="AQ17" i="15"/>
  <c r="AI11" i="15"/>
  <c r="AI12" i="15"/>
  <c r="AI9" i="15"/>
  <c r="AI15" i="15"/>
  <c r="AI16" i="15"/>
  <c r="AI14" i="15"/>
  <c r="AI19" i="15"/>
  <c r="AI18" i="15"/>
  <c r="AI13" i="15"/>
  <c r="AI22" i="15"/>
  <c r="AI21" i="15"/>
  <c r="AE12" i="15"/>
  <c r="AE13" i="15"/>
  <c r="AE14" i="15"/>
  <c r="AE15" i="15"/>
  <c r="AE16" i="15"/>
  <c r="AE17" i="15"/>
  <c r="W14" i="15"/>
  <c r="W10" i="15"/>
  <c r="W15" i="15"/>
  <c r="K13" i="15"/>
  <c r="G17" i="15"/>
  <c r="G9" i="15"/>
  <c r="AV23" i="15"/>
  <c r="AW11" i="15" s="1"/>
  <c r="G20" i="15"/>
  <c r="G10" i="15"/>
  <c r="G11" i="15"/>
  <c r="G22" i="15"/>
  <c r="G21" i="15"/>
  <c r="AU21" i="15"/>
  <c r="W18" i="15"/>
  <c r="AU9" i="15"/>
  <c r="W20" i="15"/>
  <c r="AU19" i="15"/>
  <c r="AU15" i="15"/>
  <c r="AU11" i="15"/>
  <c r="W16" i="15"/>
  <c r="W9" i="15"/>
  <c r="W13" i="15"/>
  <c r="W21" i="15"/>
  <c r="W17" i="15"/>
  <c r="AU16" i="15"/>
  <c r="W19" i="15"/>
  <c r="AU22" i="15"/>
  <c r="AU17" i="15"/>
  <c r="AU13" i="15"/>
  <c r="AU14" i="15"/>
  <c r="AU12" i="15"/>
  <c r="AU10" i="15"/>
  <c r="W12" i="15"/>
  <c r="AU18" i="15"/>
  <c r="AQ10" i="14"/>
  <c r="AM22" i="14"/>
  <c r="AM19" i="14"/>
  <c r="AM21" i="14"/>
  <c r="AM9" i="14"/>
  <c r="AM15" i="14"/>
  <c r="AM11" i="14"/>
  <c r="AM10" i="14"/>
  <c r="AM20" i="14"/>
  <c r="AM12" i="14"/>
  <c r="AI9" i="14"/>
  <c r="AI11" i="14"/>
  <c r="AI16" i="14"/>
  <c r="AI13" i="14"/>
  <c r="AI15" i="14"/>
  <c r="AI21" i="14"/>
  <c r="AI12" i="14"/>
  <c r="AI17" i="14"/>
  <c r="AI10" i="14"/>
  <c r="AE15" i="14"/>
  <c r="AE9" i="14"/>
  <c r="AE16" i="14"/>
  <c r="AE10" i="14"/>
  <c r="AA19" i="14"/>
  <c r="W9" i="14"/>
  <c r="W20" i="14"/>
  <c r="K18" i="14"/>
  <c r="K21" i="14"/>
  <c r="K12" i="14"/>
  <c r="K19" i="14"/>
  <c r="K22" i="14"/>
  <c r="K9" i="14"/>
  <c r="K15" i="14"/>
  <c r="K13" i="14"/>
  <c r="G12" i="14"/>
  <c r="G22" i="14"/>
  <c r="G14" i="14"/>
  <c r="G10" i="14"/>
  <c r="G18" i="14"/>
  <c r="AA20" i="14"/>
  <c r="O20" i="14"/>
  <c r="AQ17" i="14"/>
  <c r="O17" i="14"/>
  <c r="AA22" i="14"/>
  <c r="O9" i="14"/>
  <c r="W12" i="14"/>
  <c r="AE20" i="14"/>
  <c r="S10" i="14"/>
  <c r="AA12" i="14"/>
  <c r="O10" i="14"/>
  <c r="AQ20" i="14"/>
  <c r="AE11" i="14"/>
  <c r="AI19" i="14"/>
  <c r="AA15" i="14"/>
  <c r="AA16" i="14"/>
  <c r="S20" i="14"/>
  <c r="O11" i="14"/>
  <c r="AE12" i="14"/>
  <c r="O14" i="14"/>
  <c r="AA18" i="14"/>
  <c r="O19" i="14"/>
  <c r="AQ22" i="14"/>
  <c r="O12" i="14"/>
  <c r="AE13" i="14"/>
  <c r="AE17" i="14"/>
  <c r="S19" i="14"/>
  <c r="AA11" i="14"/>
  <c r="S22" i="14"/>
  <c r="O16" i="14"/>
  <c r="AE14" i="14"/>
  <c r="AI20" i="14"/>
  <c r="AQ13" i="14"/>
  <c r="AA14" i="14"/>
  <c r="O21" i="14"/>
  <c r="O22" i="14"/>
  <c r="W13" i="14"/>
  <c r="AU10" i="14"/>
  <c r="AE22" i="14"/>
  <c r="AE19" i="14"/>
  <c r="AA21" i="14"/>
  <c r="AA9" i="14"/>
  <c r="S12" i="14"/>
  <c r="O18" i="14"/>
  <c r="AA10" i="14"/>
  <c r="AA13" i="14"/>
  <c r="W22" i="14"/>
  <c r="K10" i="14"/>
  <c r="S16" i="14"/>
  <c r="K17" i="14"/>
  <c r="O13" i="14"/>
  <c r="AQ9" i="14"/>
  <c r="S21" i="14"/>
  <c r="AU18" i="14"/>
  <c r="G16" i="14"/>
  <c r="AV23" i="14"/>
  <c r="AW21" i="14" s="1"/>
  <c r="AU21" i="14"/>
  <c r="AU11" i="14"/>
  <c r="AU14" i="14"/>
  <c r="W21" i="14"/>
  <c r="S11" i="14"/>
  <c r="S18" i="14"/>
  <c r="AQ15" i="14"/>
  <c r="AU20" i="14"/>
  <c r="W15" i="14"/>
  <c r="AU17" i="14"/>
  <c r="W17" i="14"/>
  <c r="AQ19" i="14"/>
  <c r="S14" i="14"/>
  <c r="W18" i="14"/>
  <c r="AU15" i="14"/>
  <c r="AQ16" i="14"/>
  <c r="S17" i="14"/>
  <c r="AQ21" i="14"/>
  <c r="AQ14" i="14"/>
  <c r="W10" i="14"/>
  <c r="AU19" i="14"/>
  <c r="AU12" i="14"/>
  <c r="AU13" i="14"/>
  <c r="S9" i="14"/>
  <c r="AQ18" i="14"/>
  <c r="W14" i="14"/>
  <c r="AU9" i="14"/>
  <c r="AQ11" i="14"/>
  <c r="AU22" i="14"/>
  <c r="W11" i="14"/>
  <c r="S13" i="14"/>
  <c r="AU19" i="13"/>
  <c r="AU21" i="13"/>
  <c r="AU15" i="13"/>
  <c r="AU11" i="13"/>
  <c r="AM14" i="13"/>
  <c r="AM18" i="13"/>
  <c r="AM17" i="13"/>
  <c r="AM22" i="13"/>
  <c r="AM12" i="13"/>
  <c r="AM9" i="13"/>
  <c r="AI18" i="13"/>
  <c r="AI23" i="13"/>
  <c r="AI15" i="13"/>
  <c r="AI10" i="13"/>
  <c r="AI16" i="13"/>
  <c r="AI22" i="13"/>
  <c r="AI13" i="13"/>
  <c r="AI17" i="13"/>
  <c r="AI20" i="13"/>
  <c r="AI21" i="13"/>
  <c r="AI19" i="13"/>
  <c r="AI11" i="13"/>
  <c r="AI12" i="13"/>
  <c r="AI14" i="13"/>
  <c r="AE21" i="13"/>
  <c r="AE23" i="13"/>
  <c r="AE17" i="13"/>
  <c r="AE22" i="13"/>
  <c r="AE10" i="13"/>
  <c r="AE19" i="13"/>
  <c r="AE11" i="13"/>
  <c r="AE14" i="13"/>
  <c r="AE16" i="13"/>
  <c r="AE9" i="13"/>
  <c r="AE12" i="13"/>
  <c r="AE20" i="13"/>
  <c r="AE18" i="13"/>
  <c r="AE13" i="13"/>
  <c r="AA19" i="13"/>
  <c r="AA23" i="13"/>
  <c r="AA16" i="13"/>
  <c r="S16" i="13"/>
  <c r="O10" i="13"/>
  <c r="O18" i="13"/>
  <c r="O23" i="13"/>
  <c r="O17" i="13"/>
  <c r="K17" i="13"/>
  <c r="K15" i="13"/>
  <c r="AA18" i="13"/>
  <c r="W19" i="13"/>
  <c r="O9" i="13"/>
  <c r="G11" i="13"/>
  <c r="AA17" i="13"/>
  <c r="G15" i="13"/>
  <c r="S11" i="13"/>
  <c r="K14" i="13"/>
  <c r="G13" i="13"/>
  <c r="O14" i="13"/>
  <c r="G12" i="13"/>
  <c r="AA15" i="13"/>
  <c r="K11" i="13"/>
  <c r="AA14" i="13"/>
  <c r="G18" i="13"/>
  <c r="K13" i="13"/>
  <c r="K21" i="13"/>
  <c r="G21" i="13"/>
  <c r="AA13" i="13"/>
  <c r="W15" i="13"/>
  <c r="AU16" i="13"/>
  <c r="K16" i="13"/>
  <c r="K23" i="13"/>
  <c r="O15" i="13"/>
  <c r="W22" i="13"/>
  <c r="K18" i="13"/>
  <c r="AA12" i="13"/>
  <c r="K22" i="13"/>
  <c r="G22" i="13"/>
  <c r="O11" i="13"/>
  <c r="G9" i="13"/>
  <c r="G16" i="13"/>
  <c r="O20" i="13"/>
  <c r="AA22" i="13"/>
  <c r="AA10" i="13"/>
  <c r="AU17" i="13"/>
  <c r="K20" i="13"/>
  <c r="G10" i="13"/>
  <c r="O13" i="13"/>
  <c r="G23" i="13"/>
  <c r="AA11" i="13"/>
  <c r="G19" i="13"/>
  <c r="AA21" i="13"/>
  <c r="AA9" i="13"/>
  <c r="K10" i="13"/>
  <c r="O16" i="13"/>
  <c r="O22" i="13"/>
  <c r="O19" i="13"/>
  <c r="S10" i="13"/>
  <c r="S15" i="13"/>
  <c r="O12" i="13"/>
  <c r="AU22" i="13"/>
  <c r="W12" i="13"/>
  <c r="W17" i="13"/>
  <c r="W21" i="13"/>
  <c r="AQ15" i="13"/>
  <c r="W11" i="13"/>
  <c r="S14" i="13"/>
  <c r="AV24" i="13"/>
  <c r="W16" i="13"/>
  <c r="AU20" i="13"/>
  <c r="AU10" i="13"/>
  <c r="AQ10" i="13"/>
  <c r="AQ14" i="13"/>
  <c r="W10" i="13"/>
  <c r="AQ18" i="13"/>
  <c r="AU9" i="13"/>
  <c r="S23" i="13"/>
  <c r="S22" i="13"/>
  <c r="S21" i="13"/>
  <c r="S20" i="13"/>
  <c r="S19" i="13"/>
  <c r="S18" i="13"/>
  <c r="W20" i="13"/>
  <c r="W9" i="13"/>
  <c r="W13" i="13"/>
  <c r="W14" i="13"/>
  <c r="AU12" i="13"/>
  <c r="W18" i="13"/>
  <c r="AQ23" i="13"/>
  <c r="AQ22" i="13"/>
  <c r="AQ21" i="13"/>
  <c r="AQ20" i="13"/>
  <c r="AQ19" i="13"/>
  <c r="AQ16" i="13"/>
  <c r="AU13" i="13"/>
  <c r="AU14" i="13"/>
  <c r="AU18" i="13"/>
  <c r="S12" i="13"/>
  <c r="S13" i="13"/>
  <c r="S17" i="13"/>
  <c r="AQ12" i="13"/>
  <c r="AQ13" i="13"/>
  <c r="AQ17" i="13"/>
  <c r="AQ11" i="13"/>
  <c r="AU16" i="12"/>
  <c r="AU23" i="12"/>
  <c r="AM17" i="12"/>
  <c r="AM13" i="12"/>
  <c r="AM22" i="12"/>
  <c r="AM12" i="12"/>
  <c r="AM25" i="12"/>
  <c r="AM20" i="12"/>
  <c r="AM14" i="12"/>
  <c r="AM23" i="12"/>
  <c r="AM9" i="12"/>
  <c r="AM15" i="12"/>
  <c r="AM24" i="12"/>
  <c r="AM18" i="12"/>
  <c r="AM10" i="12"/>
  <c r="AM11" i="12"/>
  <c r="AI16" i="12"/>
  <c r="AI25" i="12"/>
  <c r="AI12" i="12"/>
  <c r="AI13" i="12"/>
  <c r="AI18" i="12"/>
  <c r="AI9" i="12"/>
  <c r="AI10" i="12"/>
  <c r="AI11" i="12"/>
  <c r="AI20" i="12"/>
  <c r="AI21" i="12"/>
  <c r="AE21" i="12"/>
  <c r="AE12" i="12"/>
  <c r="AE22" i="12"/>
  <c r="AE13" i="12"/>
  <c r="AE17" i="12"/>
  <c r="AE23" i="12"/>
  <c r="AE18" i="12"/>
  <c r="O15" i="12"/>
  <c r="O23" i="12"/>
  <c r="O14" i="12"/>
  <c r="AQ10" i="12"/>
  <c r="AU18" i="12"/>
  <c r="G10" i="12"/>
  <c r="AU20" i="12"/>
  <c r="O18" i="12"/>
  <c r="O10" i="12"/>
  <c r="AA14" i="12"/>
  <c r="AA23" i="12"/>
  <c r="G23" i="12"/>
  <c r="AU19" i="12"/>
  <c r="AU9" i="12"/>
  <c r="AU22" i="12"/>
  <c r="W9" i="12"/>
  <c r="S23" i="12"/>
  <c r="AQ25" i="12"/>
  <c r="AU21" i="12"/>
  <c r="K15" i="12"/>
  <c r="K23" i="12"/>
  <c r="AU10" i="12"/>
  <c r="AU24" i="12"/>
  <c r="W21" i="12"/>
  <c r="AI19" i="12"/>
  <c r="AI23" i="12"/>
  <c r="W23" i="12"/>
  <c r="AU11" i="12"/>
  <c r="AU25" i="12"/>
  <c r="W22" i="12"/>
  <c r="AU12" i="12"/>
  <c r="AQ23" i="12"/>
  <c r="AA22" i="12"/>
  <c r="K18" i="12"/>
  <c r="AA9" i="12"/>
  <c r="W12" i="12"/>
  <c r="W25" i="12"/>
  <c r="G14" i="12"/>
  <c r="W13" i="12"/>
  <c r="AQ19" i="12"/>
  <c r="O12" i="12"/>
  <c r="AE9" i="12"/>
  <c r="K9" i="12"/>
  <c r="K21" i="12"/>
  <c r="W14" i="12"/>
  <c r="G24" i="12"/>
  <c r="G25" i="12"/>
  <c r="W10" i="12"/>
  <c r="W24" i="12"/>
  <c r="G13" i="12"/>
  <c r="AA18" i="12"/>
  <c r="K20" i="12"/>
  <c r="G15" i="12"/>
  <c r="G9" i="12"/>
  <c r="G16" i="12"/>
  <c r="AI14" i="12"/>
  <c r="AE10" i="12"/>
  <c r="K10" i="12"/>
  <c r="K22" i="12"/>
  <c r="W15" i="12"/>
  <c r="S9" i="12"/>
  <c r="O21" i="12"/>
  <c r="AA19" i="12"/>
  <c r="AA25" i="12"/>
  <c r="AA11" i="12"/>
  <c r="O13" i="12"/>
  <c r="G17" i="12"/>
  <c r="AE24" i="12"/>
  <c r="AI15" i="12"/>
  <c r="AE11" i="12"/>
  <c r="K11" i="12"/>
  <c r="K24" i="12"/>
  <c r="W16" i="12"/>
  <c r="S10" i="12"/>
  <c r="O25" i="12"/>
  <c r="AA13" i="12"/>
  <c r="AA20" i="12"/>
  <c r="W11" i="12"/>
  <c r="G18" i="12"/>
  <c r="K12" i="12"/>
  <c r="K25" i="12"/>
  <c r="W17" i="12"/>
  <c r="AA12" i="12"/>
  <c r="O19" i="12"/>
  <c r="AQ24" i="12"/>
  <c r="G19" i="12"/>
  <c r="AA21" i="12"/>
  <c r="AI17" i="12"/>
  <c r="AE14" i="12"/>
  <c r="K13" i="12"/>
  <c r="G21" i="12"/>
  <c r="W18" i="12"/>
  <c r="AA17" i="12"/>
  <c r="O17" i="12"/>
  <c r="O9" i="12"/>
  <c r="G11" i="12"/>
  <c r="K17" i="12"/>
  <c r="G12" i="12"/>
  <c r="K19" i="12"/>
  <c r="AQ22" i="12"/>
  <c r="G20" i="12"/>
  <c r="S18" i="12"/>
  <c r="AE15" i="12"/>
  <c r="K14" i="12"/>
  <c r="AQ17" i="12"/>
  <c r="W19" i="12"/>
  <c r="AA16" i="12"/>
  <c r="AE25" i="12"/>
  <c r="O24" i="12"/>
  <c r="AA15" i="12"/>
  <c r="O16" i="12"/>
  <c r="S12" i="12"/>
  <c r="AA10" i="12"/>
  <c r="O11" i="12"/>
  <c r="AA24" i="12"/>
  <c r="O22" i="12"/>
  <c r="AV26" i="12"/>
  <c r="AW20" i="12" s="1"/>
  <c r="AQ20" i="12"/>
  <c r="AQ16" i="12"/>
  <c r="AQ15" i="12"/>
  <c r="AQ14" i="12"/>
  <c r="AQ13" i="12"/>
  <c r="AQ12" i="12"/>
  <c r="S11" i="12"/>
  <c r="AQ21" i="12"/>
  <c r="S17" i="12"/>
  <c r="S16" i="12"/>
  <c r="S15" i="12"/>
  <c r="S14" i="12"/>
  <c r="S13" i="12"/>
  <c r="S19" i="12"/>
  <c r="S24" i="12"/>
  <c r="S22" i="12"/>
  <c r="S21" i="12"/>
  <c r="S25" i="12"/>
  <c r="AQ11" i="12"/>
  <c r="AQ18" i="12"/>
  <c r="K22" i="11"/>
  <c r="K11" i="11"/>
  <c r="K12" i="11"/>
  <c r="K13" i="11"/>
  <c r="K21" i="11"/>
  <c r="K14" i="11"/>
  <c r="K15" i="11"/>
  <c r="K10" i="11"/>
  <c r="K18" i="11"/>
  <c r="K9" i="11"/>
  <c r="K16" i="11"/>
  <c r="K17" i="11"/>
  <c r="K20" i="11"/>
  <c r="G11" i="11"/>
  <c r="G21" i="11"/>
  <c r="G14" i="11"/>
  <c r="G12" i="11"/>
  <c r="G13" i="11"/>
  <c r="G16" i="11"/>
  <c r="AM12" i="11"/>
  <c r="AM19" i="11"/>
  <c r="AM18" i="11"/>
  <c r="AM10" i="11"/>
  <c r="AM11" i="11"/>
  <c r="S14" i="11"/>
  <c r="S11" i="11"/>
  <c r="S12" i="11"/>
  <c r="O15" i="11"/>
  <c r="AM13" i="11"/>
  <c r="AQ16" i="11"/>
  <c r="O22" i="11"/>
  <c r="AQ9" i="11"/>
  <c r="O12" i="11"/>
  <c r="AM9" i="11"/>
  <c r="AV23" i="11"/>
  <c r="AW12" i="11" s="1"/>
  <c r="W20" i="11"/>
  <c r="S21" i="11"/>
  <c r="AM15" i="11"/>
  <c r="O13" i="11"/>
  <c r="AU21" i="11"/>
  <c r="AM22" i="11"/>
  <c r="W19" i="11"/>
  <c r="S19" i="11"/>
  <c r="AU16" i="11"/>
  <c r="W9" i="11"/>
  <c r="AU9" i="11"/>
  <c r="AQ21" i="11"/>
  <c r="O17" i="11"/>
  <c r="W10" i="11"/>
  <c r="W11" i="11"/>
  <c r="AQ17" i="11"/>
  <c r="AQ18" i="11"/>
  <c r="AU10" i="11"/>
  <c r="AQ22" i="11"/>
  <c r="S17" i="11"/>
  <c r="W21" i="11"/>
  <c r="S9" i="11"/>
  <c r="S10" i="11"/>
  <c r="AM16" i="11"/>
  <c r="AM17" i="11"/>
  <c r="AM21" i="11"/>
  <c r="O16" i="11"/>
  <c r="AM14" i="11"/>
  <c r="AU14" i="11"/>
  <c r="S20" i="11"/>
  <c r="O9" i="11"/>
  <c r="AU20" i="11"/>
  <c r="AU12" i="11"/>
  <c r="AQ13" i="11"/>
  <c r="AQ20" i="11"/>
  <c r="AQ19" i="11"/>
  <c r="AE23" i="10"/>
  <c r="AE15" i="10"/>
  <c r="AE22" i="10"/>
  <c r="AE21" i="10"/>
  <c r="AA13" i="10"/>
  <c r="AA14" i="10"/>
  <c r="AA12" i="10"/>
  <c r="AA15" i="10"/>
  <c r="AA18" i="10"/>
  <c r="AA17" i="10"/>
  <c r="AA24" i="10"/>
  <c r="AA21" i="10"/>
  <c r="O10" i="10"/>
  <c r="O13" i="10"/>
  <c r="O11" i="10"/>
  <c r="O21" i="10"/>
  <c r="O18" i="10"/>
  <c r="O17" i="10"/>
  <c r="K16" i="10"/>
  <c r="K20" i="10"/>
  <c r="K21" i="10"/>
  <c r="K19" i="10"/>
  <c r="K12" i="10"/>
  <c r="K13" i="10"/>
  <c r="G21" i="10"/>
  <c r="G10" i="10"/>
  <c r="G11" i="10"/>
  <c r="G22" i="10"/>
  <c r="G12" i="10"/>
  <c r="G16" i="10"/>
  <c r="G19" i="10"/>
  <c r="S19" i="10"/>
  <c r="AA19" i="10"/>
  <c r="AE24" i="10"/>
  <c r="AA20" i="10"/>
  <c r="AE20" i="10"/>
  <c r="AE19" i="10"/>
  <c r="AU9" i="10"/>
  <c r="AU19" i="10"/>
  <c r="AU20" i="10"/>
  <c r="AA16" i="10"/>
  <c r="AU10" i="10"/>
  <c r="AM22" i="10"/>
  <c r="AI20" i="10"/>
  <c r="AE9" i="10"/>
  <c r="AI19" i="10"/>
  <c r="AE11" i="10"/>
  <c r="AM20" i="10"/>
  <c r="W11" i="10"/>
  <c r="W19" i="10"/>
  <c r="W20" i="10"/>
  <c r="AE12" i="10"/>
  <c r="O20" i="10"/>
  <c r="AM19" i="10"/>
  <c r="AA9" i="10"/>
  <c r="AE14" i="10"/>
  <c r="O19" i="10"/>
  <c r="AQ20" i="10"/>
  <c r="AE18" i="10"/>
  <c r="AA23" i="10"/>
  <c r="S20" i="10"/>
  <c r="AQ19" i="10"/>
  <c r="AM13" i="10"/>
  <c r="AI16" i="10"/>
  <c r="AI17" i="10"/>
  <c r="AM12" i="10"/>
  <c r="AI21" i="10"/>
  <c r="O23" i="10"/>
  <c r="AI22" i="10"/>
  <c r="AM24" i="10"/>
  <c r="AM10" i="10"/>
  <c r="AE10" i="10"/>
  <c r="AI9" i="10"/>
  <c r="AI23" i="10"/>
  <c r="AM9" i="10"/>
  <c r="AI10" i="10"/>
  <c r="AI24" i="10"/>
  <c r="O14" i="10"/>
  <c r="O24" i="10"/>
  <c r="AI11" i="10"/>
  <c r="O12" i="10"/>
  <c r="AM11" i="10"/>
  <c r="AI18" i="10"/>
  <c r="AM17" i="10"/>
  <c r="AE13" i="10"/>
  <c r="AI12" i="10"/>
  <c r="AA10" i="10"/>
  <c r="AM15" i="10"/>
  <c r="AI13" i="10"/>
  <c r="W10" i="10"/>
  <c r="K23" i="10"/>
  <c r="AE16" i="10"/>
  <c r="AM16" i="10"/>
  <c r="AM23" i="10"/>
  <c r="AM18" i="10"/>
  <c r="O15" i="10"/>
  <c r="K9" i="10"/>
  <c r="AI14" i="10"/>
  <c r="AA22" i="10"/>
  <c r="AM14" i="10"/>
  <c r="K10" i="10"/>
  <c r="O16" i="10"/>
  <c r="O9" i="10"/>
  <c r="AQ11" i="10"/>
  <c r="W24" i="10"/>
  <c r="AQ13" i="10"/>
  <c r="S21" i="10"/>
  <c r="S18" i="10"/>
  <c r="S15" i="10"/>
  <c r="S13" i="10"/>
  <c r="S23" i="10"/>
  <c r="S12" i="10"/>
  <c r="S22" i="10"/>
  <c r="AQ21" i="10"/>
  <c r="AQ18" i="10"/>
  <c r="AQ17" i="10"/>
  <c r="AQ14" i="10"/>
  <c r="AQ22" i="10"/>
  <c r="S10" i="10"/>
  <c r="AQ15" i="10"/>
  <c r="AQ23" i="10"/>
  <c r="AV25" i="10"/>
  <c r="AW10" i="10" s="1"/>
  <c r="S9" i="10"/>
  <c r="S16" i="10"/>
  <c r="AQ10" i="10"/>
  <c r="AU23" i="10"/>
  <c r="AU22" i="10"/>
  <c r="AU21" i="10"/>
  <c r="AU18" i="10"/>
  <c r="AU17" i="10"/>
  <c r="AU16" i="10"/>
  <c r="AU15" i="10"/>
  <c r="AU14" i="10"/>
  <c r="AU13" i="10"/>
  <c r="AU12" i="10"/>
  <c r="AU11" i="10"/>
  <c r="AQ24" i="10"/>
  <c r="AQ9" i="10"/>
  <c r="W23" i="10"/>
  <c r="W22" i="10"/>
  <c r="W21" i="10"/>
  <c r="W18" i="10"/>
  <c r="W17" i="10"/>
  <c r="W16" i="10"/>
  <c r="W15" i="10"/>
  <c r="W14" i="10"/>
  <c r="W13" i="10"/>
  <c r="W12" i="10"/>
  <c r="W9" i="10"/>
  <c r="S17" i="10"/>
  <c r="S24" i="10"/>
  <c r="AQ16" i="10"/>
  <c r="AU24" i="10"/>
  <c r="S11" i="10"/>
  <c r="AQ9" i="9"/>
  <c r="AM9" i="9"/>
  <c r="AM11" i="9"/>
  <c r="AM10" i="9"/>
  <c r="AM13" i="9"/>
  <c r="AM12" i="9"/>
  <c r="AM15" i="9"/>
  <c r="AM20" i="9"/>
  <c r="AM14" i="9"/>
  <c r="AM19" i="9"/>
  <c r="AI10" i="9"/>
  <c r="AI15" i="9"/>
  <c r="AI14" i="9"/>
  <c r="AI12" i="9"/>
  <c r="AI11" i="9"/>
  <c r="AE10" i="9"/>
  <c r="AE11" i="9"/>
  <c r="AE14" i="9"/>
  <c r="AE16" i="9"/>
  <c r="AE12" i="9"/>
  <c r="AE9" i="9"/>
  <c r="AE18" i="9"/>
  <c r="AE15" i="9"/>
  <c r="AE13" i="9"/>
  <c r="AE22" i="9"/>
  <c r="AE20" i="9"/>
  <c r="S18" i="9"/>
  <c r="O18" i="9"/>
  <c r="O19" i="9"/>
  <c r="O17" i="9"/>
  <c r="G18" i="9"/>
  <c r="G19" i="9"/>
  <c r="G20" i="9"/>
  <c r="G10" i="9"/>
  <c r="AV23" i="9"/>
  <c r="AW19" i="9" s="1"/>
  <c r="AU21" i="9"/>
  <c r="AU19" i="9"/>
  <c r="AU18" i="9"/>
  <c r="W17" i="9"/>
  <c r="W19" i="9"/>
  <c r="W18" i="9"/>
  <c r="K14" i="9"/>
  <c r="S19" i="9"/>
  <c r="K9" i="9"/>
  <c r="K11" i="9"/>
  <c r="W20" i="9"/>
  <c r="AA18" i="9"/>
  <c r="K15" i="9"/>
  <c r="G11" i="9"/>
  <c r="AI16" i="9"/>
  <c r="AI18" i="9"/>
  <c r="AI19" i="9"/>
  <c r="AA19" i="9"/>
  <c r="K18" i="9"/>
  <c r="K19" i="9"/>
  <c r="AE19" i="9"/>
  <c r="G21" i="9"/>
  <c r="AQ18" i="9"/>
  <c r="K13" i="9"/>
  <c r="G22" i="9"/>
  <c r="AI17" i="9"/>
  <c r="AQ19" i="9"/>
  <c r="K10" i="9"/>
  <c r="K20" i="9"/>
  <c r="G17" i="9"/>
  <c r="AI20" i="9"/>
  <c r="K12" i="9"/>
  <c r="K16" i="9"/>
  <c r="K21" i="9"/>
  <c r="K22" i="9"/>
  <c r="AQ11" i="9"/>
  <c r="AI21" i="9"/>
  <c r="G15" i="9"/>
  <c r="AU15" i="9"/>
  <c r="W11" i="9"/>
  <c r="AQ13" i="9"/>
  <c r="W9" i="9"/>
  <c r="G12" i="9"/>
  <c r="AA15" i="9"/>
  <c r="G9" i="9"/>
  <c r="AA10" i="9"/>
  <c r="AU9" i="9"/>
  <c r="AI9" i="9"/>
  <c r="AE17" i="9"/>
  <c r="AA20" i="9"/>
  <c r="AA13" i="9"/>
  <c r="AA16" i="9"/>
  <c r="G16" i="9"/>
  <c r="G13" i="9"/>
  <c r="AA21" i="9"/>
  <c r="AA14" i="9"/>
  <c r="W14" i="9"/>
  <c r="AU13" i="9"/>
  <c r="W13" i="9"/>
  <c r="S13" i="9"/>
  <c r="AU12" i="9"/>
  <c r="AU17" i="9"/>
  <c r="S12" i="9"/>
  <c r="W12" i="9"/>
  <c r="AU16" i="9"/>
  <c r="AQ22" i="9"/>
  <c r="AQ21" i="9"/>
  <c r="AQ20" i="9"/>
  <c r="AQ17" i="9"/>
  <c r="AQ16" i="9"/>
  <c r="AQ15" i="9"/>
  <c r="AQ14" i="9"/>
  <c r="AU22" i="9"/>
  <c r="S11" i="9"/>
  <c r="AQ10" i="9"/>
  <c r="AU20" i="9"/>
  <c r="AA17" i="9"/>
  <c r="S9" i="9"/>
  <c r="W16" i="9"/>
  <c r="W21" i="9"/>
  <c r="AU14" i="9"/>
  <c r="AA22" i="9"/>
  <c r="AA11" i="9"/>
  <c r="W22" i="9"/>
  <c r="AU10" i="9"/>
  <c r="S22" i="9"/>
  <c r="S21" i="9"/>
  <c r="S20" i="9"/>
  <c r="S17" i="9"/>
  <c r="S16" i="9"/>
  <c r="S15" i="9"/>
  <c r="S14" i="9"/>
  <c r="AA12" i="9"/>
  <c r="AU11" i="9"/>
  <c r="AU17" i="8"/>
  <c r="AU12" i="8"/>
  <c r="AM19" i="8"/>
  <c r="AM12" i="8"/>
  <c r="AM11" i="8"/>
  <c r="AI17" i="8"/>
  <c r="AI9" i="8"/>
  <c r="AE12" i="8"/>
  <c r="AE15" i="8"/>
  <c r="AE18" i="8"/>
  <c r="AE11" i="8"/>
  <c r="AE19" i="8"/>
  <c r="AE9" i="8"/>
  <c r="AE17" i="8"/>
  <c r="AE20" i="8"/>
  <c r="AE10" i="8"/>
  <c r="W20" i="8"/>
  <c r="W10" i="8"/>
  <c r="W12" i="8"/>
  <c r="W13" i="8"/>
  <c r="W16" i="8"/>
  <c r="W17" i="8"/>
  <c r="W18" i="8"/>
  <c r="S15" i="8"/>
  <c r="S20" i="8"/>
  <c r="S12" i="8"/>
  <c r="O11" i="8"/>
  <c r="O15" i="8"/>
  <c r="O12" i="8"/>
  <c r="O10" i="8"/>
  <c r="O14" i="8"/>
  <c r="O19" i="8"/>
  <c r="O17" i="8"/>
  <c r="O20" i="8"/>
  <c r="O13" i="8"/>
  <c r="O18" i="8"/>
  <c r="K17" i="8"/>
  <c r="K19" i="8"/>
  <c r="K12" i="8"/>
  <c r="K18" i="8"/>
  <c r="K13" i="8"/>
  <c r="K10" i="8"/>
  <c r="K11" i="8"/>
  <c r="K15" i="8"/>
  <c r="K9" i="8"/>
  <c r="AQ11" i="8"/>
  <c r="AQ14" i="8"/>
  <c r="AM14" i="8"/>
  <c r="AM13" i="8"/>
  <c r="S9" i="8"/>
  <c r="O9" i="8"/>
  <c r="S18" i="8"/>
  <c r="S10" i="8"/>
  <c r="S16" i="8"/>
  <c r="AQ12" i="8"/>
  <c r="AU13" i="8"/>
  <c r="W9" i="8"/>
  <c r="AQ18" i="8"/>
  <c r="AQ15" i="8"/>
  <c r="AU20" i="8"/>
  <c r="AQ17" i="8"/>
  <c r="AU11" i="8"/>
  <c r="S13" i="8"/>
  <c r="AU9" i="8"/>
  <c r="S14" i="8"/>
  <c r="AM17" i="8"/>
  <c r="AM20" i="8"/>
  <c r="AM16" i="8"/>
  <c r="AQ19" i="8"/>
  <c r="AQ10" i="8"/>
  <c r="AQ20" i="8"/>
  <c r="AM18" i="8"/>
  <c r="AM9" i="8"/>
  <c r="W15" i="8"/>
  <c r="S19" i="8"/>
  <c r="AU10" i="8"/>
  <c r="W14" i="8"/>
  <c r="S11" i="8"/>
  <c r="AQ9" i="8"/>
  <c r="AQ16" i="8"/>
  <c r="AU19" i="8"/>
  <c r="AM10" i="8"/>
  <c r="AU14" i="8"/>
  <c r="W19" i="8"/>
  <c r="AU15" i="8"/>
  <c r="AV21" i="6"/>
  <c r="AU19" i="6"/>
  <c r="O18" i="6"/>
  <c r="O19" i="6"/>
  <c r="O20" i="6"/>
  <c r="O12" i="6"/>
  <c r="AW20" i="6"/>
  <c r="O16" i="6"/>
  <c r="G13" i="6"/>
  <c r="O9" i="6"/>
  <c r="O13" i="6"/>
  <c r="AW18" i="6"/>
  <c r="AW9" i="6"/>
  <c r="AM14" i="6"/>
  <c r="K17" i="6"/>
  <c r="K11" i="6"/>
  <c r="AA19" i="6"/>
  <c r="G11" i="6"/>
  <c r="AM15" i="6"/>
  <c r="AI14" i="6"/>
  <c r="K18" i="6"/>
  <c r="AM11" i="6"/>
  <c r="AI10" i="6"/>
  <c r="AI13" i="6"/>
  <c r="AA17" i="6"/>
  <c r="K15" i="6"/>
  <c r="AM19" i="6"/>
  <c r="O11" i="6"/>
  <c r="O14" i="6"/>
  <c r="AM10" i="6"/>
  <c r="S12" i="6"/>
  <c r="AI18" i="6"/>
  <c r="AM16" i="6"/>
  <c r="K13" i="6"/>
  <c r="AI15" i="6"/>
  <c r="AM9" i="6"/>
  <c r="K19" i="6"/>
  <c r="K12" i="6"/>
  <c r="AM12" i="6"/>
  <c r="O10" i="6"/>
  <c r="AI9" i="6"/>
  <c r="AM13" i="6"/>
  <c r="AI11" i="6"/>
  <c r="AI20" i="6"/>
  <c r="K20" i="6"/>
  <c r="AM20" i="6"/>
  <c r="AM17" i="6"/>
  <c r="K9" i="6"/>
  <c r="O15" i="6"/>
  <c r="AI19" i="6"/>
  <c r="AI16" i="6"/>
  <c r="K14" i="6"/>
  <c r="K16" i="6"/>
  <c r="AI17" i="6"/>
  <c r="AE20" i="6"/>
  <c r="W16" i="6"/>
  <c r="W20" i="6"/>
  <c r="W18" i="6"/>
  <c r="AU13" i="6"/>
  <c r="AA10" i="6"/>
  <c r="AU20" i="6"/>
  <c r="AE18" i="6"/>
  <c r="W9" i="6"/>
  <c r="G9" i="6"/>
  <c r="AQ13" i="6"/>
  <c r="W12" i="6"/>
  <c r="AU17" i="6"/>
  <c r="AQ14" i="6"/>
  <c r="AQ12" i="6"/>
  <c r="W13" i="6"/>
  <c r="AQ15" i="6"/>
  <c r="AQ16" i="6"/>
  <c r="AE11" i="6"/>
  <c r="S15" i="6"/>
  <c r="AQ20" i="6"/>
  <c r="AE19" i="6"/>
  <c r="AA9" i="6"/>
  <c r="AE17" i="6"/>
  <c r="AA18" i="6"/>
  <c r="AE16" i="6"/>
  <c r="AE9" i="6"/>
  <c r="AA15" i="6"/>
  <c r="AE12" i="6"/>
  <c r="AE13" i="6"/>
  <c r="AQ18" i="6"/>
  <c r="AU11" i="6"/>
  <c r="AQ10" i="6"/>
  <c r="S17" i="6"/>
  <c r="AU16" i="6"/>
  <c r="G18" i="6"/>
  <c r="G15" i="6"/>
  <c r="G12" i="6"/>
  <c r="G10" i="6"/>
  <c r="AA16" i="6"/>
  <c r="AU10" i="6"/>
  <c r="W17" i="6"/>
  <c r="S11" i="6"/>
  <c r="AU12" i="6"/>
  <c r="AA11" i="6"/>
  <c r="AA12" i="6"/>
  <c r="G20" i="6"/>
  <c r="W15" i="6"/>
  <c r="AQ9" i="6"/>
  <c r="S16" i="6"/>
  <c r="AA14" i="6"/>
  <c r="AQ11" i="6"/>
  <c r="AA20" i="6"/>
  <c r="S20" i="6"/>
  <c r="W10" i="6"/>
  <c r="W11" i="6"/>
  <c r="G14" i="6"/>
  <c r="G17" i="6"/>
  <c r="S14" i="6"/>
  <c r="AU18" i="6"/>
  <c r="S13" i="6"/>
  <c r="W19" i="6"/>
  <c r="AU14" i="6"/>
  <c r="AU15" i="6"/>
  <c r="S9" i="6"/>
  <c r="S10" i="6"/>
  <c r="AE15" i="6"/>
  <c r="AQ19" i="6"/>
  <c r="G19" i="6"/>
  <c r="AE14" i="6"/>
  <c r="S19" i="6"/>
  <c r="AW20" i="17" l="1"/>
  <c r="AW14" i="17"/>
  <c r="AW15" i="17"/>
  <c r="AW10" i="17"/>
  <c r="AW17" i="17"/>
  <c r="AW16" i="17"/>
  <c r="AW19" i="17"/>
  <c r="AW18" i="17"/>
  <c r="AW12" i="17"/>
  <c r="AW13" i="17"/>
  <c r="AW11" i="17"/>
  <c r="AW20" i="16"/>
  <c r="AW21" i="16"/>
  <c r="AW9" i="16"/>
  <c r="AW22" i="16"/>
  <c r="AW13" i="16"/>
  <c r="AW16" i="16"/>
  <c r="AW14" i="16"/>
  <c r="AW15" i="16"/>
  <c r="AW11" i="16"/>
  <c r="AW12" i="16"/>
  <c r="AW17" i="16"/>
  <c r="AW10" i="16"/>
  <c r="AW19" i="16"/>
  <c r="AW20" i="15"/>
  <c r="AW16" i="15"/>
  <c r="AW9" i="15"/>
  <c r="AW12" i="15"/>
  <c r="AW15" i="15"/>
  <c r="AW17" i="15"/>
  <c r="AW13" i="15"/>
  <c r="AW22" i="15"/>
  <c r="AW10" i="15"/>
  <c r="AW18" i="15"/>
  <c r="AW21" i="15"/>
  <c r="AW14" i="15"/>
  <c r="AW19" i="15"/>
  <c r="AW10" i="14"/>
  <c r="AW22" i="14"/>
  <c r="AW13" i="14"/>
  <c r="AW14" i="14"/>
  <c r="AW18" i="14"/>
  <c r="AW12" i="14"/>
  <c r="AW20" i="14"/>
  <c r="AW9" i="14"/>
  <c r="AW16" i="14"/>
  <c r="AW11" i="14"/>
  <c r="AW19" i="14"/>
  <c r="AW17" i="14"/>
  <c r="AW15" i="14"/>
  <c r="AW16" i="13"/>
  <c r="AW10" i="13"/>
  <c r="AW19" i="13"/>
  <c r="AW15" i="13"/>
  <c r="AW14" i="13"/>
  <c r="AW21" i="13"/>
  <c r="AW11" i="13"/>
  <c r="AW20" i="13"/>
  <c r="AW17" i="13"/>
  <c r="AW12" i="13"/>
  <c r="AW22" i="13"/>
  <c r="AW18" i="13"/>
  <c r="AW13" i="13"/>
  <c r="AW9" i="13"/>
  <c r="AW23" i="13"/>
  <c r="AW21" i="12"/>
  <c r="AW24" i="12"/>
  <c r="AW17" i="12"/>
  <c r="AW10" i="12"/>
  <c r="AW18" i="12"/>
  <c r="AW25" i="12"/>
  <c r="AW9" i="12"/>
  <c r="AW13" i="12"/>
  <c r="AW23" i="12"/>
  <c r="AW11" i="12"/>
  <c r="AW14" i="12"/>
  <c r="AW16" i="12"/>
  <c r="AW12" i="12"/>
  <c r="AW19" i="12"/>
  <c r="AW22" i="12"/>
  <c r="AW15" i="12"/>
  <c r="AW14" i="11"/>
  <c r="AW21" i="11"/>
  <c r="AW19" i="11"/>
  <c r="AW9" i="11"/>
  <c r="AW15" i="11"/>
  <c r="AW10" i="11"/>
  <c r="AW22" i="11"/>
  <c r="AW18" i="11"/>
  <c r="AW11" i="11"/>
  <c r="AW13" i="11"/>
  <c r="AW17" i="11"/>
  <c r="AW16" i="11"/>
  <c r="AW20" i="11"/>
  <c r="AW11" i="10"/>
  <c r="AW20" i="10"/>
  <c r="AW19" i="10"/>
  <c r="AW23" i="10"/>
  <c r="AW9" i="10"/>
  <c r="AW22" i="10"/>
  <c r="AW24" i="10"/>
  <c r="AW12" i="10"/>
  <c r="AW16" i="10"/>
  <c r="AW17" i="10"/>
  <c r="AW13" i="10"/>
  <c r="AW14" i="10"/>
  <c r="AW15" i="10"/>
  <c r="AW21" i="10"/>
  <c r="AW18" i="10"/>
  <c r="AW22" i="9"/>
  <c r="AW9" i="9"/>
  <c r="AW11" i="9"/>
  <c r="AW10" i="9"/>
  <c r="AW12" i="9"/>
  <c r="AW13" i="9"/>
  <c r="AW18" i="9"/>
  <c r="AW15" i="9"/>
  <c r="AW14" i="9"/>
  <c r="AW21" i="9"/>
  <c r="AW16" i="9"/>
  <c r="AW20" i="9"/>
  <c r="AW17" i="9"/>
  <c r="AW11" i="8"/>
  <c r="AW17" i="8"/>
  <c r="AW16" i="8"/>
  <c r="AW19" i="8"/>
  <c r="AW12" i="8"/>
  <c r="AW10" i="8"/>
  <c r="AW13" i="8"/>
  <c r="AW20" i="8"/>
  <c r="AW18" i="8"/>
  <c r="AW15" i="8"/>
  <c r="AW14" i="8"/>
  <c r="AW9" i="8"/>
  <c r="AW16" i="6"/>
  <c r="AW14" i="6"/>
  <c r="AW17" i="6"/>
  <c r="AW12" i="6"/>
  <c r="AW15" i="6"/>
  <c r="AW19" i="6"/>
  <c r="AW11" i="6"/>
  <c r="AW13" i="6"/>
  <c r="AW10" i="6"/>
  <c r="N20" i="5" l="1"/>
  <c r="R20" i="5"/>
  <c r="V20" i="5"/>
  <c r="Z20" i="5"/>
  <c r="AD20" i="5"/>
  <c r="AH20" i="5"/>
  <c r="AL20" i="5"/>
  <c r="AP20" i="5"/>
  <c r="AT20" i="5"/>
  <c r="F20" i="5"/>
  <c r="F21" i="5"/>
  <c r="F10" i="5"/>
  <c r="F11" i="5"/>
  <c r="F12" i="5"/>
  <c r="F13" i="5"/>
  <c r="F14" i="5"/>
  <c r="F15" i="5"/>
  <c r="F16" i="5"/>
  <c r="F17" i="5"/>
  <c r="F18" i="5"/>
  <c r="F19" i="5"/>
  <c r="I22" i="5"/>
  <c r="H22" i="5"/>
  <c r="E22" i="5"/>
  <c r="D22" i="5"/>
  <c r="AT21" i="5"/>
  <c r="AP21" i="5"/>
  <c r="AL21" i="5"/>
  <c r="AH21" i="5"/>
  <c r="AD21" i="5"/>
  <c r="Z21" i="5"/>
  <c r="V21" i="5"/>
  <c r="R21" i="5"/>
  <c r="N21" i="5"/>
  <c r="J21" i="5"/>
  <c r="AT19" i="5"/>
  <c r="AP19" i="5"/>
  <c r="AL19" i="5"/>
  <c r="AH19" i="5"/>
  <c r="AD19" i="5"/>
  <c r="Z19" i="5"/>
  <c r="V19" i="5"/>
  <c r="R19" i="5"/>
  <c r="N19" i="5"/>
  <c r="J19" i="5"/>
  <c r="AT18" i="5"/>
  <c r="AP18" i="5"/>
  <c r="AL18" i="5"/>
  <c r="AH18" i="5"/>
  <c r="AD18" i="5"/>
  <c r="Z18" i="5"/>
  <c r="V18" i="5"/>
  <c r="R18" i="5"/>
  <c r="N18" i="5"/>
  <c r="J18" i="5"/>
  <c r="AT17" i="5"/>
  <c r="AP17" i="5"/>
  <c r="AL17" i="5"/>
  <c r="AH17" i="5"/>
  <c r="AD17" i="5"/>
  <c r="Z17" i="5"/>
  <c r="V17" i="5"/>
  <c r="R17" i="5"/>
  <c r="N17" i="5"/>
  <c r="J17" i="5"/>
  <c r="AT16" i="5"/>
  <c r="AP16" i="5"/>
  <c r="AL16" i="5"/>
  <c r="AH16" i="5"/>
  <c r="AD16" i="5"/>
  <c r="Z16" i="5"/>
  <c r="V16" i="5"/>
  <c r="R16" i="5"/>
  <c r="N16" i="5"/>
  <c r="J16" i="5"/>
  <c r="AT15" i="5"/>
  <c r="AP15" i="5"/>
  <c r="AL15" i="5"/>
  <c r="AH15" i="5"/>
  <c r="AD15" i="5"/>
  <c r="Z15" i="5"/>
  <c r="V15" i="5"/>
  <c r="R15" i="5"/>
  <c r="N15" i="5"/>
  <c r="J15" i="5"/>
  <c r="AT14" i="5"/>
  <c r="AP14" i="5"/>
  <c r="AL14" i="5"/>
  <c r="AH14" i="5"/>
  <c r="AD14" i="5"/>
  <c r="Z14" i="5"/>
  <c r="V14" i="5"/>
  <c r="R14" i="5"/>
  <c r="N14" i="5"/>
  <c r="J14" i="5"/>
  <c r="AT13" i="5"/>
  <c r="AP13" i="5"/>
  <c r="AL13" i="5"/>
  <c r="AH13" i="5"/>
  <c r="AD13" i="5"/>
  <c r="Z13" i="5"/>
  <c r="V13" i="5"/>
  <c r="R13" i="5"/>
  <c r="N13" i="5"/>
  <c r="J13" i="5"/>
  <c r="AT12" i="5"/>
  <c r="AP12" i="5"/>
  <c r="AL12" i="5"/>
  <c r="AH12" i="5"/>
  <c r="AD12" i="5"/>
  <c r="Z12" i="5"/>
  <c r="V12" i="5"/>
  <c r="R12" i="5"/>
  <c r="N12" i="5"/>
  <c r="J12" i="5"/>
  <c r="AT11" i="5"/>
  <c r="AP11" i="5"/>
  <c r="AL11" i="5"/>
  <c r="AH11" i="5"/>
  <c r="AD11" i="5"/>
  <c r="Z11" i="5"/>
  <c r="V11" i="5"/>
  <c r="R11" i="5"/>
  <c r="N11" i="5"/>
  <c r="J11" i="5"/>
  <c r="AT10" i="5"/>
  <c r="AP10" i="5"/>
  <c r="AL10" i="5"/>
  <c r="AH10" i="5"/>
  <c r="AD10" i="5"/>
  <c r="Z10" i="5"/>
  <c r="V10" i="5"/>
  <c r="R10" i="5"/>
  <c r="N10" i="5"/>
  <c r="J10" i="5"/>
  <c r="AT9" i="5"/>
  <c r="AP9" i="5"/>
  <c r="AL9" i="5"/>
  <c r="AH9" i="5"/>
  <c r="AD9" i="5"/>
  <c r="Z9" i="5"/>
  <c r="V9" i="5"/>
  <c r="R9" i="5"/>
  <c r="N9" i="5"/>
  <c r="J9" i="5"/>
  <c r="F9" i="5"/>
  <c r="N9" i="4"/>
  <c r="O9" i="4" s="1"/>
  <c r="O22" i="5" s="1"/>
  <c r="R9" i="4"/>
  <c r="S9" i="4" s="1"/>
  <c r="S22" i="5" s="1"/>
  <c r="AP9" i="4"/>
  <c r="L21" i="4"/>
  <c r="M21" i="4"/>
  <c r="P21" i="4"/>
  <c r="Q21" i="4"/>
  <c r="T21" i="4"/>
  <c r="U21" i="4"/>
  <c r="X21" i="4"/>
  <c r="Y21" i="4"/>
  <c r="AB21" i="4"/>
  <c r="AC21" i="4"/>
  <c r="AF21" i="4"/>
  <c r="AG21" i="4"/>
  <c r="AJ21" i="4"/>
  <c r="AK21" i="4"/>
  <c r="AN21" i="4"/>
  <c r="AO21" i="4"/>
  <c r="AR21" i="4"/>
  <c r="AS21" i="4"/>
  <c r="AT10" i="4"/>
  <c r="AT11" i="4"/>
  <c r="AT12" i="4"/>
  <c r="AT13" i="4"/>
  <c r="AT14" i="4"/>
  <c r="AT15" i="4"/>
  <c r="AT16" i="4"/>
  <c r="AT17" i="4"/>
  <c r="AT18" i="4"/>
  <c r="AT19" i="4"/>
  <c r="AT20" i="4"/>
  <c r="AT9" i="4"/>
  <c r="AP10" i="4"/>
  <c r="AP11" i="4"/>
  <c r="AP12" i="4"/>
  <c r="AP13" i="4"/>
  <c r="AP14" i="4"/>
  <c r="AP15" i="4"/>
  <c r="AP16" i="4"/>
  <c r="AP17" i="4"/>
  <c r="AP18" i="4"/>
  <c r="AP19" i="4"/>
  <c r="AP20" i="4"/>
  <c r="AL10" i="4"/>
  <c r="AL11" i="4"/>
  <c r="AL12" i="4"/>
  <c r="AL13" i="4"/>
  <c r="AL14" i="4"/>
  <c r="AL15" i="4"/>
  <c r="AL16" i="4"/>
  <c r="AL17" i="4"/>
  <c r="AL18" i="4"/>
  <c r="AL19" i="4"/>
  <c r="AL20" i="4"/>
  <c r="AL9" i="4"/>
  <c r="AH10" i="4"/>
  <c r="AI10" i="4" s="1"/>
  <c r="AI21" i="6" s="1"/>
  <c r="AH11" i="4"/>
  <c r="AI11" i="4" s="1"/>
  <c r="AH12" i="4"/>
  <c r="AI12" i="4" s="1"/>
  <c r="AH13" i="4"/>
  <c r="AI13" i="4" s="1"/>
  <c r="AH14" i="4"/>
  <c r="AI14" i="4" s="1"/>
  <c r="AH15" i="4"/>
  <c r="AI15" i="4" s="1"/>
  <c r="AH16" i="4"/>
  <c r="AI16" i="4" s="1"/>
  <c r="AH17" i="4"/>
  <c r="AH18" i="4"/>
  <c r="AH19" i="4"/>
  <c r="AI19" i="4" s="1"/>
  <c r="AH20" i="4"/>
  <c r="AH9" i="4"/>
  <c r="AH21" i="4" s="1"/>
  <c r="AI20" i="4" s="1"/>
  <c r="AD10" i="4"/>
  <c r="AE10" i="4" s="1"/>
  <c r="AE21" i="6" s="1"/>
  <c r="AD11" i="4"/>
  <c r="AE11" i="4" s="1"/>
  <c r="AD12" i="4"/>
  <c r="AE12" i="4" s="1"/>
  <c r="AD13" i="4"/>
  <c r="AE13" i="4" s="1"/>
  <c r="AD14" i="4"/>
  <c r="AE14" i="4" s="1"/>
  <c r="AD15" i="4"/>
  <c r="AE15" i="4" s="1"/>
  <c r="AD16" i="4"/>
  <c r="AE16" i="4" s="1"/>
  <c r="AD17" i="4"/>
  <c r="AD18" i="4"/>
  <c r="AD19" i="4"/>
  <c r="AE19" i="4" s="1"/>
  <c r="AD20" i="4"/>
  <c r="AD9" i="4"/>
  <c r="AD21" i="4" s="1"/>
  <c r="AE20" i="4" s="1"/>
  <c r="Z10" i="4"/>
  <c r="AA10" i="4" s="1"/>
  <c r="AA21" i="6" s="1"/>
  <c r="Z11" i="4"/>
  <c r="AA11" i="4" s="1"/>
  <c r="Z12" i="4"/>
  <c r="AA12" i="4" s="1"/>
  <c r="Z13" i="4"/>
  <c r="AA13" i="4" s="1"/>
  <c r="Z14" i="4"/>
  <c r="AA14" i="4" s="1"/>
  <c r="Z15" i="4"/>
  <c r="AA15" i="4" s="1"/>
  <c r="Z16" i="4"/>
  <c r="AA16" i="4" s="1"/>
  <c r="Z17" i="4"/>
  <c r="Z18" i="4"/>
  <c r="Z19" i="4"/>
  <c r="AA19" i="4" s="1"/>
  <c r="Z20" i="4"/>
  <c r="Z9" i="4"/>
  <c r="Z21" i="4" s="1"/>
  <c r="AA20" i="4" s="1"/>
  <c r="V10" i="4"/>
  <c r="W10" i="4" s="1"/>
  <c r="W21" i="6" s="1"/>
  <c r="V11" i="4"/>
  <c r="W11" i="4" s="1"/>
  <c r="V12" i="4"/>
  <c r="W12" i="4" s="1"/>
  <c r="V13" i="4"/>
  <c r="V14" i="4"/>
  <c r="W14" i="4" s="1"/>
  <c r="V15" i="4"/>
  <c r="W15" i="4" s="1"/>
  <c r="V16" i="4"/>
  <c r="V17" i="4"/>
  <c r="V18" i="4"/>
  <c r="V19" i="4"/>
  <c r="V20" i="4"/>
  <c r="V9" i="4"/>
  <c r="V21" i="4" s="1"/>
  <c r="R10" i="4"/>
  <c r="S10" i="4" s="1"/>
  <c r="S21" i="6" s="1"/>
  <c r="R11" i="4"/>
  <c r="S11" i="4" s="1"/>
  <c r="R12" i="4"/>
  <c r="S12" i="4" s="1"/>
  <c r="R13" i="4"/>
  <c r="S13" i="4" s="1"/>
  <c r="R14" i="4"/>
  <c r="S14" i="4" s="1"/>
  <c r="R15" i="4"/>
  <c r="S15" i="4" s="1"/>
  <c r="R16" i="4"/>
  <c r="S16" i="4" s="1"/>
  <c r="R17" i="4"/>
  <c r="R18" i="4"/>
  <c r="R19" i="4"/>
  <c r="S19" i="4" s="1"/>
  <c r="R20" i="4"/>
  <c r="R21" i="4"/>
  <c r="S20" i="4" s="1"/>
  <c r="N10" i="4"/>
  <c r="O10" i="4" s="1"/>
  <c r="O21" i="6" s="1"/>
  <c r="N11" i="4"/>
  <c r="O11" i="4" s="1"/>
  <c r="N12" i="4"/>
  <c r="O12" i="4" s="1"/>
  <c r="N13" i="4"/>
  <c r="O13" i="4" s="1"/>
  <c r="N14" i="4"/>
  <c r="O14" i="4" s="1"/>
  <c r="N15" i="4"/>
  <c r="O15" i="4" s="1"/>
  <c r="N16" i="4"/>
  <c r="O16" i="4" s="1"/>
  <c r="N17" i="4"/>
  <c r="N18" i="4"/>
  <c r="N19" i="4"/>
  <c r="O19" i="4" s="1"/>
  <c r="N20" i="4"/>
  <c r="N21" i="4"/>
  <c r="O20" i="4" s="1"/>
  <c r="J10" i="4"/>
  <c r="J11" i="4"/>
  <c r="J12" i="4"/>
  <c r="J13" i="4"/>
  <c r="J14" i="4"/>
  <c r="J15" i="4"/>
  <c r="J16" i="4"/>
  <c r="J17" i="4"/>
  <c r="J18" i="4"/>
  <c r="J19" i="4"/>
  <c r="J20" i="4"/>
  <c r="J9" i="4"/>
  <c r="H21" i="4"/>
  <c r="I21" i="4"/>
  <c r="D21" i="4"/>
  <c r="E21" i="4"/>
  <c r="F9" i="4"/>
  <c r="F10" i="4"/>
  <c r="F11" i="4"/>
  <c r="F12" i="4"/>
  <c r="F13" i="4"/>
  <c r="F14" i="4"/>
  <c r="F15" i="4"/>
  <c r="F16" i="4"/>
  <c r="F17" i="4"/>
  <c r="F18" i="4"/>
  <c r="F19" i="4"/>
  <c r="F20" i="4"/>
  <c r="AU14" i="4" l="1"/>
  <c r="K12" i="4"/>
  <c r="K10" i="4"/>
  <c r="K21" i="6" s="1"/>
  <c r="AU10" i="4"/>
  <c r="AU21" i="6" s="1"/>
  <c r="AU19" i="4"/>
  <c r="K11" i="4"/>
  <c r="AU20" i="4"/>
  <c r="AM19" i="4"/>
  <c r="W20" i="4"/>
  <c r="W18" i="4"/>
  <c r="W17" i="4"/>
  <c r="AM9" i="4"/>
  <c r="AM22" i="5" s="1"/>
  <c r="W19" i="4"/>
  <c r="W16" i="4"/>
  <c r="AM16" i="4"/>
  <c r="AQ15" i="4"/>
  <c r="K14" i="4"/>
  <c r="W13" i="4"/>
  <c r="AM13" i="4"/>
  <c r="AU12" i="4"/>
  <c r="O18" i="4"/>
  <c r="O17" i="4"/>
  <c r="Z22" i="5"/>
  <c r="AI18" i="4"/>
  <c r="AI17" i="4"/>
  <c r="AE17" i="4"/>
  <c r="AA17" i="4"/>
  <c r="S17" i="4"/>
  <c r="V22" i="5"/>
  <c r="AH22" i="5"/>
  <c r="AA18" i="4"/>
  <c r="AE18" i="4"/>
  <c r="AI9" i="4"/>
  <c r="AI22" i="5" s="1"/>
  <c r="AE9" i="4"/>
  <c r="AE22" i="5" s="1"/>
  <c r="AA9" i="4"/>
  <c r="AA22" i="5" s="1"/>
  <c r="W9" i="4"/>
  <c r="W22" i="5" s="1"/>
  <c r="S18" i="4"/>
  <c r="AL21" i="4"/>
  <c r="AM10" i="4" s="1"/>
  <c r="AM21" i="6" s="1"/>
  <c r="AT21" i="4"/>
  <c r="AU9" i="4" s="1"/>
  <c r="AU22" i="5" s="1"/>
  <c r="AL22" i="5"/>
  <c r="AM19" i="5" s="1"/>
  <c r="AD22" i="5"/>
  <c r="AP22" i="5"/>
  <c r="AQ16" i="5" s="1"/>
  <c r="AT22" i="5"/>
  <c r="N22" i="5"/>
  <c r="O18" i="5" s="1"/>
  <c r="R22" i="5"/>
  <c r="S21" i="5" s="1"/>
  <c r="AV20" i="5"/>
  <c r="F22" i="5"/>
  <c r="G19" i="5" s="1"/>
  <c r="AU14" i="5"/>
  <c r="AV10" i="5"/>
  <c r="J22" i="5"/>
  <c r="K10" i="5" s="1"/>
  <c r="AV21" i="5"/>
  <c r="AV19" i="5"/>
  <c r="AV11" i="5"/>
  <c r="AV18" i="5"/>
  <c r="W14" i="5"/>
  <c r="AV17" i="5"/>
  <c r="AV16" i="5"/>
  <c r="AV15" i="5"/>
  <c r="AE14" i="5"/>
  <c r="AV14" i="5"/>
  <c r="AV13" i="5"/>
  <c r="AV12" i="5"/>
  <c r="AE12" i="5"/>
  <c r="AE10" i="5"/>
  <c r="AV9" i="5"/>
  <c r="AA12" i="5"/>
  <c r="AP21" i="4"/>
  <c r="AQ19" i="4" s="1"/>
  <c r="AV14" i="4"/>
  <c r="AV18" i="4"/>
  <c r="AV20" i="4"/>
  <c r="AV11" i="4"/>
  <c r="AV10" i="4"/>
  <c r="J21" i="4"/>
  <c r="K9" i="4" s="1"/>
  <c r="K22" i="5" s="1"/>
  <c r="AV13" i="4"/>
  <c r="AV12" i="4"/>
  <c r="AV19" i="4"/>
  <c r="AV17" i="4"/>
  <c r="AV16" i="4"/>
  <c r="AV15" i="4"/>
  <c r="F21" i="4"/>
  <c r="G19" i="4" s="1"/>
  <c r="AV9" i="4"/>
  <c r="AQ14" i="4" l="1"/>
  <c r="O13" i="5"/>
  <c r="G12" i="4"/>
  <c r="G15" i="4"/>
  <c r="K13" i="4"/>
  <c r="AQ10" i="4"/>
  <c r="AQ21" i="6" s="1"/>
  <c r="AQ20" i="4"/>
  <c r="AU11" i="4"/>
  <c r="AU18" i="4"/>
  <c r="AU17" i="4"/>
  <c r="AU13" i="4"/>
  <c r="K19" i="4"/>
  <c r="AM12" i="4"/>
  <c r="AQ13" i="4"/>
  <c r="AQ12" i="4"/>
  <c r="K20" i="4"/>
  <c r="K18" i="4"/>
  <c r="K17" i="4"/>
  <c r="K16" i="4"/>
  <c r="AM20" i="4"/>
  <c r="AM18" i="4"/>
  <c r="AM17" i="4"/>
  <c r="G20" i="4"/>
  <c r="G11" i="4"/>
  <c r="G17" i="4"/>
  <c r="G18" i="4"/>
  <c r="AM14" i="4"/>
  <c r="AU16" i="4"/>
  <c r="G10" i="4"/>
  <c r="G21" i="6" s="1"/>
  <c r="K15" i="4"/>
  <c r="AQ9" i="4"/>
  <c r="AQ22" i="5" s="1"/>
  <c r="AQ18" i="4"/>
  <c r="AQ11" i="4"/>
  <c r="AQ17" i="4"/>
  <c r="AQ16" i="4"/>
  <c r="G9" i="4"/>
  <c r="G22" i="5" s="1"/>
  <c r="G14" i="4"/>
  <c r="AM15" i="4"/>
  <c r="AU15" i="4"/>
  <c r="G13" i="4"/>
  <c r="G16" i="4"/>
  <c r="AM11" i="4"/>
  <c r="AU15" i="5"/>
  <c r="AU9" i="5"/>
  <c r="W20" i="5"/>
  <c r="S20" i="5"/>
  <c r="K13" i="5"/>
  <c r="K15" i="5"/>
  <c r="K14" i="5"/>
  <c r="K16" i="5"/>
  <c r="K19" i="5"/>
  <c r="K20" i="5"/>
  <c r="AI12" i="5"/>
  <c r="AI20" i="5"/>
  <c r="AU17" i="5"/>
  <c r="AU19" i="5"/>
  <c r="AU16" i="5"/>
  <c r="AI19" i="5"/>
  <c r="AE15" i="5"/>
  <c r="AE16" i="5"/>
  <c r="AU10" i="5"/>
  <c r="AI21" i="5"/>
  <c r="AE19" i="5"/>
  <c r="AU18" i="5"/>
  <c r="AU11" i="5"/>
  <c r="AU12" i="5"/>
  <c r="AI16" i="5"/>
  <c r="AA20" i="5"/>
  <c r="AU13" i="5"/>
  <c r="AE20" i="5"/>
  <c r="AE17" i="5"/>
  <c r="AU20" i="5"/>
  <c r="AM12" i="5"/>
  <c r="AM20" i="5"/>
  <c r="AI9" i="5"/>
  <c r="AM15" i="5"/>
  <c r="AU21" i="5"/>
  <c r="AM11" i="5"/>
  <c r="AM14" i="5"/>
  <c r="O19" i="5"/>
  <c r="O20" i="5"/>
  <c r="AQ20" i="5"/>
  <c r="K18" i="5"/>
  <c r="G20" i="5"/>
  <c r="G18" i="5"/>
  <c r="G21" i="5"/>
  <c r="G17" i="5"/>
  <c r="G9" i="5"/>
  <c r="G16" i="5"/>
  <c r="G12" i="5"/>
  <c r="G15" i="5"/>
  <c r="G14" i="5"/>
  <c r="G13" i="5"/>
  <c r="G11" i="5"/>
  <c r="G10" i="5"/>
  <c r="O21" i="5"/>
  <c r="O14" i="5"/>
  <c r="S16" i="5"/>
  <c r="O11" i="5"/>
  <c r="O16" i="5"/>
  <c r="O17" i="5"/>
  <c r="O9" i="5"/>
  <c r="O12" i="5"/>
  <c r="AM21" i="5"/>
  <c r="AI15" i="5"/>
  <c r="AM16" i="5"/>
  <c r="AI14" i="5"/>
  <c r="AI17" i="5"/>
  <c r="AI11" i="5"/>
  <c r="AI18" i="5"/>
  <c r="AA18" i="5"/>
  <c r="AI10" i="5"/>
  <c r="AE18" i="5"/>
  <c r="AI13" i="5"/>
  <c r="S19" i="5"/>
  <c r="W12" i="5"/>
  <c r="AQ10" i="5"/>
  <c r="S9" i="5"/>
  <c r="W15" i="5"/>
  <c r="W9" i="5"/>
  <c r="W10" i="5"/>
  <c r="AM18" i="5"/>
  <c r="AE21" i="5"/>
  <c r="K17" i="5"/>
  <c r="S11" i="5"/>
  <c r="AM10" i="5"/>
  <c r="AE9" i="5"/>
  <c r="AA19" i="5"/>
  <c r="S13" i="5"/>
  <c r="O10" i="5"/>
  <c r="K12" i="5"/>
  <c r="W18" i="5"/>
  <c r="W16" i="5"/>
  <c r="AM17" i="5"/>
  <c r="AQ21" i="5"/>
  <c r="AQ18" i="5"/>
  <c r="S15" i="5"/>
  <c r="AM13" i="5"/>
  <c r="AE11" i="5"/>
  <c r="S17" i="5"/>
  <c r="K21" i="5"/>
  <c r="O15" i="5"/>
  <c r="K11" i="5"/>
  <c r="W21" i="5"/>
  <c r="AA10" i="5"/>
  <c r="W13" i="5"/>
  <c r="AQ17" i="5"/>
  <c r="AM9" i="5"/>
  <c r="AE13" i="5"/>
  <c r="S14" i="5"/>
  <c r="S12" i="5"/>
  <c r="K9" i="5"/>
  <c r="AQ11" i="5"/>
  <c r="W11" i="5"/>
  <c r="AA15" i="5"/>
  <c r="W17" i="5"/>
  <c r="W19" i="5"/>
  <c r="AA14" i="5"/>
  <c r="AA17" i="5"/>
  <c r="AA13" i="5"/>
  <c r="AQ13" i="5"/>
  <c r="AA9" i="5"/>
  <c r="AV22" i="5"/>
  <c r="AW20" i="5" s="1"/>
  <c r="AA21" i="5"/>
  <c r="AQ15" i="5"/>
  <c r="AQ12" i="5"/>
  <c r="AQ19" i="5"/>
  <c r="AQ9" i="5"/>
  <c r="S18" i="5"/>
  <c r="AQ14" i="5"/>
  <c r="AA11" i="5"/>
  <c r="S10" i="5"/>
  <c r="AA16" i="5"/>
  <c r="AV21" i="4"/>
  <c r="AW10" i="5" l="1"/>
  <c r="AW12" i="5"/>
  <c r="AW21" i="5"/>
  <c r="AW18" i="5"/>
  <c r="AW11" i="5"/>
  <c r="AW19" i="5"/>
  <c r="AW16" i="5"/>
  <c r="AW14" i="5"/>
  <c r="AW13" i="5"/>
  <c r="AW15" i="5"/>
  <c r="AW17" i="5"/>
  <c r="AW9" i="5"/>
  <c r="K21" i="4"/>
  <c r="AW20" i="4"/>
  <c r="AW10" i="4"/>
  <c r="AW21" i="6" s="1"/>
  <c r="AW11" i="4"/>
  <c r="AW13" i="4"/>
  <c r="AW12" i="4"/>
  <c r="AW15" i="4"/>
  <c r="AW14" i="4"/>
  <c r="AW16" i="4"/>
  <c r="AW18" i="4"/>
  <c r="AW19" i="4"/>
  <c r="AW17" i="4"/>
  <c r="AW9" i="4"/>
  <c r="AW22" i="5" s="1"/>
  <c r="AM21" i="4"/>
  <c r="W21" i="4"/>
  <c r="S21" i="4"/>
  <c r="AA21" i="4"/>
  <c r="AE21" i="4"/>
  <c r="AU21" i="4"/>
  <c r="O21" i="4"/>
  <c r="AI21" i="4"/>
  <c r="G21" i="4"/>
  <c r="AW21" i="4" l="1"/>
</calcChain>
</file>

<file path=xl/sharedStrings.xml><?xml version="1.0" encoding="utf-8"?>
<sst xmlns="http://schemas.openxmlformats.org/spreadsheetml/2006/main" count="1048" uniqueCount="207">
  <si>
    <t>SUKOHARJO</t>
  </si>
  <si>
    <t>WERU</t>
  </si>
  <si>
    <t>GROGOL</t>
  </si>
  <si>
    <t>KARANGTENGAH</t>
  </si>
  <si>
    <t>KARANGWUNI</t>
  </si>
  <si>
    <t>KRAJAN</t>
  </si>
  <si>
    <t>JATINGARANG</t>
  </si>
  <si>
    <t>KARANGANYAR</t>
  </si>
  <si>
    <t>ALASOMBO</t>
  </si>
  <si>
    <t>KARANGMOJO</t>
  </si>
  <si>
    <t>KARAKAN</t>
  </si>
  <si>
    <t>TEGALSARI</t>
  </si>
  <si>
    <t>TAWANG</t>
  </si>
  <si>
    <t>NGRECO</t>
  </si>
  <si>
    <t>BULU</t>
  </si>
  <si>
    <t>SANGGANG</t>
  </si>
  <si>
    <t>KAMAL</t>
  </si>
  <si>
    <t>GENTAN</t>
  </si>
  <si>
    <t>KEDUNGSONO</t>
  </si>
  <si>
    <t>TIYARAN</t>
  </si>
  <si>
    <t>KARANGASEM</t>
  </si>
  <si>
    <t>KUNDEN</t>
  </si>
  <si>
    <t>PURON</t>
  </si>
  <si>
    <t>MALANGAN</t>
  </si>
  <si>
    <t>LENGKING</t>
  </si>
  <si>
    <t>NGASINAN</t>
  </si>
  <si>
    <t>TAWANGSARI</t>
  </si>
  <si>
    <t>PUNDUNGREJO</t>
  </si>
  <si>
    <t>WATUBONANG</t>
  </si>
  <si>
    <t>KEDUNGJAMBAL</t>
  </si>
  <si>
    <t>GRAJEGAN</t>
  </si>
  <si>
    <t>LOROG</t>
  </si>
  <si>
    <t>KATEGUHAN</t>
  </si>
  <si>
    <t>DALANGAN</t>
  </si>
  <si>
    <t>POJOK</t>
  </si>
  <si>
    <t>TANGKISAN</t>
  </si>
  <si>
    <t>PONOWAREN</t>
  </si>
  <si>
    <t>MAJASTO</t>
  </si>
  <si>
    <t>TAMBAKBOYO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</si>
  <si>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</si>
  <si>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</si>
  <si>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</si>
  <si>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</si>
  <si>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</si>
  <si>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</si>
  <si>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</si>
  <si>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</si>
  <si>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</si>
  <si>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</si>
  <si>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</si>
  <si>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BULAKREJO</t>
  </si>
  <si>
    <t>SONOREJO</t>
  </si>
  <si>
    <t>NGUTER</t>
  </si>
  <si>
    <t>TANJUNGREJO</t>
  </si>
  <si>
    <t>JANGGLENGAN</t>
  </si>
  <si>
    <t>SERUT</t>
  </si>
  <si>
    <t>JURON</t>
  </si>
  <si>
    <t>CELEP</t>
  </si>
  <si>
    <t>PENGKOL</t>
  </si>
  <si>
    <t>GUPIT</t>
  </si>
  <si>
    <t>PLESAN</t>
  </si>
  <si>
    <t>KEDUNGWINONG</t>
  </si>
  <si>
    <t>BARAN</t>
  </si>
  <si>
    <t>DALEMAN</t>
  </si>
  <si>
    <t>LAWU</t>
  </si>
  <si>
    <t>TANJUNG</t>
  </si>
  <si>
    <t>PONDOK</t>
  </si>
  <si>
    <t>KEPUH</t>
  </si>
  <si>
    <t>BENDOSARI</t>
  </si>
  <si>
    <t>JOMBOR</t>
  </si>
  <si>
    <t>TORIYO</t>
  </si>
  <si>
    <t>MULUR</t>
  </si>
  <si>
    <t>JAGAN</t>
  </si>
  <si>
    <t>MANISHARJO</t>
  </si>
  <si>
    <t>CABEYAN</t>
  </si>
  <si>
    <t>PUHGOGOR</t>
  </si>
  <si>
    <t>PALUHOMBO</t>
  </si>
  <si>
    <t>MOJOREJO</t>
  </si>
  <si>
    <t>MERTAN</t>
  </si>
  <si>
    <t>SUGIHAN</t>
  </si>
  <si>
    <t>SIDOREJO</t>
  </si>
  <si>
    <t>POLOKARTO</t>
  </si>
  <si>
    <t>PRANAN</t>
  </si>
  <si>
    <t>BUGEL</t>
  </si>
  <si>
    <t>NGOMBAKAN</t>
  </si>
  <si>
    <t>BAKALAN</t>
  </si>
  <si>
    <t>GODOG</t>
  </si>
  <si>
    <t>KEMASAN</t>
  </si>
  <si>
    <t>KENOKOREJO</t>
  </si>
  <si>
    <t>TEPISARI</t>
  </si>
  <si>
    <t>REJOSARI</t>
  </si>
  <si>
    <t>MRANGGEN</t>
  </si>
  <si>
    <t>WONOREJO</t>
  </si>
  <si>
    <t>JATISOBO</t>
  </si>
  <si>
    <t>KAYUAPAK</t>
  </si>
  <si>
    <t>GENENGSARI</t>
  </si>
  <si>
    <t>MOJOLABAN</t>
  </si>
  <si>
    <t>LABAN</t>
  </si>
  <si>
    <t>TEGALMADE</t>
  </si>
  <si>
    <t>WIRUN</t>
  </si>
  <si>
    <t>BEKONANG</t>
  </si>
  <si>
    <t>CANGKOL</t>
  </si>
  <si>
    <t>KLUMPRIT</t>
  </si>
  <si>
    <t>KRAGILAN</t>
  </si>
  <si>
    <t>SAPEN</t>
  </si>
  <si>
    <t>DEMAKAN</t>
  </si>
  <si>
    <t>PLUMBON</t>
  </si>
  <si>
    <t>GADINGAN</t>
  </si>
  <si>
    <t>PALUR</t>
  </si>
  <si>
    <t>TRIYAGAN</t>
  </si>
  <si>
    <t>PANDEYAN</t>
  </si>
  <si>
    <t>TELUKAN</t>
  </si>
  <si>
    <t>PARANGJORO</t>
  </si>
  <si>
    <t>LANGENHARJO</t>
  </si>
  <si>
    <t>GEDANGAN</t>
  </si>
  <si>
    <t>MADEGONDO</t>
  </si>
  <si>
    <t>KADOKAN</t>
  </si>
  <si>
    <t>KWARASAN</t>
  </si>
  <si>
    <t>SANGGRAHAN</t>
  </si>
  <si>
    <t>MANANG</t>
  </si>
  <si>
    <t>BANARAN</t>
  </si>
  <si>
    <t>CEMANI</t>
  </si>
  <si>
    <t>BAKI</t>
  </si>
  <si>
    <t>NGROMBO</t>
  </si>
  <si>
    <t>MANCASAN</t>
  </si>
  <si>
    <t>GEDONGAN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</si>
  <si>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</si>
  <si>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</si>
  <si>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</si>
  <si>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</si>
  <si>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</si>
  <si>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</si>
  <si>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</si>
  <si>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</si>
  <si>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</si>
  <si>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>GATAK</t>
  </si>
  <si>
    <t>SANGGUNG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</si>
  <si>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</si>
  <si>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</si>
  <si>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</si>
  <si>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</si>
  <si>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</si>
  <si>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</si>
  <si>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</si>
  <si>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</si>
  <si>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</si>
  <si>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</si>
  <si>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</si>
  <si>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</si>
  <si>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>KARTASURA</t>
  </si>
  <si>
    <t>NGADIREJO</t>
  </si>
  <si>
    <t>PUCANGAN</t>
  </si>
  <si>
    <t>NGEMPLAK</t>
  </si>
  <si>
    <t>GUMPANG</t>
  </si>
  <si>
    <t>MAKAMHAJI</t>
  </si>
  <si>
    <t>PABELAN</t>
  </si>
  <si>
    <t>GONILAN</t>
  </si>
  <si>
    <t>SINGOPURAN</t>
  </si>
  <si>
    <t>NGABEYAN</t>
  </si>
  <si>
    <t>WIROGUNAN</t>
  </si>
  <si>
    <t>KERTONATAN</t>
  </si>
  <si>
    <t>Kabupaten/Kota : 33.11 SUKOHARJO</t>
  </si>
  <si>
    <t>Kecamatan : 33.11.12 KARTASURA</t>
  </si>
  <si>
    <t>Jumlah Penduduk berdasarkan Pekerjaan di Kabupaten Sukoharjo Semester 2 Tahun 2023</t>
  </si>
  <si>
    <t>No</t>
  </si>
  <si>
    <t>Kecamatan</t>
  </si>
  <si>
    <t>Kode</t>
  </si>
  <si>
    <t>Nama</t>
  </si>
  <si>
    <t>Pria</t>
  </si>
  <si>
    <t>Wanita</t>
  </si>
  <si>
    <t>Jumlah</t>
  </si>
  <si>
    <t>%</t>
  </si>
  <si>
    <t>BELUM/TIDAK BEKERJA</t>
  </si>
  <si>
    <t>33.11.01</t>
  </si>
  <si>
    <t>33.11.02</t>
  </si>
  <si>
    <t>33.11.03</t>
  </si>
  <si>
    <t>33.11.04</t>
  </si>
  <si>
    <t>33.11.05</t>
  </si>
  <si>
    <t>33.11.06</t>
  </si>
  <si>
    <t>33.11.07</t>
  </si>
  <si>
    <t>33.11.08</t>
  </si>
  <si>
    <t>33.11.09</t>
  </si>
  <si>
    <t>33.11.10</t>
  </si>
  <si>
    <t>33.11.11</t>
  </si>
  <si>
    <t>33.11.12</t>
  </si>
  <si>
    <t>APARATUR/PEJABAT NEGARA</t>
  </si>
  <si>
    <t>TENAGA PENGAJAR</t>
  </si>
  <si>
    <t>WIRASWASTA</t>
  </si>
  <si>
    <t>PERTANIAN/PETERNAKAN</t>
  </si>
  <si>
    <t>NELAYAN</t>
  </si>
  <si>
    <t>AGAMA DAN KEPERCAYAAN</t>
  </si>
  <si>
    <t>PELAJAR/MAHASISWA</t>
  </si>
  <si>
    <t>TENAGA KESEHATAN</t>
  </si>
  <si>
    <t>PENSIUNAN</t>
  </si>
  <si>
    <t>LAINNYA</t>
  </si>
  <si>
    <t>Kecamatan : 33.11.01 WERU</t>
  </si>
  <si>
    <t>Desa/Kelurahan</t>
  </si>
  <si>
    <t>Kecamatan : 33.11.02 BULU</t>
  </si>
  <si>
    <t>Kecamatan : 33.11.03 TAWANGSARI</t>
  </si>
  <si>
    <t>Kecamatan : 33.11.04 SUKOHARJO</t>
  </si>
  <si>
    <t>Kecamatan : 33.11.05 NGUTER</t>
  </si>
  <si>
    <t>Kecamatan : 33.11.06 BENDOSARI</t>
  </si>
  <si>
    <t>Kecamatan : 33.11.07 POLOKARTO</t>
  </si>
  <si>
    <t>Kecamatan : 33.11.08 MOJOLABAN</t>
  </si>
  <si>
    <t>Kecamatan : 33.11.09 GROGOL</t>
  </si>
  <si>
    <t>Kecamatan : 33.11.10 BAKI</t>
  </si>
  <si>
    <t>Kecamatan : 33.11.11 GATAK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</si>
</sst>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2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3" fillId="4" borderId="2" xfId="0" applyNumberFormat="1" applyFont="1" applyFill="1" applyBorder="1"/>
    <xf numFmtId="164" fontId="3" fillId="2" borderId="2" xfId="0" applyNumberFormat="1" applyFont="1" applyFill="1" applyBorder="1"/>
    <xf numFmtId="10" fontId="3" fillId="4" borderId="2" xfId="1" applyNumberFormat="1" applyFont="1" applyFill="1" applyBorder="1"/>
    <xf numFmtId="10" fontId="0" fillId="0" borderId="2" xfId="1" applyNumberFormat="1" applyFont="1" applyBorder="1"/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0" borderId="0" xfId="0" applyFont="1"/>
    <xf numFmtId="0" fontId="3" fillId="4" borderId="2" xfId="0" applyFont="1" applyFill="1" applyBorder="1" applyAlignment="1">
      <alignment horizontal="center" vertical="center"/>
    </xf>
    <xf numFmtId="0" fontId="3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2F9BC-2CBE-4FE9-861D-4C88136124A8}">
  <dimension ref="A1:AW21"/>
  <sheetViews>
    <sheetView tabSelected="1" topLeftCell="A3" workbookViewId="0">
      <pane xSplit="3" ySplit="6" topLeftCell="D9" activePane="bottomRight" state="frozen"/>
      <selection activeCell="A3" sqref="A3"/>
      <selection pane="topRight" activeCell="D3" sqref="D3"/>
      <selection pane="bottomLeft" activeCell="A9" sqref="A9"/>
      <selection pane="bottomRight" activeCell="AQ22" sqref="AQ22"/>
    </sheetView>
  </sheetViews>
  <sheetFormatPr defaultRowHeight="15" x14ac:dyDescent="0.25"/>
  <cols>
    <col min="1" max="1" width="4.28515625" customWidth="1"/>
    <col min="3" max="3" width="16.5703125" bestFit="1" customWidth="1"/>
    <col min="4" max="47" width="9.140625" customWidth="1"/>
    <col min="48" max="48" width="11.7109375" customWidth="1"/>
    <col min="49" max="49" width="9.140625" customWidth="1"/>
  </cols>
  <sheetData>
    <row r="1" spans="1:49" ht="14.45" customHeight="1" x14ac:dyDescent="0.25">
      <c r="A1" s="16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4"/>
      <c r="O1" s="4"/>
      <c r="P1" s="4"/>
      <c r="Q1" s="4"/>
      <c r="R1" s="4"/>
      <c r="S1" s="4"/>
      <c r="T1" s="4"/>
      <c r="U1" s="4"/>
      <c r="V1" s="5"/>
      <c r="W1" s="5"/>
    </row>
    <row r="2" spans="1:49" ht="14.4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"/>
      <c r="O2" s="4"/>
      <c r="P2" s="4"/>
      <c r="Q2" s="4"/>
      <c r="R2" s="4"/>
      <c r="S2" s="4"/>
      <c r="T2" s="4"/>
      <c r="U2" s="4"/>
      <c r="V2" s="5"/>
      <c r="W2" s="5"/>
    </row>
    <row r="3" spans="1:49" ht="14.4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9" x14ac:dyDescent="0.25">
      <c r="A4" s="1"/>
    </row>
    <row r="5" spans="1:49" x14ac:dyDescent="0.25">
      <c r="A5" s="18" t="s">
        <v>161</v>
      </c>
      <c r="B5" s="18"/>
      <c r="C5" s="18"/>
      <c r="D5" s="18"/>
    </row>
    <row r="6" spans="1:49" x14ac:dyDescent="0.25">
      <c r="A6" s="18"/>
      <c r="B6" s="18"/>
      <c r="C6" s="18"/>
      <c r="D6" s="18"/>
    </row>
    <row r="7" spans="1:49" x14ac:dyDescent="0.25">
      <c r="A7" s="19" t="s">
        <v>164</v>
      </c>
      <c r="B7" s="17" t="s">
        <v>165</v>
      </c>
      <c r="C7" s="17"/>
      <c r="D7" s="17" t="s">
        <v>172</v>
      </c>
      <c r="E7" s="17"/>
      <c r="F7" s="17"/>
      <c r="G7" s="17"/>
      <c r="H7" s="17" t="s">
        <v>185</v>
      </c>
      <c r="I7" s="17"/>
      <c r="J7" s="17"/>
      <c r="K7" s="17"/>
      <c r="L7" s="17" t="s">
        <v>186</v>
      </c>
      <c r="M7" s="17"/>
      <c r="N7" s="17"/>
      <c r="O7" s="17"/>
      <c r="P7" s="17" t="s">
        <v>187</v>
      </c>
      <c r="Q7" s="17"/>
      <c r="R7" s="17"/>
      <c r="S7" s="17"/>
      <c r="T7" s="17" t="s">
        <v>188</v>
      </c>
      <c r="U7" s="17"/>
      <c r="V7" s="17"/>
      <c r="W7" s="17"/>
      <c r="X7" s="17" t="s">
        <v>189</v>
      </c>
      <c r="Y7" s="17"/>
      <c r="Z7" s="17"/>
      <c r="AA7" s="17"/>
      <c r="AB7" s="17" t="s">
        <v>190</v>
      </c>
      <c r="AC7" s="17"/>
      <c r="AD7" s="17"/>
      <c r="AE7" s="17"/>
      <c r="AF7" s="17" t="s">
        <v>191</v>
      </c>
      <c r="AG7" s="17"/>
      <c r="AH7" s="17"/>
      <c r="AI7" s="17"/>
      <c r="AJ7" s="17" t="s">
        <v>192</v>
      </c>
      <c r="AK7" s="17"/>
      <c r="AL7" s="17"/>
      <c r="AM7" s="17"/>
      <c r="AN7" s="17" t="s">
        <v>193</v>
      </c>
      <c r="AO7" s="17"/>
      <c r="AP7" s="17"/>
      <c r="AQ7" s="17"/>
      <c r="AR7" s="17" t="s">
        <v>194</v>
      </c>
      <c r="AS7" s="17"/>
      <c r="AT7" s="17"/>
      <c r="AU7" s="17"/>
      <c r="AV7" s="14" t="s">
        <v>170</v>
      </c>
      <c r="AW7" s="15"/>
    </row>
    <row r="8" spans="1:49" x14ac:dyDescent="0.25">
      <c r="A8" s="19"/>
      <c r="B8" s="6" t="s">
        <v>166</v>
      </c>
      <c r="C8" s="6" t="s">
        <v>167</v>
      </c>
      <c r="D8" s="6" t="s">
        <v>168</v>
      </c>
      <c r="E8" s="6" t="s">
        <v>169</v>
      </c>
      <c r="F8" s="6" t="s">
        <v>170</v>
      </c>
      <c r="G8" s="6" t="s">
        <v>171</v>
      </c>
      <c r="H8" s="6" t="s">
        <v>168</v>
      </c>
      <c r="I8" s="6" t="s">
        <v>169</v>
      </c>
      <c r="J8" s="6" t="s">
        <v>170</v>
      </c>
      <c r="K8" s="6" t="s">
        <v>171</v>
      </c>
      <c r="L8" s="6" t="s">
        <v>168</v>
      </c>
      <c r="M8" s="6" t="s">
        <v>169</v>
      </c>
      <c r="N8" s="6" t="s">
        <v>170</v>
      </c>
      <c r="O8" s="6" t="s">
        <v>171</v>
      </c>
      <c r="P8" s="6" t="s">
        <v>168</v>
      </c>
      <c r="Q8" s="6" t="s">
        <v>169</v>
      </c>
      <c r="R8" s="6" t="s">
        <v>170</v>
      </c>
      <c r="S8" s="6" t="s">
        <v>171</v>
      </c>
      <c r="T8" s="6" t="s">
        <v>168</v>
      </c>
      <c r="U8" s="6" t="s">
        <v>169</v>
      </c>
      <c r="V8" s="6" t="s">
        <v>170</v>
      </c>
      <c r="W8" s="6" t="s">
        <v>171</v>
      </c>
      <c r="X8" s="6" t="s">
        <v>168</v>
      </c>
      <c r="Y8" s="6" t="s">
        <v>169</v>
      </c>
      <c r="Z8" s="6" t="s">
        <v>170</v>
      </c>
      <c r="AA8" s="6" t="s">
        <v>171</v>
      </c>
      <c r="AB8" s="6" t="s">
        <v>168</v>
      </c>
      <c r="AC8" s="6" t="s">
        <v>169</v>
      </c>
      <c r="AD8" s="6" t="s">
        <v>170</v>
      </c>
      <c r="AE8" s="6" t="s">
        <v>171</v>
      </c>
      <c r="AF8" s="6" t="s">
        <v>168</v>
      </c>
      <c r="AG8" s="6" t="s">
        <v>169</v>
      </c>
      <c r="AH8" s="6" t="s">
        <v>170</v>
      </c>
      <c r="AI8" s="6" t="s">
        <v>171</v>
      </c>
      <c r="AJ8" s="6" t="s">
        <v>168</v>
      </c>
      <c r="AK8" s="6" t="s">
        <v>169</v>
      </c>
      <c r="AL8" s="6" t="s">
        <v>170</v>
      </c>
      <c r="AM8" s="6" t="s">
        <v>171</v>
      </c>
      <c r="AN8" s="6" t="s">
        <v>168</v>
      </c>
      <c r="AO8" s="6" t="s">
        <v>169</v>
      </c>
      <c r="AP8" s="6" t="s">
        <v>170</v>
      </c>
      <c r="AQ8" s="6" t="s">
        <v>171</v>
      </c>
      <c r="AR8" s="6" t="s">
        <v>168</v>
      </c>
      <c r="AS8" s="6" t="s">
        <v>169</v>
      </c>
      <c r="AT8" s="6" t="s">
        <v>170</v>
      </c>
      <c r="AU8" s="6" t="s">
        <v>171</v>
      </c>
      <c r="AV8" s="6" t="s">
        <v>165</v>
      </c>
      <c r="AW8" s="6" t="s">
        <v>171</v>
      </c>
    </row>
    <row r="9" spans="1:49" x14ac:dyDescent="0.25">
      <c r="A9" s="7">
        <v>1</v>
      </c>
      <c r="B9" s="8" t="s">
        <v>173</v>
      </c>
      <c r="C9" s="3" t="s">
        <v>1</v>
      </c>
      <c r="D9" s="9">
        <v>5768</v>
      </c>
      <c r="E9" s="9">
        <v>5479</v>
      </c>
      <c r="F9" s="9">
        <f t="shared" ref="F9:F20" si="0">SUM(D9:E9)</f>
        <v>11247</v>
      </c>
      <c r="G9" s="13">
        <f>F9/$F$21</f>
        <v>6.2446559248442585E-2</v>
      </c>
      <c r="H9" s="9">
        <v>434</v>
      </c>
      <c r="I9" s="9">
        <v>203</v>
      </c>
      <c r="J9" s="9">
        <f>SUM(H9:I9)</f>
        <v>637</v>
      </c>
      <c r="K9" s="13">
        <f>J9/$J$21</f>
        <v>3.2974427994616418E-2</v>
      </c>
      <c r="L9" s="9">
        <v>212</v>
      </c>
      <c r="M9" s="9">
        <v>385</v>
      </c>
      <c r="N9" s="9">
        <f>SUM(L9:M9)</f>
        <v>597</v>
      </c>
      <c r="O9" s="13">
        <f>N9/$N$21</f>
        <v>5.7134654033878837E-2</v>
      </c>
      <c r="P9" s="9">
        <v>14619</v>
      </c>
      <c r="Q9" s="9">
        <v>11573</v>
      </c>
      <c r="R9" s="9">
        <f>SUM(P9:Q9)</f>
        <v>26192</v>
      </c>
      <c r="S9" s="13">
        <f>R9/$R$21</f>
        <v>6.1866384482383956E-2</v>
      </c>
      <c r="T9" s="9">
        <v>2680</v>
      </c>
      <c r="U9" s="9">
        <v>3835</v>
      </c>
      <c r="V9" s="9">
        <f>SUM(T9:U9)</f>
        <v>6515</v>
      </c>
      <c r="W9" s="13">
        <f>V9/$V$21</f>
        <v>0.15540395486964195</v>
      </c>
      <c r="X9" s="9">
        <v>0</v>
      </c>
      <c r="Y9" s="9">
        <v>2</v>
      </c>
      <c r="Z9" s="9">
        <f>SUM(X9:Y9)</f>
        <v>2</v>
      </c>
      <c r="AA9" s="13">
        <f>Z9/$Z$21</f>
        <v>3.7735849056603772E-2</v>
      </c>
      <c r="AB9" s="9">
        <v>11</v>
      </c>
      <c r="AC9" s="9">
        <v>0</v>
      </c>
      <c r="AD9" s="9">
        <f>SUM(AB9:AC9)</f>
        <v>11</v>
      </c>
      <c r="AE9" s="13">
        <f>AD9/$AD$21</f>
        <v>6.0109289617486336E-2</v>
      </c>
      <c r="AF9" s="9">
        <v>4808</v>
      </c>
      <c r="AG9" s="9">
        <v>4177</v>
      </c>
      <c r="AH9" s="9">
        <f>SUM(AF9:AG9)</f>
        <v>8985</v>
      </c>
      <c r="AI9" s="13">
        <f>AH9/$AH$21</f>
        <v>5.3571109163432128E-2</v>
      </c>
      <c r="AJ9" s="9">
        <v>23</v>
      </c>
      <c r="AK9" s="9">
        <v>94</v>
      </c>
      <c r="AL9" s="9">
        <f>SUM(AJ9:AK9)</f>
        <v>117</v>
      </c>
      <c r="AM9" s="13">
        <f>AL9/$AL$21</f>
        <v>4.0980735551663747E-2</v>
      </c>
      <c r="AN9" s="9">
        <v>216</v>
      </c>
      <c r="AO9" s="9">
        <v>81</v>
      </c>
      <c r="AP9" s="9">
        <f>SUM(AN9:AO9)</f>
        <v>297</v>
      </c>
      <c r="AQ9" s="13">
        <f>AP9/$AP$21</f>
        <v>4.2313719903120099E-2</v>
      </c>
      <c r="AR9" s="9">
        <v>78</v>
      </c>
      <c r="AS9" s="9">
        <v>3256</v>
      </c>
      <c r="AT9" s="9">
        <f>SUM(AR9:AS9)</f>
        <v>3334</v>
      </c>
      <c r="AU9" s="13">
        <f>AT9/$AT$21</f>
        <v>5.6745072675902918E-2</v>
      </c>
      <c r="AV9" s="9">
        <f>F9+J9+N9+R9+V9+Z9+AD9+AH9+AL9+AP9+AT9</f>
        <v>57934</v>
      </c>
      <c r="AW9" s="13">
        <f>AV9/$AV$21</f>
        <v>6.35418894537398E-2</v>
      </c>
    </row>
    <row r="10" spans="1:49" x14ac:dyDescent="0.25">
      <c r="A10" s="7">
        <v>2</v>
      </c>
      <c r="B10" s="8" t="s">
        <v>174</v>
      </c>
      <c r="C10" s="3" t="s">
        <v>14</v>
      </c>
      <c r="D10" s="9">
        <v>3288</v>
      </c>
      <c r="E10" s="9">
        <v>3104</v>
      </c>
      <c r="F10" s="9">
        <f t="shared" si="0"/>
        <v>6392</v>
      </c>
      <c r="G10" s="13">
        <f t="shared" ref="G10:G20" si="1">F10/$F$21</f>
        <v>3.5490211320000443E-2</v>
      </c>
      <c r="H10" s="9">
        <v>324</v>
      </c>
      <c r="I10" s="9">
        <v>146</v>
      </c>
      <c r="J10" s="9">
        <f t="shared" ref="J10:J20" si="2">SUM(H10:I10)</f>
        <v>470</v>
      </c>
      <c r="K10" s="13">
        <f t="shared" ref="K10:K20" si="3">J10/$J$21</f>
        <v>2.4329640749559997E-2</v>
      </c>
      <c r="L10" s="9">
        <v>89</v>
      </c>
      <c r="M10" s="9">
        <v>134</v>
      </c>
      <c r="N10" s="9">
        <f t="shared" ref="N10:N20" si="4">SUM(L10:M10)</f>
        <v>223</v>
      </c>
      <c r="O10" s="13">
        <f t="shared" ref="O10:O20" si="5">N10/$N$21</f>
        <v>2.1341755191884391E-2</v>
      </c>
      <c r="P10" s="9">
        <v>9940</v>
      </c>
      <c r="Q10" s="9">
        <v>8933</v>
      </c>
      <c r="R10" s="9">
        <f t="shared" ref="R10:R20" si="6">SUM(P10:Q10)</f>
        <v>18873</v>
      </c>
      <c r="S10" s="13">
        <f t="shared" ref="S10:S20" si="7">R10/$R$21</f>
        <v>4.4578660443495434E-2</v>
      </c>
      <c r="T10" s="9">
        <v>1453</v>
      </c>
      <c r="U10" s="9">
        <v>1699</v>
      </c>
      <c r="V10" s="9">
        <f t="shared" ref="V10:V20" si="8">SUM(T10:U10)</f>
        <v>3152</v>
      </c>
      <c r="W10" s="13">
        <f t="shared" ref="W10:W20" si="9">V10/$V$21</f>
        <v>7.5185459055888179E-2</v>
      </c>
      <c r="X10" s="9">
        <v>1</v>
      </c>
      <c r="Y10" s="9">
        <v>1</v>
      </c>
      <c r="Z10" s="9">
        <f t="shared" ref="Z10:Z20" si="10">SUM(X10:Y10)</f>
        <v>2</v>
      </c>
      <c r="AA10" s="13">
        <f t="shared" ref="AA10:AA20" si="11">Z10/$Z$21</f>
        <v>3.7735849056603772E-2</v>
      </c>
      <c r="AB10" s="9">
        <v>5</v>
      </c>
      <c r="AC10" s="9">
        <v>0</v>
      </c>
      <c r="AD10" s="9">
        <f t="shared" ref="AD10:AD20" si="12">SUM(AB10:AC10)</f>
        <v>5</v>
      </c>
      <c r="AE10" s="13">
        <f t="shared" ref="AE10:AE20" si="13">AD10/$AD$21</f>
        <v>2.7322404371584699E-2</v>
      </c>
      <c r="AF10" s="9">
        <v>3600</v>
      </c>
      <c r="AG10" s="9">
        <v>3012</v>
      </c>
      <c r="AH10" s="9">
        <f t="shared" ref="AH10:AH20" si="14">SUM(AF10:AG10)</f>
        <v>6612</v>
      </c>
      <c r="AI10" s="13">
        <f t="shared" ref="AI10:AI20" si="15">AH10/$AH$21</f>
        <v>3.9422612552989789E-2</v>
      </c>
      <c r="AJ10" s="9">
        <v>13</v>
      </c>
      <c r="AK10" s="9">
        <v>58</v>
      </c>
      <c r="AL10" s="9">
        <f t="shared" ref="AL10:AL20" si="16">SUM(AJ10:AK10)</f>
        <v>71</v>
      </c>
      <c r="AM10" s="13">
        <f t="shared" ref="AM10:AM20" si="17">AL10/$AL$21</f>
        <v>2.4868651488616462E-2</v>
      </c>
      <c r="AN10" s="9">
        <v>101</v>
      </c>
      <c r="AO10" s="9">
        <v>37</v>
      </c>
      <c r="AP10" s="9">
        <f t="shared" ref="AP10:AP20" si="18">SUM(AN10:AO10)</f>
        <v>138</v>
      </c>
      <c r="AQ10" s="13">
        <f t="shared" ref="AQ10:AQ20" si="19">AP10/$AP$21</f>
        <v>1.9660920359025502E-2</v>
      </c>
      <c r="AR10" s="9">
        <v>64</v>
      </c>
      <c r="AS10" s="9">
        <v>1320</v>
      </c>
      <c r="AT10" s="9">
        <f t="shared" ref="AT10:AT20" si="20">SUM(AR10:AS10)</f>
        <v>1384</v>
      </c>
      <c r="AU10" s="13">
        <f t="shared" ref="AU10:AU20" si="21">AT10/$AT$21</f>
        <v>2.3555843006433604E-2</v>
      </c>
      <c r="AV10" s="9">
        <f t="shared" ref="AV10:AV20" si="22">F10+J10+N10+R10+V10+Z10+AD10+AH10+AL10+AP10+AT10</f>
        <v>37322</v>
      </c>
      <c r="AW10" s="13">
        <f t="shared" ref="AW10:AW20" si="23">AV10/$AV$21</f>
        <v>4.0934691169131718E-2</v>
      </c>
    </row>
    <row r="11" spans="1:49" x14ac:dyDescent="0.25">
      <c r="A11" s="7">
        <v>3</v>
      </c>
      <c r="B11" s="8" t="s">
        <v>175</v>
      </c>
      <c r="C11" s="3" t="s">
        <v>26</v>
      </c>
      <c r="D11" s="9">
        <v>5929</v>
      </c>
      <c r="E11" s="9">
        <v>5614</v>
      </c>
      <c r="F11" s="9">
        <f t="shared" si="0"/>
        <v>11543</v>
      </c>
      <c r="G11" s="13">
        <f t="shared" si="1"/>
        <v>6.4090035867766765E-2</v>
      </c>
      <c r="H11" s="9">
        <v>514</v>
      </c>
      <c r="I11" s="9">
        <v>277</v>
      </c>
      <c r="J11" s="9">
        <f t="shared" si="2"/>
        <v>791</v>
      </c>
      <c r="K11" s="13">
        <f t="shared" si="3"/>
        <v>4.0946267729578628E-2</v>
      </c>
      <c r="L11" s="9">
        <v>146</v>
      </c>
      <c r="M11" s="9">
        <v>261</v>
      </c>
      <c r="N11" s="9">
        <f t="shared" si="4"/>
        <v>407</v>
      </c>
      <c r="O11" s="13">
        <f t="shared" si="5"/>
        <v>3.8951095798641019E-2</v>
      </c>
      <c r="P11" s="9">
        <v>14360</v>
      </c>
      <c r="Q11" s="9">
        <v>11997</v>
      </c>
      <c r="R11" s="9">
        <f t="shared" si="6"/>
        <v>26357</v>
      </c>
      <c r="S11" s="13">
        <f t="shared" si="7"/>
        <v>6.2256120029100255E-2</v>
      </c>
      <c r="T11" s="9">
        <v>2182</v>
      </c>
      <c r="U11" s="9">
        <v>2271</v>
      </c>
      <c r="V11" s="9">
        <f t="shared" si="8"/>
        <v>4453</v>
      </c>
      <c r="W11" s="13">
        <f t="shared" si="9"/>
        <v>0.10621854352026334</v>
      </c>
      <c r="X11" s="9">
        <v>8</v>
      </c>
      <c r="Y11" s="9">
        <v>0</v>
      </c>
      <c r="Z11" s="9">
        <f t="shared" si="10"/>
        <v>8</v>
      </c>
      <c r="AA11" s="13">
        <f t="shared" si="11"/>
        <v>0.15094339622641509</v>
      </c>
      <c r="AB11" s="9">
        <v>5</v>
      </c>
      <c r="AC11" s="9">
        <v>3</v>
      </c>
      <c r="AD11" s="9">
        <f t="shared" si="12"/>
        <v>8</v>
      </c>
      <c r="AE11" s="13">
        <f t="shared" si="13"/>
        <v>4.3715846994535519E-2</v>
      </c>
      <c r="AF11" s="9">
        <v>5260</v>
      </c>
      <c r="AG11" s="9">
        <v>4386</v>
      </c>
      <c r="AH11" s="9">
        <f t="shared" si="14"/>
        <v>9646</v>
      </c>
      <c r="AI11" s="13">
        <f t="shared" si="15"/>
        <v>5.7512177962211052E-2</v>
      </c>
      <c r="AJ11" s="9">
        <v>17</v>
      </c>
      <c r="AK11" s="9">
        <v>102</v>
      </c>
      <c r="AL11" s="9">
        <f t="shared" si="16"/>
        <v>119</v>
      </c>
      <c r="AM11" s="13">
        <f t="shared" si="17"/>
        <v>4.1681260945709279E-2</v>
      </c>
      <c r="AN11" s="9">
        <v>178</v>
      </c>
      <c r="AO11" s="9">
        <v>55</v>
      </c>
      <c r="AP11" s="9">
        <f t="shared" si="18"/>
        <v>233</v>
      </c>
      <c r="AQ11" s="13">
        <f t="shared" si="19"/>
        <v>3.3195611910528562E-2</v>
      </c>
      <c r="AR11" s="9">
        <v>14</v>
      </c>
      <c r="AS11" s="9">
        <v>3312</v>
      </c>
      <c r="AT11" s="9">
        <f t="shared" si="20"/>
        <v>3326</v>
      </c>
      <c r="AU11" s="13">
        <f t="shared" si="21"/>
        <v>5.66089117336692E-2</v>
      </c>
      <c r="AV11" s="9">
        <f t="shared" si="22"/>
        <v>56891</v>
      </c>
      <c r="AW11" s="13">
        <f t="shared" si="23"/>
        <v>6.2397929245567564E-2</v>
      </c>
    </row>
    <row r="12" spans="1:49" x14ac:dyDescent="0.25">
      <c r="A12" s="7">
        <v>4</v>
      </c>
      <c r="B12" s="8" t="s">
        <v>176</v>
      </c>
      <c r="C12" s="3" t="s">
        <v>0</v>
      </c>
      <c r="D12" s="9">
        <v>10301</v>
      </c>
      <c r="E12" s="9">
        <v>9720</v>
      </c>
      <c r="F12" s="9">
        <f t="shared" si="0"/>
        <v>20021</v>
      </c>
      <c r="G12" s="13">
        <f t="shared" si="1"/>
        <v>0.11116231552530177</v>
      </c>
      <c r="H12" s="9">
        <v>1777</v>
      </c>
      <c r="I12" s="9">
        <v>1315</v>
      </c>
      <c r="J12" s="9">
        <f t="shared" si="2"/>
        <v>3092</v>
      </c>
      <c r="K12" s="13">
        <f t="shared" si="3"/>
        <v>0.16005797701625427</v>
      </c>
      <c r="L12" s="9">
        <v>384</v>
      </c>
      <c r="M12" s="9">
        <v>821</v>
      </c>
      <c r="N12" s="9">
        <f t="shared" si="4"/>
        <v>1205</v>
      </c>
      <c r="O12" s="13">
        <f t="shared" si="5"/>
        <v>0.11532204038663987</v>
      </c>
      <c r="P12" s="9">
        <v>23705</v>
      </c>
      <c r="Q12" s="9">
        <v>19035</v>
      </c>
      <c r="R12" s="9">
        <f t="shared" si="6"/>
        <v>42740</v>
      </c>
      <c r="S12" s="13">
        <f t="shared" si="7"/>
        <v>0.10095331676760423</v>
      </c>
      <c r="T12" s="9">
        <v>2615</v>
      </c>
      <c r="U12" s="9">
        <v>2199</v>
      </c>
      <c r="V12" s="9">
        <f t="shared" si="8"/>
        <v>4814</v>
      </c>
      <c r="W12" s="13">
        <f t="shared" si="9"/>
        <v>0.11482956849462109</v>
      </c>
      <c r="X12" s="9">
        <v>4</v>
      </c>
      <c r="Y12" s="9">
        <v>0</v>
      </c>
      <c r="Z12" s="9">
        <f t="shared" si="10"/>
        <v>4</v>
      </c>
      <c r="AA12" s="13">
        <f t="shared" si="11"/>
        <v>7.5471698113207544E-2</v>
      </c>
      <c r="AB12" s="9">
        <v>15</v>
      </c>
      <c r="AC12" s="9">
        <v>6</v>
      </c>
      <c r="AD12" s="9">
        <f t="shared" si="12"/>
        <v>21</v>
      </c>
      <c r="AE12" s="13">
        <f t="shared" si="13"/>
        <v>0.11475409836065574</v>
      </c>
      <c r="AF12" s="9">
        <v>10007</v>
      </c>
      <c r="AG12" s="9">
        <v>9077</v>
      </c>
      <c r="AH12" s="9">
        <f t="shared" si="14"/>
        <v>19084</v>
      </c>
      <c r="AI12" s="13">
        <f t="shared" si="15"/>
        <v>0.1137842011435658</v>
      </c>
      <c r="AJ12" s="9">
        <v>80</v>
      </c>
      <c r="AK12" s="9">
        <v>303</v>
      </c>
      <c r="AL12" s="9">
        <f t="shared" si="16"/>
        <v>383</v>
      </c>
      <c r="AM12" s="13">
        <f t="shared" si="17"/>
        <v>0.13415061295971978</v>
      </c>
      <c r="AN12" s="9">
        <v>729</v>
      </c>
      <c r="AO12" s="9">
        <v>351</v>
      </c>
      <c r="AP12" s="9">
        <f t="shared" si="18"/>
        <v>1080</v>
      </c>
      <c r="AQ12" s="13">
        <f t="shared" si="19"/>
        <v>0.15386807237498218</v>
      </c>
      <c r="AR12" s="9">
        <v>38</v>
      </c>
      <c r="AS12" s="9">
        <v>6789</v>
      </c>
      <c r="AT12" s="9">
        <f t="shared" si="20"/>
        <v>6827</v>
      </c>
      <c r="AU12" s="13">
        <f t="shared" si="21"/>
        <v>0.11619634407870102</v>
      </c>
      <c r="AV12" s="9">
        <f t="shared" si="22"/>
        <v>99271</v>
      </c>
      <c r="AW12" s="13">
        <f t="shared" si="23"/>
        <v>0.10888022418549045</v>
      </c>
    </row>
    <row r="13" spans="1:49" x14ac:dyDescent="0.25">
      <c r="A13" s="7">
        <v>5</v>
      </c>
      <c r="B13" s="8" t="s">
        <v>177</v>
      </c>
      <c r="C13" s="3" t="s">
        <v>52</v>
      </c>
      <c r="D13" s="9">
        <v>5762</v>
      </c>
      <c r="E13" s="9">
        <v>5264</v>
      </c>
      <c r="F13" s="9">
        <f t="shared" si="0"/>
        <v>11026</v>
      </c>
      <c r="G13" s="13">
        <f t="shared" si="1"/>
        <v>6.1219504069825549E-2</v>
      </c>
      <c r="H13" s="9">
        <v>544</v>
      </c>
      <c r="I13" s="9">
        <v>280</v>
      </c>
      <c r="J13" s="9">
        <f t="shared" si="2"/>
        <v>824</v>
      </c>
      <c r="K13" s="13">
        <f t="shared" si="3"/>
        <v>4.2654519101356245E-2</v>
      </c>
      <c r="L13" s="9">
        <v>125</v>
      </c>
      <c r="M13" s="9">
        <v>220</v>
      </c>
      <c r="N13" s="9">
        <f t="shared" si="4"/>
        <v>345</v>
      </c>
      <c r="O13" s="13">
        <f t="shared" si="5"/>
        <v>3.3017513637668673E-2</v>
      </c>
      <c r="P13" s="9">
        <v>14360</v>
      </c>
      <c r="Q13" s="9">
        <v>13072</v>
      </c>
      <c r="R13" s="9">
        <f t="shared" si="6"/>
        <v>27432</v>
      </c>
      <c r="S13" s="13">
        <f t="shared" si="7"/>
        <v>6.4795306166797365E-2</v>
      </c>
      <c r="T13" s="9">
        <v>1785</v>
      </c>
      <c r="U13" s="9">
        <v>2205</v>
      </c>
      <c r="V13" s="9">
        <f t="shared" si="8"/>
        <v>3990</v>
      </c>
      <c r="W13" s="13">
        <f t="shared" si="9"/>
        <v>9.5174486558690929E-2</v>
      </c>
      <c r="X13" s="9">
        <v>1</v>
      </c>
      <c r="Y13" s="9">
        <v>0</v>
      </c>
      <c r="Z13" s="9">
        <f t="shared" si="10"/>
        <v>1</v>
      </c>
      <c r="AA13" s="13">
        <f t="shared" si="11"/>
        <v>1.8867924528301886E-2</v>
      </c>
      <c r="AB13" s="9">
        <v>2</v>
      </c>
      <c r="AC13" s="9">
        <v>2</v>
      </c>
      <c r="AD13" s="9">
        <f t="shared" si="12"/>
        <v>4</v>
      </c>
      <c r="AE13" s="13">
        <f t="shared" si="13"/>
        <v>2.185792349726776E-2</v>
      </c>
      <c r="AF13" s="9">
        <v>5244</v>
      </c>
      <c r="AG13" s="9">
        <v>4641</v>
      </c>
      <c r="AH13" s="9">
        <f t="shared" si="14"/>
        <v>9885</v>
      </c>
      <c r="AI13" s="13">
        <f t="shared" si="15"/>
        <v>5.8937163503675748E-2</v>
      </c>
      <c r="AJ13" s="9">
        <v>22</v>
      </c>
      <c r="AK13" s="9">
        <v>108</v>
      </c>
      <c r="AL13" s="9">
        <f t="shared" si="16"/>
        <v>130</v>
      </c>
      <c r="AM13" s="13">
        <f t="shared" si="17"/>
        <v>4.553415061295972E-2</v>
      </c>
      <c r="AN13" s="9">
        <v>185</v>
      </c>
      <c r="AO13" s="9">
        <v>69</v>
      </c>
      <c r="AP13" s="9">
        <f t="shared" si="18"/>
        <v>254</v>
      </c>
      <c r="AQ13" s="13">
        <f t="shared" si="19"/>
        <v>3.6187491095597664E-2</v>
      </c>
      <c r="AR13" s="9">
        <v>91</v>
      </c>
      <c r="AS13" s="9">
        <v>1833</v>
      </c>
      <c r="AT13" s="9">
        <f t="shared" si="20"/>
        <v>1924</v>
      </c>
      <c r="AU13" s="13">
        <f t="shared" si="21"/>
        <v>3.274670660720972E-2</v>
      </c>
      <c r="AV13" s="9">
        <f t="shared" si="22"/>
        <v>55815</v>
      </c>
      <c r="AW13" s="13">
        <f t="shared" si="23"/>
        <v>6.1217774706743659E-2</v>
      </c>
    </row>
    <row r="14" spans="1:49" x14ac:dyDescent="0.25">
      <c r="A14" s="7">
        <v>6</v>
      </c>
      <c r="B14" s="8" t="s">
        <v>178</v>
      </c>
      <c r="C14" s="3" t="s">
        <v>68</v>
      </c>
      <c r="D14" s="9">
        <v>6507</v>
      </c>
      <c r="E14" s="9">
        <v>6279</v>
      </c>
      <c r="F14" s="9">
        <f t="shared" si="0"/>
        <v>12786</v>
      </c>
      <c r="G14" s="13">
        <f t="shared" si="1"/>
        <v>7.0991527211753072E-2</v>
      </c>
      <c r="H14" s="9">
        <v>1110</v>
      </c>
      <c r="I14" s="9">
        <v>654</v>
      </c>
      <c r="J14" s="9">
        <f t="shared" si="2"/>
        <v>1764</v>
      </c>
      <c r="K14" s="13">
        <f t="shared" si="3"/>
        <v>9.1313800600476239E-2</v>
      </c>
      <c r="L14" s="9">
        <v>203</v>
      </c>
      <c r="M14" s="9">
        <v>474</v>
      </c>
      <c r="N14" s="9">
        <f t="shared" si="4"/>
        <v>677</v>
      </c>
      <c r="O14" s="13">
        <f t="shared" si="5"/>
        <v>6.4790889080294761E-2</v>
      </c>
      <c r="P14" s="9">
        <v>15193</v>
      </c>
      <c r="Q14" s="9">
        <v>12451</v>
      </c>
      <c r="R14" s="9">
        <f t="shared" si="6"/>
        <v>27644</v>
      </c>
      <c r="S14" s="13">
        <f t="shared" si="7"/>
        <v>6.5296057293487406E-2</v>
      </c>
      <c r="T14" s="9">
        <v>2841</v>
      </c>
      <c r="U14" s="9">
        <v>3410</v>
      </c>
      <c r="V14" s="9">
        <f t="shared" si="8"/>
        <v>6251</v>
      </c>
      <c r="W14" s="13">
        <f t="shared" si="9"/>
        <v>0.14910669560861581</v>
      </c>
      <c r="X14" s="9">
        <v>2</v>
      </c>
      <c r="Y14" s="9">
        <v>1</v>
      </c>
      <c r="Z14" s="9">
        <f t="shared" si="10"/>
        <v>3</v>
      </c>
      <c r="AA14" s="13">
        <f t="shared" si="11"/>
        <v>5.6603773584905662E-2</v>
      </c>
      <c r="AB14" s="9">
        <v>6</v>
      </c>
      <c r="AC14" s="9">
        <v>2</v>
      </c>
      <c r="AD14" s="9">
        <f t="shared" si="12"/>
        <v>8</v>
      </c>
      <c r="AE14" s="13">
        <f t="shared" si="13"/>
        <v>4.3715846994535519E-2</v>
      </c>
      <c r="AF14" s="9">
        <v>6073</v>
      </c>
      <c r="AG14" s="9">
        <v>5565</v>
      </c>
      <c r="AH14" s="9">
        <f t="shared" si="14"/>
        <v>11638</v>
      </c>
      <c r="AI14" s="13">
        <f t="shared" si="15"/>
        <v>6.9389044901950261E-2</v>
      </c>
      <c r="AJ14" s="9">
        <v>32</v>
      </c>
      <c r="AK14" s="9">
        <v>166</v>
      </c>
      <c r="AL14" s="9">
        <f t="shared" si="16"/>
        <v>198</v>
      </c>
      <c r="AM14" s="13">
        <f t="shared" si="17"/>
        <v>6.9352014010507876E-2</v>
      </c>
      <c r="AN14" s="9">
        <v>419</v>
      </c>
      <c r="AO14" s="9">
        <v>153</v>
      </c>
      <c r="AP14" s="9">
        <f t="shared" si="18"/>
        <v>572</v>
      </c>
      <c r="AQ14" s="13">
        <f t="shared" si="19"/>
        <v>8.1493090183786865E-2</v>
      </c>
      <c r="AR14" s="9">
        <v>16</v>
      </c>
      <c r="AS14" s="9">
        <v>3236</v>
      </c>
      <c r="AT14" s="9">
        <f t="shared" si="20"/>
        <v>3252</v>
      </c>
      <c r="AU14" s="13">
        <f t="shared" si="21"/>
        <v>5.5349423018007285E-2</v>
      </c>
      <c r="AV14" s="9">
        <f t="shared" si="22"/>
        <v>64793</v>
      </c>
      <c r="AW14" s="13">
        <f t="shared" si="23"/>
        <v>7.1064826239792919E-2</v>
      </c>
    </row>
    <row r="15" spans="1:49" x14ac:dyDescent="0.25">
      <c r="A15" s="7">
        <v>7</v>
      </c>
      <c r="B15" s="8" t="s">
        <v>179</v>
      </c>
      <c r="C15" s="3" t="s">
        <v>81</v>
      </c>
      <c r="D15" s="9">
        <v>9162</v>
      </c>
      <c r="E15" s="9">
        <v>8764</v>
      </c>
      <c r="F15" s="9">
        <f t="shared" si="0"/>
        <v>17926</v>
      </c>
      <c r="G15" s="13">
        <f t="shared" si="1"/>
        <v>9.953027661488234E-2</v>
      </c>
      <c r="H15" s="9">
        <v>715</v>
      </c>
      <c r="I15" s="9">
        <v>333</v>
      </c>
      <c r="J15" s="9">
        <f t="shared" si="2"/>
        <v>1048</v>
      </c>
      <c r="K15" s="13">
        <f t="shared" si="3"/>
        <v>5.4249922352210371E-2</v>
      </c>
      <c r="L15" s="9">
        <v>375</v>
      </c>
      <c r="M15" s="9">
        <v>646</v>
      </c>
      <c r="N15" s="9">
        <f t="shared" si="4"/>
        <v>1021</v>
      </c>
      <c r="O15" s="13">
        <f t="shared" si="5"/>
        <v>9.7712699779883241E-2</v>
      </c>
      <c r="P15" s="9">
        <v>20690</v>
      </c>
      <c r="Q15" s="9">
        <v>17154</v>
      </c>
      <c r="R15" s="9">
        <f t="shared" si="6"/>
        <v>37844</v>
      </c>
      <c r="S15" s="13">
        <f t="shared" si="7"/>
        <v>8.9388800181404188E-2</v>
      </c>
      <c r="T15" s="9">
        <v>4034</v>
      </c>
      <c r="U15" s="9">
        <v>3940</v>
      </c>
      <c r="V15" s="9">
        <f t="shared" si="8"/>
        <v>7974</v>
      </c>
      <c r="W15" s="13">
        <f t="shared" si="9"/>
        <v>0.19020585358872219</v>
      </c>
      <c r="X15" s="9">
        <v>12</v>
      </c>
      <c r="Y15" s="9">
        <v>12</v>
      </c>
      <c r="Z15" s="9">
        <f t="shared" si="10"/>
        <v>24</v>
      </c>
      <c r="AA15" s="13">
        <f t="shared" si="11"/>
        <v>0.45283018867924529</v>
      </c>
      <c r="AB15" s="9">
        <v>6</v>
      </c>
      <c r="AC15" s="9">
        <v>0</v>
      </c>
      <c r="AD15" s="9">
        <f t="shared" si="12"/>
        <v>6</v>
      </c>
      <c r="AE15" s="13">
        <f t="shared" si="13"/>
        <v>3.2786885245901641E-2</v>
      </c>
      <c r="AF15" s="9">
        <v>8491</v>
      </c>
      <c r="AG15" s="9">
        <v>7512</v>
      </c>
      <c r="AH15" s="9">
        <f t="shared" si="14"/>
        <v>16003</v>
      </c>
      <c r="AI15" s="13">
        <f t="shared" si="15"/>
        <v>9.541440845213181E-2</v>
      </c>
      <c r="AJ15" s="9">
        <v>21</v>
      </c>
      <c r="AK15" s="9">
        <v>167</v>
      </c>
      <c r="AL15" s="9">
        <f t="shared" si="16"/>
        <v>188</v>
      </c>
      <c r="AM15" s="13">
        <f t="shared" si="17"/>
        <v>6.5849387040280205E-2</v>
      </c>
      <c r="AN15" s="9">
        <v>296</v>
      </c>
      <c r="AO15" s="9">
        <v>104</v>
      </c>
      <c r="AP15" s="9">
        <f t="shared" si="18"/>
        <v>400</v>
      </c>
      <c r="AQ15" s="13">
        <f t="shared" si="19"/>
        <v>5.698817495369711E-2</v>
      </c>
      <c r="AR15" s="9">
        <v>240</v>
      </c>
      <c r="AS15" s="9">
        <v>5179</v>
      </c>
      <c r="AT15" s="9">
        <f t="shared" si="20"/>
        <v>5419</v>
      </c>
      <c r="AU15" s="13">
        <f t="shared" si="21"/>
        <v>9.2232018245566261E-2</v>
      </c>
      <c r="AV15" s="9">
        <f t="shared" si="22"/>
        <v>87853</v>
      </c>
      <c r="AW15" s="13">
        <f t="shared" si="23"/>
        <v>9.6356985780015239E-2</v>
      </c>
    </row>
    <row r="16" spans="1:49" x14ac:dyDescent="0.25">
      <c r="A16" s="7">
        <v>8</v>
      </c>
      <c r="B16" s="8" t="s">
        <v>180</v>
      </c>
      <c r="C16" s="3" t="s">
        <v>96</v>
      </c>
      <c r="D16" s="9">
        <v>8557</v>
      </c>
      <c r="E16" s="9">
        <v>8214</v>
      </c>
      <c r="F16" s="9">
        <f t="shared" si="0"/>
        <v>16771</v>
      </c>
      <c r="G16" s="13">
        <f t="shared" si="1"/>
        <v>9.3117386427992402E-2</v>
      </c>
      <c r="H16" s="9">
        <v>1915</v>
      </c>
      <c r="I16" s="9">
        <v>677</v>
      </c>
      <c r="J16" s="9">
        <f t="shared" si="2"/>
        <v>2592</v>
      </c>
      <c r="K16" s="13">
        <f t="shared" si="3"/>
        <v>0.13417538047416916</v>
      </c>
      <c r="L16" s="9">
        <v>373</v>
      </c>
      <c r="M16" s="9">
        <v>677</v>
      </c>
      <c r="N16" s="9">
        <f t="shared" si="4"/>
        <v>1050</v>
      </c>
      <c r="O16" s="13">
        <f t="shared" si="5"/>
        <v>0.10048808498420901</v>
      </c>
      <c r="P16" s="9">
        <v>24513</v>
      </c>
      <c r="Q16" s="9">
        <v>21733</v>
      </c>
      <c r="R16" s="9">
        <f t="shared" si="6"/>
        <v>46246</v>
      </c>
      <c r="S16" s="13">
        <f t="shared" si="7"/>
        <v>0.10923460662692151</v>
      </c>
      <c r="T16" s="9">
        <v>1022</v>
      </c>
      <c r="U16" s="9">
        <v>740</v>
      </c>
      <c r="V16" s="9">
        <f t="shared" si="8"/>
        <v>1762</v>
      </c>
      <c r="W16" s="13">
        <f t="shared" si="9"/>
        <v>4.202943491639434E-2</v>
      </c>
      <c r="X16" s="9">
        <v>1</v>
      </c>
      <c r="Y16" s="9">
        <v>0</v>
      </c>
      <c r="Z16" s="9">
        <f t="shared" si="10"/>
        <v>1</v>
      </c>
      <c r="AA16" s="13">
        <f t="shared" si="11"/>
        <v>1.8867924528301886E-2</v>
      </c>
      <c r="AB16" s="9">
        <v>13</v>
      </c>
      <c r="AC16" s="9">
        <v>1</v>
      </c>
      <c r="AD16" s="9">
        <f t="shared" si="12"/>
        <v>14</v>
      </c>
      <c r="AE16" s="13">
        <f t="shared" si="13"/>
        <v>7.650273224043716E-2</v>
      </c>
      <c r="AF16" s="9">
        <v>9322</v>
      </c>
      <c r="AG16" s="9">
        <v>8870</v>
      </c>
      <c r="AH16" s="9">
        <f t="shared" si="14"/>
        <v>18192</v>
      </c>
      <c r="AI16" s="13">
        <f t="shared" si="15"/>
        <v>0.10846584506412435</v>
      </c>
      <c r="AJ16" s="9">
        <v>62</v>
      </c>
      <c r="AK16" s="9">
        <v>273</v>
      </c>
      <c r="AL16" s="9">
        <f t="shared" si="16"/>
        <v>335</v>
      </c>
      <c r="AM16" s="13">
        <f t="shared" si="17"/>
        <v>0.11733800350262696</v>
      </c>
      <c r="AN16" s="9">
        <v>427</v>
      </c>
      <c r="AO16" s="9">
        <v>165</v>
      </c>
      <c r="AP16" s="9">
        <f t="shared" si="18"/>
        <v>592</v>
      </c>
      <c r="AQ16" s="13">
        <f t="shared" si="19"/>
        <v>8.4342498931471721E-2</v>
      </c>
      <c r="AR16" s="9">
        <v>110</v>
      </c>
      <c r="AS16" s="9">
        <v>5143</v>
      </c>
      <c r="AT16" s="9">
        <f t="shared" si="20"/>
        <v>5253</v>
      </c>
      <c r="AU16" s="13">
        <f t="shared" si="21"/>
        <v>8.9406678694216563E-2</v>
      </c>
      <c r="AV16" s="9">
        <f t="shared" si="22"/>
        <v>92808</v>
      </c>
      <c r="AW16" s="13">
        <f t="shared" si="23"/>
        <v>0.10179161936725729</v>
      </c>
    </row>
    <row r="17" spans="1:49" x14ac:dyDescent="0.25">
      <c r="A17" s="7">
        <v>9</v>
      </c>
      <c r="B17" s="8" t="s">
        <v>181</v>
      </c>
      <c r="C17" s="3" t="s">
        <v>2</v>
      </c>
      <c r="D17" s="9">
        <v>12678</v>
      </c>
      <c r="E17" s="9">
        <v>12336</v>
      </c>
      <c r="F17" s="9">
        <f t="shared" si="0"/>
        <v>25014</v>
      </c>
      <c r="G17" s="13">
        <f t="shared" si="1"/>
        <v>0.13888487890464504</v>
      </c>
      <c r="H17" s="9">
        <v>1186</v>
      </c>
      <c r="I17" s="9">
        <v>618</v>
      </c>
      <c r="J17" s="9">
        <f t="shared" si="2"/>
        <v>1804</v>
      </c>
      <c r="K17" s="13">
        <f t="shared" si="3"/>
        <v>9.3384408323843052E-2</v>
      </c>
      <c r="L17" s="9">
        <v>458</v>
      </c>
      <c r="M17" s="9">
        <v>759</v>
      </c>
      <c r="N17" s="9">
        <f t="shared" si="4"/>
        <v>1217</v>
      </c>
      <c r="O17" s="13">
        <f t="shared" si="5"/>
        <v>0.11647047564360226</v>
      </c>
      <c r="P17" s="9">
        <v>33167</v>
      </c>
      <c r="Q17" s="9">
        <v>27189</v>
      </c>
      <c r="R17" s="9">
        <f t="shared" si="6"/>
        <v>60356</v>
      </c>
      <c r="S17" s="13">
        <f t="shared" si="7"/>
        <v>0.14256290095520641</v>
      </c>
      <c r="T17" s="9">
        <v>572</v>
      </c>
      <c r="U17" s="9">
        <v>477</v>
      </c>
      <c r="V17" s="9">
        <f t="shared" si="8"/>
        <v>1049</v>
      </c>
      <c r="W17" s="13">
        <f t="shared" si="9"/>
        <v>2.5022064260668369E-2</v>
      </c>
      <c r="X17" s="9">
        <v>2</v>
      </c>
      <c r="Y17" s="9">
        <v>0</v>
      </c>
      <c r="Z17" s="9">
        <f t="shared" si="10"/>
        <v>2</v>
      </c>
      <c r="AA17" s="13">
        <f t="shared" si="11"/>
        <v>3.7735849056603772E-2</v>
      </c>
      <c r="AB17" s="9">
        <v>32</v>
      </c>
      <c r="AC17" s="9">
        <v>5</v>
      </c>
      <c r="AD17" s="9">
        <f t="shared" si="12"/>
        <v>37</v>
      </c>
      <c r="AE17" s="13">
        <f t="shared" si="13"/>
        <v>0.20218579234972678</v>
      </c>
      <c r="AF17" s="9">
        <v>12070</v>
      </c>
      <c r="AG17" s="9">
        <v>10528</v>
      </c>
      <c r="AH17" s="9">
        <f t="shared" si="14"/>
        <v>22598</v>
      </c>
      <c r="AI17" s="13">
        <f t="shared" si="15"/>
        <v>0.13473566220091701</v>
      </c>
      <c r="AJ17" s="9">
        <v>97</v>
      </c>
      <c r="AK17" s="9">
        <v>281</v>
      </c>
      <c r="AL17" s="9">
        <f t="shared" si="16"/>
        <v>378</v>
      </c>
      <c r="AM17" s="13">
        <f t="shared" si="17"/>
        <v>0.13239929947460596</v>
      </c>
      <c r="AN17" s="9">
        <v>559</v>
      </c>
      <c r="AO17" s="9">
        <v>286</v>
      </c>
      <c r="AP17" s="9">
        <f t="shared" si="18"/>
        <v>845</v>
      </c>
      <c r="AQ17" s="13">
        <f t="shared" si="19"/>
        <v>0.12038751958968515</v>
      </c>
      <c r="AR17" s="9">
        <v>45</v>
      </c>
      <c r="AS17" s="9">
        <v>8239</v>
      </c>
      <c r="AT17" s="9">
        <f t="shared" si="20"/>
        <v>8284</v>
      </c>
      <c r="AU17" s="13">
        <f t="shared" si="21"/>
        <v>0.14099465568301733</v>
      </c>
      <c r="AV17" s="9">
        <f t="shared" si="22"/>
        <v>121584</v>
      </c>
      <c r="AW17" s="13">
        <f t="shared" si="23"/>
        <v>0.13335307569550697</v>
      </c>
    </row>
    <row r="18" spans="1:49" x14ac:dyDescent="0.25">
      <c r="A18" s="7">
        <v>10</v>
      </c>
      <c r="B18" s="8" t="s">
        <v>182</v>
      </c>
      <c r="C18" s="3" t="s">
        <v>122</v>
      </c>
      <c r="D18" s="9">
        <v>7791</v>
      </c>
      <c r="E18" s="9">
        <v>7293</v>
      </c>
      <c r="F18" s="9">
        <f t="shared" si="0"/>
        <v>15084</v>
      </c>
      <c r="G18" s="13">
        <f t="shared" si="1"/>
        <v>8.3750680155019824E-2</v>
      </c>
      <c r="H18" s="9">
        <v>941</v>
      </c>
      <c r="I18" s="9">
        <v>499</v>
      </c>
      <c r="J18" s="9">
        <f t="shared" si="2"/>
        <v>1440</v>
      </c>
      <c r="K18" s="13">
        <f t="shared" si="3"/>
        <v>7.4541878041205087E-2</v>
      </c>
      <c r="L18" s="9">
        <v>295</v>
      </c>
      <c r="M18" s="9">
        <v>522</v>
      </c>
      <c r="N18" s="9">
        <f t="shared" si="4"/>
        <v>817</v>
      </c>
      <c r="O18" s="13">
        <f t="shared" si="5"/>
        <v>7.8189300411522639E-2</v>
      </c>
      <c r="P18" s="9">
        <v>19027</v>
      </c>
      <c r="Q18" s="9">
        <v>16672</v>
      </c>
      <c r="R18" s="9">
        <f t="shared" si="6"/>
        <v>35699</v>
      </c>
      <c r="S18" s="13">
        <f t="shared" si="7"/>
        <v>8.4322238074092268E-2</v>
      </c>
      <c r="T18" s="9">
        <v>439</v>
      </c>
      <c r="U18" s="9">
        <v>345</v>
      </c>
      <c r="V18" s="9">
        <f t="shared" si="8"/>
        <v>784</v>
      </c>
      <c r="W18" s="13">
        <f t="shared" si="9"/>
        <v>1.8700951744865586E-2</v>
      </c>
      <c r="X18" s="9">
        <v>1</v>
      </c>
      <c r="Y18" s="9">
        <v>1</v>
      </c>
      <c r="Z18" s="9">
        <f t="shared" si="10"/>
        <v>2</v>
      </c>
      <c r="AA18" s="13">
        <f t="shared" si="11"/>
        <v>3.7735849056603772E-2</v>
      </c>
      <c r="AB18" s="9">
        <v>14</v>
      </c>
      <c r="AC18" s="9">
        <v>7</v>
      </c>
      <c r="AD18" s="9">
        <f t="shared" si="12"/>
        <v>21</v>
      </c>
      <c r="AE18" s="13">
        <f t="shared" si="13"/>
        <v>0.11475409836065574</v>
      </c>
      <c r="AF18" s="9">
        <v>6968</v>
      </c>
      <c r="AG18" s="9">
        <v>5968</v>
      </c>
      <c r="AH18" s="9">
        <f t="shared" si="14"/>
        <v>12936</v>
      </c>
      <c r="AI18" s="13">
        <f t="shared" si="15"/>
        <v>7.7128087717101612E-2</v>
      </c>
      <c r="AJ18" s="9">
        <v>64</v>
      </c>
      <c r="AK18" s="9">
        <v>165</v>
      </c>
      <c r="AL18" s="9">
        <f t="shared" si="16"/>
        <v>229</v>
      </c>
      <c r="AM18" s="13">
        <f t="shared" si="17"/>
        <v>8.0210157618213665E-2</v>
      </c>
      <c r="AN18" s="9">
        <v>375</v>
      </c>
      <c r="AO18" s="9">
        <v>159</v>
      </c>
      <c r="AP18" s="9">
        <f t="shared" si="18"/>
        <v>534</v>
      </c>
      <c r="AQ18" s="13">
        <f t="shared" si="19"/>
        <v>7.6079213563185644E-2</v>
      </c>
      <c r="AR18" s="9">
        <v>297</v>
      </c>
      <c r="AS18" s="9">
        <v>4304</v>
      </c>
      <c r="AT18" s="9">
        <f t="shared" si="20"/>
        <v>4601</v>
      </c>
      <c r="AU18" s="13">
        <f t="shared" si="21"/>
        <v>7.8309561902168368E-2</v>
      </c>
      <c r="AV18" s="9">
        <f t="shared" si="22"/>
        <v>72147</v>
      </c>
      <c r="AW18" s="13">
        <f t="shared" si="23"/>
        <v>7.9130677985620984E-2</v>
      </c>
    </row>
    <row r="19" spans="1:49" x14ac:dyDescent="0.25">
      <c r="A19" s="7">
        <v>11</v>
      </c>
      <c r="B19" s="8" t="s">
        <v>183</v>
      </c>
      <c r="C19" s="3" t="s">
        <v>135</v>
      </c>
      <c r="D19" s="9">
        <v>5673</v>
      </c>
      <c r="E19" s="9">
        <v>5476</v>
      </c>
      <c r="F19" s="9">
        <f t="shared" si="0"/>
        <v>11149</v>
      </c>
      <c r="G19" s="13">
        <f t="shared" si="1"/>
        <v>6.1902435232585255E-2</v>
      </c>
      <c r="H19" s="9">
        <v>677</v>
      </c>
      <c r="I19" s="9">
        <v>307</v>
      </c>
      <c r="J19" s="9">
        <f t="shared" si="2"/>
        <v>984</v>
      </c>
      <c r="K19" s="13">
        <f t="shared" si="3"/>
        <v>5.0936949994823483E-2</v>
      </c>
      <c r="L19" s="9">
        <v>207</v>
      </c>
      <c r="M19" s="9">
        <v>474</v>
      </c>
      <c r="N19" s="9">
        <f t="shared" si="4"/>
        <v>681</v>
      </c>
      <c r="O19" s="13">
        <f t="shared" si="5"/>
        <v>6.5173700832615561E-2</v>
      </c>
      <c r="P19" s="9">
        <v>14677</v>
      </c>
      <c r="Q19" s="9">
        <v>12028</v>
      </c>
      <c r="R19" s="9">
        <f t="shared" si="6"/>
        <v>26705</v>
      </c>
      <c r="S19" s="13">
        <f t="shared" si="7"/>
        <v>6.3078107727629174E-2</v>
      </c>
      <c r="T19" s="9">
        <v>414</v>
      </c>
      <c r="U19" s="9">
        <v>339</v>
      </c>
      <c r="V19" s="9">
        <f t="shared" si="8"/>
        <v>753</v>
      </c>
      <c r="W19" s="13">
        <f t="shared" si="9"/>
        <v>1.7961500846790546E-2</v>
      </c>
      <c r="X19" s="9">
        <v>2</v>
      </c>
      <c r="Y19" s="9">
        <v>2</v>
      </c>
      <c r="Z19" s="9">
        <f t="shared" si="10"/>
        <v>4</v>
      </c>
      <c r="AA19" s="13">
        <f t="shared" si="11"/>
        <v>7.5471698113207544E-2</v>
      </c>
      <c r="AB19" s="9">
        <v>9</v>
      </c>
      <c r="AC19" s="9">
        <v>1</v>
      </c>
      <c r="AD19" s="9">
        <f t="shared" si="12"/>
        <v>10</v>
      </c>
      <c r="AE19" s="13">
        <f t="shared" si="13"/>
        <v>5.4644808743169397E-2</v>
      </c>
      <c r="AF19" s="9">
        <v>4981</v>
      </c>
      <c r="AG19" s="9">
        <v>4374</v>
      </c>
      <c r="AH19" s="9">
        <f t="shared" si="14"/>
        <v>9355</v>
      </c>
      <c r="AI19" s="13">
        <f t="shared" si="15"/>
        <v>5.5777153725532283E-2</v>
      </c>
      <c r="AJ19" s="9">
        <v>33</v>
      </c>
      <c r="AK19" s="9">
        <v>143</v>
      </c>
      <c r="AL19" s="9">
        <f t="shared" si="16"/>
        <v>176</v>
      </c>
      <c r="AM19" s="13">
        <f t="shared" si="17"/>
        <v>6.1646234676007008E-2</v>
      </c>
      <c r="AN19" s="9">
        <v>310</v>
      </c>
      <c r="AO19" s="9">
        <v>132</v>
      </c>
      <c r="AP19" s="9">
        <f t="shared" si="18"/>
        <v>442</v>
      </c>
      <c r="AQ19" s="13">
        <f t="shared" si="19"/>
        <v>6.29719333238353E-2</v>
      </c>
      <c r="AR19" s="9">
        <v>35</v>
      </c>
      <c r="AS19" s="9">
        <v>3826</v>
      </c>
      <c r="AT19" s="9">
        <f t="shared" si="20"/>
        <v>3861</v>
      </c>
      <c r="AU19" s="13">
        <f t="shared" si="21"/>
        <v>6.5714674745549234E-2</v>
      </c>
      <c r="AV19" s="9">
        <f t="shared" si="22"/>
        <v>54120</v>
      </c>
      <c r="AW19" s="13">
        <f t="shared" si="23"/>
        <v>5.935870226872645E-2</v>
      </c>
    </row>
    <row r="20" spans="1:49" x14ac:dyDescent="0.25">
      <c r="A20" s="7">
        <v>12</v>
      </c>
      <c r="B20" s="8" t="s">
        <v>184</v>
      </c>
      <c r="C20" s="3" t="s">
        <v>149</v>
      </c>
      <c r="D20" s="9">
        <v>10936</v>
      </c>
      <c r="E20" s="9">
        <v>10211</v>
      </c>
      <c r="F20" s="9">
        <f t="shared" si="0"/>
        <v>21147</v>
      </c>
      <c r="G20" s="13">
        <f t="shared" si="1"/>
        <v>0.11741418942178494</v>
      </c>
      <c r="H20" s="9">
        <v>2697</v>
      </c>
      <c r="I20" s="9">
        <v>1175</v>
      </c>
      <c r="J20" s="9">
        <f t="shared" si="2"/>
        <v>3872</v>
      </c>
      <c r="K20" s="13">
        <f t="shared" si="3"/>
        <v>0.20043482762190704</v>
      </c>
      <c r="L20" s="9">
        <v>766</v>
      </c>
      <c r="M20" s="9">
        <v>1443</v>
      </c>
      <c r="N20" s="9">
        <f t="shared" si="4"/>
        <v>2209</v>
      </c>
      <c r="O20" s="13">
        <f t="shared" si="5"/>
        <v>0.21140779021915973</v>
      </c>
      <c r="P20" s="9">
        <v>27087</v>
      </c>
      <c r="Q20" s="9">
        <v>20189</v>
      </c>
      <c r="R20" s="9">
        <f t="shared" si="6"/>
        <v>47276</v>
      </c>
      <c r="S20" s="13">
        <f t="shared" si="7"/>
        <v>0.11166750125187781</v>
      </c>
      <c r="T20" s="9">
        <v>281</v>
      </c>
      <c r="U20" s="9">
        <v>145</v>
      </c>
      <c r="V20" s="9">
        <f t="shared" si="8"/>
        <v>426</v>
      </c>
      <c r="W20" s="13">
        <f t="shared" si="9"/>
        <v>1.0161486534837678E-2</v>
      </c>
      <c r="X20" s="9">
        <v>0</v>
      </c>
      <c r="Y20" s="9">
        <v>0</v>
      </c>
      <c r="Z20" s="9">
        <f t="shared" si="10"/>
        <v>0</v>
      </c>
      <c r="AA20" s="13">
        <f t="shared" si="11"/>
        <v>0</v>
      </c>
      <c r="AB20" s="9">
        <v>37</v>
      </c>
      <c r="AC20" s="9">
        <v>1</v>
      </c>
      <c r="AD20" s="9">
        <f t="shared" si="12"/>
        <v>38</v>
      </c>
      <c r="AE20" s="13">
        <f t="shared" si="13"/>
        <v>0.20765027322404372</v>
      </c>
      <c r="AF20" s="9">
        <v>11891</v>
      </c>
      <c r="AG20" s="9">
        <v>10896</v>
      </c>
      <c r="AH20" s="9">
        <f t="shared" si="14"/>
        <v>22787</v>
      </c>
      <c r="AI20" s="13">
        <f t="shared" si="15"/>
        <v>0.13586253361236816</v>
      </c>
      <c r="AJ20" s="9">
        <v>109</v>
      </c>
      <c r="AK20" s="9">
        <v>422</v>
      </c>
      <c r="AL20" s="9">
        <f t="shared" si="16"/>
        <v>531</v>
      </c>
      <c r="AM20" s="13">
        <f t="shared" si="17"/>
        <v>0.18598949211908933</v>
      </c>
      <c r="AN20" s="9">
        <v>1108</v>
      </c>
      <c r="AO20" s="9">
        <v>524</v>
      </c>
      <c r="AP20" s="9">
        <f t="shared" si="18"/>
        <v>1632</v>
      </c>
      <c r="AQ20" s="13">
        <f t="shared" si="19"/>
        <v>0.23251175381108419</v>
      </c>
      <c r="AR20" s="9">
        <v>36</v>
      </c>
      <c r="AS20" s="9">
        <v>11253</v>
      </c>
      <c r="AT20" s="9">
        <f t="shared" si="20"/>
        <v>11289</v>
      </c>
      <c r="AU20" s="13">
        <f t="shared" si="21"/>
        <v>0.19214010960955849</v>
      </c>
      <c r="AV20" s="9">
        <f t="shared" si="22"/>
        <v>111207</v>
      </c>
      <c r="AW20" s="13">
        <f t="shared" si="23"/>
        <v>0.12197160390240692</v>
      </c>
    </row>
    <row r="21" spans="1:49" x14ac:dyDescent="0.25">
      <c r="A21" s="17" t="s">
        <v>170</v>
      </c>
      <c r="B21" s="17"/>
      <c r="C21" s="17"/>
      <c r="D21" s="10">
        <f t="shared" ref="D21:E21" si="24">SUM(D9:D20)</f>
        <v>92352</v>
      </c>
      <c r="E21" s="10">
        <f t="shared" si="24"/>
        <v>87754</v>
      </c>
      <c r="F21" s="10">
        <f>SUM(F9:F20)</f>
        <v>180106</v>
      </c>
      <c r="G21" s="12">
        <f>F21/$AV$21</f>
        <v>0.19753988231358549</v>
      </c>
      <c r="H21" s="10">
        <f t="shared" ref="H21:I21" si="25">SUM(H9:H20)</f>
        <v>12834</v>
      </c>
      <c r="I21" s="10">
        <f t="shared" si="25"/>
        <v>6484</v>
      </c>
      <c r="J21" s="10">
        <f t="shared" ref="J21" si="26">SUM(J9:J20)</f>
        <v>19318</v>
      </c>
      <c r="K21" s="12">
        <f t="shared" ref="K21" si="27">J21/$AV$21</f>
        <v>2.1187941803903505E-2</v>
      </c>
      <c r="L21" s="10">
        <f t="shared" ref="L21" si="28">SUM(L9:L20)</f>
        <v>3633</v>
      </c>
      <c r="M21" s="10">
        <f t="shared" ref="M21" si="29">SUM(M9:M20)</f>
        <v>6816</v>
      </c>
      <c r="N21" s="10">
        <f t="shared" ref="N21" si="30">SUM(N9:N20)</f>
        <v>10449</v>
      </c>
      <c r="O21" s="12">
        <f t="shared" ref="O21" si="31">N21/$AV$21</f>
        <v>1.1460441241794581E-2</v>
      </c>
      <c r="P21" s="10">
        <f t="shared" ref="P21" si="32">SUM(P9:P20)</f>
        <v>231338</v>
      </c>
      <c r="Q21" s="10">
        <f t="shared" ref="Q21" si="33">SUM(Q9:Q20)</f>
        <v>192026</v>
      </c>
      <c r="R21" s="10">
        <f t="shared" ref="R21" si="34">SUM(R9:R20)</f>
        <v>423364</v>
      </c>
      <c r="S21" s="12">
        <f t="shared" ref="S21" si="35">R21/$AV$21</f>
        <v>0.46434474551546762</v>
      </c>
      <c r="T21" s="10">
        <f t="shared" ref="T21" si="36">SUM(T9:T20)</f>
        <v>20318</v>
      </c>
      <c r="U21" s="10">
        <f t="shared" ref="U21" si="37">SUM(U9:U20)</f>
        <v>21605</v>
      </c>
      <c r="V21" s="10">
        <f t="shared" ref="V21" si="38">SUM(V9:V20)</f>
        <v>41923</v>
      </c>
      <c r="W21" s="12">
        <f t="shared" ref="W21" si="39">V21/$AV$21</f>
        <v>4.5981058300292296E-2</v>
      </c>
      <c r="X21" s="10">
        <f t="shared" ref="X21" si="40">SUM(X9:X20)</f>
        <v>34</v>
      </c>
      <c r="Y21" s="10">
        <f t="shared" ref="Y21" si="41">SUM(Y9:Y20)</f>
        <v>19</v>
      </c>
      <c r="Z21" s="10">
        <f t="shared" ref="Z21" si="42">SUM(Z9:Z20)</f>
        <v>53</v>
      </c>
      <c r="AA21" s="12">
        <f t="shared" ref="AA21" si="43">Z21/$AV$21</f>
        <v>5.8130288622367001E-5</v>
      </c>
      <c r="AB21" s="10">
        <f t="shared" ref="AB21" si="44">SUM(AB9:AB20)</f>
        <v>155</v>
      </c>
      <c r="AC21" s="10">
        <f t="shared" ref="AC21" si="45">SUM(AC9:AC20)</f>
        <v>28</v>
      </c>
      <c r="AD21" s="10">
        <f t="shared" ref="AD21" si="46">SUM(AD9:AD20)</f>
        <v>183</v>
      </c>
      <c r="AE21" s="12">
        <f t="shared" ref="AE21" si="47">AD21/$AV$21</f>
        <v>2.0071401543194644E-4</v>
      </c>
      <c r="AF21" s="10">
        <f t="shared" ref="AF21" si="48">SUM(AF9:AF20)</f>
        <v>88715</v>
      </c>
      <c r="AG21" s="10">
        <f t="shared" ref="AG21" si="49">SUM(AG9:AG20)</f>
        <v>79006</v>
      </c>
      <c r="AH21" s="10">
        <f t="shared" ref="AH21" si="50">SUM(AH9:AH20)</f>
        <v>167721</v>
      </c>
      <c r="AI21" s="12">
        <f t="shared" ref="AI21" si="51">AH21/$AV$21</f>
        <v>0.1839560403402267</v>
      </c>
      <c r="AJ21" s="10">
        <f t="shared" ref="AJ21" si="52">SUM(AJ9:AJ20)</f>
        <v>573</v>
      </c>
      <c r="AK21" s="10">
        <f t="shared" ref="AK21" si="53">SUM(AK9:AK20)</f>
        <v>2282</v>
      </c>
      <c r="AL21" s="10">
        <f t="shared" ref="AL21" si="54">SUM(AL9:AL20)</f>
        <v>2855</v>
      </c>
      <c r="AM21" s="12">
        <f t="shared" ref="AM21" si="55">AL21/$AV$21</f>
        <v>3.1313580003180714E-3</v>
      </c>
      <c r="AN21" s="10">
        <f t="shared" ref="AN21" si="56">SUM(AN9:AN20)</f>
        <v>4903</v>
      </c>
      <c r="AO21" s="10">
        <f t="shared" ref="AO21" si="57">SUM(AO9:AO20)</f>
        <v>2116</v>
      </c>
      <c r="AP21" s="10">
        <f t="shared" ref="AP21" si="58">SUM(AP9:AP20)</f>
        <v>7019</v>
      </c>
      <c r="AQ21" s="12">
        <f>AP21/$AV$21</f>
        <v>7.698424449818754E-3</v>
      </c>
      <c r="AR21" s="10">
        <f t="shared" ref="AR21" si="59">SUM(AR9:AR20)</f>
        <v>1064</v>
      </c>
      <c r="AS21" s="10">
        <f t="shared" ref="AS21" si="60">SUM(AS9:AS20)</f>
        <v>57690</v>
      </c>
      <c r="AT21" s="10">
        <f t="shared" ref="AT21" si="61">SUM(AT9:AT20)</f>
        <v>58754</v>
      </c>
      <c r="AU21" s="12">
        <f t="shared" ref="AU21" si="62">AT21/$AV$21</f>
        <v>6.4441263730538698E-2</v>
      </c>
      <c r="AV21" s="11">
        <f>SUM(AV9:AV20)</f>
        <v>911745</v>
      </c>
      <c r="AW21" s="12">
        <f>SUM(AW9:AW20)</f>
        <v>1.0000000000000002</v>
      </c>
    </row>
  </sheetData>
  <mergeCells count="18">
    <mergeCell ref="A21:C21"/>
    <mergeCell ref="H7:K7"/>
    <mergeCell ref="L7:O7"/>
    <mergeCell ref="P7:S7"/>
    <mergeCell ref="T7:W7"/>
    <mergeCell ref="A7:A8"/>
    <mergeCell ref="B7:C7"/>
    <mergeCell ref="D7:G7"/>
    <mergeCell ref="AV7:AW7"/>
    <mergeCell ref="A1:M2"/>
    <mergeCell ref="AB7:AE7"/>
    <mergeCell ref="AF7:AI7"/>
    <mergeCell ref="AJ7:AM7"/>
    <mergeCell ref="AN7:AQ7"/>
    <mergeCell ref="AR7:AU7"/>
    <mergeCell ref="X7:AA7"/>
    <mergeCell ref="A5:D5"/>
    <mergeCell ref="A6:D6"/>
  </mergeCells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5A4F8-13DC-4E5B-B9AE-15F7410AD763}">
  <dimension ref="A1:AW23"/>
  <sheetViews>
    <sheetView zoomScale="103" workbookViewId="0">
      <selection activeCell="AW23" sqref="AW23"/>
    </sheetView>
  </sheetViews>
  <sheetFormatPr defaultRowHeight="15" x14ac:dyDescent="0.25"/>
  <cols>
    <col min="1" max="1" width="4.28515625" customWidth="1"/>
    <col min="3" max="3" width="16.5703125" bestFit="1" customWidth="1"/>
    <col min="4" max="47" width="9.140625" customWidth="1"/>
    <col min="48" max="48" width="11.7109375" customWidth="1"/>
    <col min="49" max="49" width="9.140625" customWidth="1"/>
  </cols>
  <sheetData>
    <row r="1" spans="1:49" ht="14.45" customHeight="1" x14ac:dyDescent="0.25">
      <c r="A1" s="16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4"/>
      <c r="O1" s="4"/>
      <c r="P1" s="4"/>
      <c r="Q1" s="4"/>
      <c r="R1" s="4"/>
      <c r="S1" s="4"/>
      <c r="T1" s="4"/>
      <c r="U1" s="4"/>
      <c r="V1" s="5"/>
      <c r="W1" s="5"/>
    </row>
    <row r="2" spans="1:49" ht="14.4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"/>
      <c r="O2" s="4"/>
      <c r="P2" s="4"/>
      <c r="Q2" s="4"/>
      <c r="R2" s="4"/>
      <c r="S2" s="4"/>
      <c r="T2" s="4"/>
      <c r="U2" s="4"/>
      <c r="V2" s="5"/>
      <c r="W2" s="5"/>
    </row>
    <row r="3" spans="1:49" ht="14.4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9" x14ac:dyDescent="0.25">
      <c r="A4" s="1"/>
    </row>
    <row r="5" spans="1:49" x14ac:dyDescent="0.25">
      <c r="A5" s="18" t="s">
        <v>161</v>
      </c>
      <c r="B5" s="18"/>
      <c r="C5" s="18"/>
      <c r="D5" s="18"/>
    </row>
    <row r="6" spans="1:49" x14ac:dyDescent="0.25">
      <c r="A6" s="20" t="s">
        <v>204</v>
      </c>
      <c r="B6" s="20"/>
      <c r="C6" s="20"/>
      <c r="D6" s="20"/>
    </row>
    <row r="7" spans="1:49" x14ac:dyDescent="0.25">
      <c r="A7" s="19" t="s">
        <v>164</v>
      </c>
      <c r="B7" s="17" t="s">
        <v>196</v>
      </c>
      <c r="C7" s="17"/>
      <c r="D7" s="17" t="s">
        <v>172</v>
      </c>
      <c r="E7" s="17"/>
      <c r="F7" s="17"/>
      <c r="G7" s="17"/>
      <c r="H7" s="17" t="s">
        <v>185</v>
      </c>
      <c r="I7" s="17"/>
      <c r="J7" s="17"/>
      <c r="K7" s="17"/>
      <c r="L7" s="17" t="s">
        <v>186</v>
      </c>
      <c r="M7" s="17"/>
      <c r="N7" s="17"/>
      <c r="O7" s="17"/>
      <c r="P7" s="17" t="s">
        <v>187</v>
      </c>
      <c r="Q7" s="17"/>
      <c r="R7" s="17"/>
      <c r="S7" s="17"/>
      <c r="T7" s="17" t="s">
        <v>188</v>
      </c>
      <c r="U7" s="17"/>
      <c r="V7" s="17"/>
      <c r="W7" s="17"/>
      <c r="X7" s="17" t="s">
        <v>189</v>
      </c>
      <c r="Y7" s="17"/>
      <c r="Z7" s="17"/>
      <c r="AA7" s="17"/>
      <c r="AB7" s="17" t="s">
        <v>190</v>
      </c>
      <c r="AC7" s="17"/>
      <c r="AD7" s="17"/>
      <c r="AE7" s="17"/>
      <c r="AF7" s="17" t="s">
        <v>191</v>
      </c>
      <c r="AG7" s="17"/>
      <c r="AH7" s="17"/>
      <c r="AI7" s="17"/>
      <c r="AJ7" s="17" t="s">
        <v>192</v>
      </c>
      <c r="AK7" s="17"/>
      <c r="AL7" s="17"/>
      <c r="AM7" s="17"/>
      <c r="AN7" s="17" t="s">
        <v>193</v>
      </c>
      <c r="AO7" s="17"/>
      <c r="AP7" s="17"/>
      <c r="AQ7" s="17"/>
      <c r="AR7" s="17" t="s">
        <v>194</v>
      </c>
      <c r="AS7" s="17"/>
      <c r="AT7" s="17"/>
      <c r="AU7" s="17"/>
      <c r="AV7" s="14" t="s">
        <v>170</v>
      </c>
      <c r="AW7" s="15"/>
    </row>
    <row r="8" spans="1:49" x14ac:dyDescent="0.25">
      <c r="A8" s="19"/>
      <c r="B8" s="6" t="s">
        <v>166</v>
      </c>
      <c r="C8" s="6" t="s">
        <v>167</v>
      </c>
      <c r="D8" s="6" t="s">
        <v>168</v>
      </c>
      <c r="E8" s="6" t="s">
        <v>169</v>
      </c>
      <c r="F8" s="6" t="s">
        <v>170</v>
      </c>
      <c r="G8" s="6" t="s">
        <v>171</v>
      </c>
      <c r="H8" s="6" t="s">
        <v>168</v>
      </c>
      <c r="I8" s="6" t="s">
        <v>169</v>
      </c>
      <c r="J8" s="6" t="s">
        <v>170</v>
      </c>
      <c r="K8" s="6" t="s">
        <v>171</v>
      </c>
      <c r="L8" s="6" t="s">
        <v>168</v>
      </c>
      <c r="M8" s="6" t="s">
        <v>169</v>
      </c>
      <c r="N8" s="6" t="s">
        <v>170</v>
      </c>
      <c r="O8" s="6" t="s">
        <v>171</v>
      </c>
      <c r="P8" s="6" t="s">
        <v>168</v>
      </c>
      <c r="Q8" s="6" t="s">
        <v>169</v>
      </c>
      <c r="R8" s="6" t="s">
        <v>170</v>
      </c>
      <c r="S8" s="6" t="s">
        <v>171</v>
      </c>
      <c r="T8" s="6" t="s">
        <v>168</v>
      </c>
      <c r="U8" s="6" t="s">
        <v>169</v>
      </c>
      <c r="V8" s="6" t="s">
        <v>170</v>
      </c>
      <c r="W8" s="6" t="s">
        <v>171</v>
      </c>
      <c r="X8" s="6" t="s">
        <v>168</v>
      </c>
      <c r="Y8" s="6" t="s">
        <v>169</v>
      </c>
      <c r="Z8" s="6" t="s">
        <v>170</v>
      </c>
      <c r="AA8" s="6" t="s">
        <v>171</v>
      </c>
      <c r="AB8" s="6" t="s">
        <v>168</v>
      </c>
      <c r="AC8" s="6" t="s">
        <v>169</v>
      </c>
      <c r="AD8" s="6" t="s">
        <v>170</v>
      </c>
      <c r="AE8" s="6" t="s">
        <v>171</v>
      </c>
      <c r="AF8" s="6" t="s">
        <v>168</v>
      </c>
      <c r="AG8" s="6" t="s">
        <v>169</v>
      </c>
      <c r="AH8" s="6" t="s">
        <v>170</v>
      </c>
      <c r="AI8" s="6" t="s">
        <v>171</v>
      </c>
      <c r="AJ8" s="6" t="s">
        <v>168</v>
      </c>
      <c r="AK8" s="6" t="s">
        <v>169</v>
      </c>
      <c r="AL8" s="6" t="s">
        <v>170</v>
      </c>
      <c r="AM8" s="6" t="s">
        <v>171</v>
      </c>
      <c r="AN8" s="6" t="s">
        <v>168</v>
      </c>
      <c r="AO8" s="6" t="s">
        <v>169</v>
      </c>
      <c r="AP8" s="6" t="s">
        <v>170</v>
      </c>
      <c r="AQ8" s="6" t="s">
        <v>171</v>
      </c>
      <c r="AR8" s="6" t="s">
        <v>168</v>
      </c>
      <c r="AS8" s="6" t="s">
        <v>169</v>
      </c>
      <c r="AT8" s="6" t="s">
        <v>170</v>
      </c>
      <c r="AU8" s="6" t="s">
        <v>171</v>
      </c>
      <c r="AV8" s="6" t="s">
        <v>165</v>
      </c>
      <c r="AW8" s="6" t="s">
        <v>171</v>
      </c>
    </row>
    <row r="9" spans="1:49" x14ac:dyDescent="0.25">
      <c r="A9" s="7">
        <v>1</v>
      </c>
      <c r="B9" s="7">
        <v>2001</v>
      </c>
      <c r="C9" s="3" t="s">
        <v>110</v>
      </c>
      <c r="D9" s="9">
        <v>502</v>
      </c>
      <c r="E9" s="9">
        <v>491</v>
      </c>
      <c r="F9" s="9">
        <f t="shared" ref="F9:F22" si="0">SUM(D9:E9)</f>
        <v>993</v>
      </c>
      <c r="G9" s="13">
        <f>F9/$F$23</f>
        <v>3.9697769249220437E-2</v>
      </c>
      <c r="H9" s="9">
        <v>54</v>
      </c>
      <c r="I9" s="9">
        <v>24</v>
      </c>
      <c r="J9" s="9">
        <f>SUM(H9:I9)</f>
        <v>78</v>
      </c>
      <c r="K9" s="13">
        <f>J9/$J$23</f>
        <v>4.3237250554323724E-2</v>
      </c>
      <c r="L9" s="9">
        <v>15</v>
      </c>
      <c r="M9" s="9">
        <v>30</v>
      </c>
      <c r="N9" s="9">
        <f>SUM(L9:M9)</f>
        <v>45</v>
      </c>
      <c r="O9" s="13">
        <f>N9/$N$23</f>
        <v>3.697617091207888E-2</v>
      </c>
      <c r="P9" s="9">
        <v>1406</v>
      </c>
      <c r="Q9" s="9">
        <v>1214</v>
      </c>
      <c r="R9" s="9">
        <f>SUM(P9:Q9)</f>
        <v>2620</v>
      </c>
      <c r="S9" s="13">
        <f>R9/$R$23</f>
        <v>4.3409105971237323E-2</v>
      </c>
      <c r="T9" s="9">
        <v>180</v>
      </c>
      <c r="U9" s="9">
        <v>193</v>
      </c>
      <c r="V9" s="9">
        <f>SUM(T9:U9)</f>
        <v>373</v>
      </c>
      <c r="W9" s="13">
        <f>V9/$V$23</f>
        <v>0.35557673975214488</v>
      </c>
      <c r="X9" s="9">
        <v>0</v>
      </c>
      <c r="Y9" s="9">
        <v>0</v>
      </c>
      <c r="Z9" s="9">
        <f>SUM(X9:Y9)</f>
        <v>0</v>
      </c>
      <c r="AA9" s="13">
        <f>Z9/$Z$23</f>
        <v>0</v>
      </c>
      <c r="AB9" s="9">
        <v>0</v>
      </c>
      <c r="AC9" s="9">
        <v>0</v>
      </c>
      <c r="AD9" s="9">
        <f>SUM(AB9:AC9)</f>
        <v>0</v>
      </c>
      <c r="AE9" s="13">
        <f>AD9/$AD$23</f>
        <v>0</v>
      </c>
      <c r="AF9" s="9">
        <v>550</v>
      </c>
      <c r="AG9" s="9">
        <v>465</v>
      </c>
      <c r="AH9" s="9">
        <f>SUM(AF9:AG9)</f>
        <v>1015</v>
      </c>
      <c r="AI9" s="13">
        <f>AH9/$AH$23</f>
        <v>4.4915479245950969E-2</v>
      </c>
      <c r="AJ9" s="9">
        <v>1</v>
      </c>
      <c r="AK9" s="9">
        <v>12</v>
      </c>
      <c r="AL9" s="9">
        <f>SUM(AJ9:AK9)</f>
        <v>13</v>
      </c>
      <c r="AM9" s="13">
        <f>AL9/$AL$23</f>
        <v>3.439153439153439E-2</v>
      </c>
      <c r="AN9" s="9">
        <v>19</v>
      </c>
      <c r="AO9" s="9">
        <v>4</v>
      </c>
      <c r="AP9" s="9">
        <f>SUM(AN9:AO9)</f>
        <v>23</v>
      </c>
      <c r="AQ9" s="13">
        <f>AP9/$AP$23</f>
        <v>2.7218934911242602E-2</v>
      </c>
      <c r="AR9" s="9">
        <v>0</v>
      </c>
      <c r="AS9" s="9">
        <v>220</v>
      </c>
      <c r="AT9" s="9">
        <f>SUM(AR9:AS9)</f>
        <v>220</v>
      </c>
      <c r="AU9" s="13">
        <f>AT9/$AT$23</f>
        <v>2.6557218734910671E-2</v>
      </c>
      <c r="AV9" s="9">
        <f>F9+J9+N9+R9+V9+Z9+AD9+AH9+AL9+AP9+AT9</f>
        <v>5380</v>
      </c>
      <c r="AW9" s="13">
        <f>AV9/$AV$23</f>
        <v>4.4249243321489669E-2</v>
      </c>
    </row>
    <row r="10" spans="1:49" x14ac:dyDescent="0.25">
      <c r="A10" s="7">
        <v>2</v>
      </c>
      <c r="B10" s="7">
        <v>2002</v>
      </c>
      <c r="C10" s="3" t="s">
        <v>111</v>
      </c>
      <c r="D10" s="9">
        <v>1250</v>
      </c>
      <c r="E10" s="9">
        <v>1160</v>
      </c>
      <c r="F10" s="9">
        <f t="shared" si="0"/>
        <v>2410</v>
      </c>
      <c r="G10" s="13">
        <f>F10/$F$23</f>
        <v>9.6346046214120087E-2</v>
      </c>
      <c r="H10" s="9">
        <v>234</v>
      </c>
      <c r="I10" s="9">
        <v>100</v>
      </c>
      <c r="J10" s="9">
        <f t="shared" ref="J10:J22" si="1">SUM(H10:I10)</f>
        <v>334</v>
      </c>
      <c r="K10" s="13">
        <f>J10/$J$23</f>
        <v>0.18514412416851442</v>
      </c>
      <c r="L10" s="9">
        <v>65</v>
      </c>
      <c r="M10" s="9">
        <v>83</v>
      </c>
      <c r="N10" s="9">
        <f t="shared" ref="N10:N22" si="2">SUM(L10:M10)</f>
        <v>148</v>
      </c>
      <c r="O10" s="13">
        <f>N10/$N$23</f>
        <v>0.12161051766639278</v>
      </c>
      <c r="P10" s="9">
        <v>3104</v>
      </c>
      <c r="Q10" s="9">
        <v>2746</v>
      </c>
      <c r="R10" s="9">
        <f t="shared" ref="R10:R22" si="3">SUM(P10:Q10)</f>
        <v>5850</v>
      </c>
      <c r="S10" s="13">
        <f>R10/$R$23</f>
        <v>9.6924912187686396E-2</v>
      </c>
      <c r="T10" s="9">
        <v>58</v>
      </c>
      <c r="U10" s="9">
        <v>32</v>
      </c>
      <c r="V10" s="9">
        <f t="shared" ref="V10:V22" si="4">SUM(T10:U10)</f>
        <v>90</v>
      </c>
      <c r="W10" s="13">
        <f>V10/$V$23</f>
        <v>8.5795996186844609E-2</v>
      </c>
      <c r="X10" s="9">
        <v>0</v>
      </c>
      <c r="Y10" s="9">
        <v>0</v>
      </c>
      <c r="Z10" s="9">
        <f t="shared" ref="Z10:Z22" si="5">SUM(X10:Y10)</f>
        <v>0</v>
      </c>
      <c r="AA10" s="13">
        <f>Z10/$Z$23</f>
        <v>0</v>
      </c>
      <c r="AB10" s="9">
        <v>3</v>
      </c>
      <c r="AC10" s="9">
        <v>0</v>
      </c>
      <c r="AD10" s="9">
        <f t="shared" ref="AD10:AD22" si="6">SUM(AB10:AC10)</f>
        <v>3</v>
      </c>
      <c r="AE10" s="13">
        <f>AD10/$AD$23</f>
        <v>8.1081081081081086E-2</v>
      </c>
      <c r="AF10" s="9">
        <v>1297</v>
      </c>
      <c r="AG10" s="9">
        <v>1073</v>
      </c>
      <c r="AH10" s="9">
        <f t="shared" ref="AH10:AH22" si="7">SUM(AF10:AG10)</f>
        <v>2370</v>
      </c>
      <c r="AI10" s="13">
        <f>AH10/$AH$23</f>
        <v>0.10487653774670325</v>
      </c>
      <c r="AJ10" s="9">
        <v>5</v>
      </c>
      <c r="AK10" s="9">
        <v>22</v>
      </c>
      <c r="AL10" s="9">
        <f t="shared" ref="AL10:AL22" si="8">SUM(AJ10:AK10)</f>
        <v>27</v>
      </c>
      <c r="AM10" s="13">
        <f>AL10/$AL$23</f>
        <v>7.1428571428571425E-2</v>
      </c>
      <c r="AN10" s="9">
        <v>113</v>
      </c>
      <c r="AO10" s="9">
        <v>51</v>
      </c>
      <c r="AP10" s="9">
        <f t="shared" ref="AP10:AP22" si="9">SUM(AN10:AO10)</f>
        <v>164</v>
      </c>
      <c r="AQ10" s="13">
        <f>AP10/$AP$23</f>
        <v>0.1940828402366864</v>
      </c>
      <c r="AR10" s="9">
        <v>4</v>
      </c>
      <c r="AS10" s="9">
        <v>732</v>
      </c>
      <c r="AT10" s="9">
        <f t="shared" ref="AT10:AT22" si="10">SUM(AR10:AS10)</f>
        <v>736</v>
      </c>
      <c r="AU10" s="13">
        <f>AT10/$AT$23</f>
        <v>8.8845968131337522E-2</v>
      </c>
      <c r="AV10" s="9">
        <f t="shared" ref="AV10:AV22" si="11">F10+J10+N10+R10+V10+Z10+AD10+AH10+AL10+AP10+AT10</f>
        <v>12132</v>
      </c>
      <c r="AW10" s="13">
        <f>AV10/$AV$23</f>
        <v>9.978286616660087E-2</v>
      </c>
    </row>
    <row r="11" spans="1:49" x14ac:dyDescent="0.25">
      <c r="A11" s="7">
        <v>3</v>
      </c>
      <c r="B11" s="7">
        <v>2003</v>
      </c>
      <c r="C11" s="3" t="s">
        <v>112</v>
      </c>
      <c r="D11" s="9">
        <v>578</v>
      </c>
      <c r="E11" s="9">
        <v>523</v>
      </c>
      <c r="F11" s="9">
        <f t="shared" si="0"/>
        <v>1101</v>
      </c>
      <c r="G11" s="13">
        <f>F11/$F$23</f>
        <v>4.4015351403214199E-2</v>
      </c>
      <c r="H11" s="9">
        <v>76</v>
      </c>
      <c r="I11" s="9">
        <v>34</v>
      </c>
      <c r="J11" s="9">
        <f t="shared" si="1"/>
        <v>110</v>
      </c>
      <c r="K11" s="13">
        <f>J11/$J$23</f>
        <v>6.097560975609756E-2</v>
      </c>
      <c r="L11" s="9">
        <v>12</v>
      </c>
      <c r="M11" s="9">
        <v>23</v>
      </c>
      <c r="N11" s="9">
        <f t="shared" si="2"/>
        <v>35</v>
      </c>
      <c r="O11" s="13">
        <f>N11/$N$23</f>
        <v>2.8759244042728019E-2</v>
      </c>
      <c r="P11" s="9">
        <v>1411</v>
      </c>
      <c r="Q11" s="9">
        <v>1181</v>
      </c>
      <c r="R11" s="9">
        <f t="shared" si="3"/>
        <v>2592</v>
      </c>
      <c r="S11" s="13">
        <f>R11/$R$23</f>
        <v>4.2945191861621046E-2</v>
      </c>
      <c r="T11" s="9">
        <v>104</v>
      </c>
      <c r="U11" s="9">
        <v>86</v>
      </c>
      <c r="V11" s="9">
        <f t="shared" si="4"/>
        <v>190</v>
      </c>
      <c r="W11" s="13">
        <f>V11/$V$23</f>
        <v>0.18112488083889419</v>
      </c>
      <c r="X11" s="9">
        <v>0</v>
      </c>
      <c r="Y11" s="9">
        <v>0</v>
      </c>
      <c r="Z11" s="9">
        <f t="shared" si="5"/>
        <v>0</v>
      </c>
      <c r="AA11" s="13">
        <f>Z11/$Z$23</f>
        <v>0</v>
      </c>
      <c r="AB11" s="9">
        <v>0</v>
      </c>
      <c r="AC11" s="9">
        <v>0</v>
      </c>
      <c r="AD11" s="9">
        <f t="shared" si="6"/>
        <v>0</v>
      </c>
      <c r="AE11" s="13">
        <f>AD11/$AD$23</f>
        <v>0</v>
      </c>
      <c r="AF11" s="9">
        <v>537</v>
      </c>
      <c r="AG11" s="9">
        <v>449</v>
      </c>
      <c r="AH11" s="9">
        <f t="shared" si="7"/>
        <v>986</v>
      </c>
      <c r="AI11" s="13">
        <f>AH11/$AH$23</f>
        <v>4.3632179838923799E-2</v>
      </c>
      <c r="AJ11" s="9">
        <v>1</v>
      </c>
      <c r="AK11" s="9">
        <v>19</v>
      </c>
      <c r="AL11" s="9">
        <f t="shared" si="8"/>
        <v>20</v>
      </c>
      <c r="AM11" s="13">
        <f>AL11/$AL$23</f>
        <v>5.2910052910052907E-2</v>
      </c>
      <c r="AN11" s="9">
        <v>22</v>
      </c>
      <c r="AO11" s="9">
        <v>4</v>
      </c>
      <c r="AP11" s="9">
        <f t="shared" si="9"/>
        <v>26</v>
      </c>
      <c r="AQ11" s="13">
        <f>AP11/$AP$23</f>
        <v>3.0769230769230771E-2</v>
      </c>
      <c r="AR11" s="9">
        <v>3</v>
      </c>
      <c r="AS11" s="9">
        <v>304</v>
      </c>
      <c r="AT11" s="9">
        <f t="shared" si="10"/>
        <v>307</v>
      </c>
      <c r="AU11" s="13">
        <f>AT11/$AT$23</f>
        <v>3.7059391598261708E-2</v>
      </c>
      <c r="AV11" s="9">
        <f t="shared" si="11"/>
        <v>5367</v>
      </c>
      <c r="AW11" s="13">
        <f>AV11/$AV$23</f>
        <v>4.414232135807343E-2</v>
      </c>
    </row>
    <row r="12" spans="1:49" x14ac:dyDescent="0.25">
      <c r="A12" s="7">
        <v>4</v>
      </c>
      <c r="B12" s="7">
        <v>2004</v>
      </c>
      <c r="C12" s="3" t="s">
        <v>66</v>
      </c>
      <c r="D12" s="9">
        <v>997</v>
      </c>
      <c r="E12" s="9">
        <v>943</v>
      </c>
      <c r="F12" s="9">
        <f t="shared" si="0"/>
        <v>1940</v>
      </c>
      <c r="G12" s="13">
        <f>F12/$F$23</f>
        <v>7.7556568321739822E-2</v>
      </c>
      <c r="H12" s="9">
        <v>78</v>
      </c>
      <c r="I12" s="9">
        <v>39</v>
      </c>
      <c r="J12" s="9">
        <f t="shared" si="1"/>
        <v>117</v>
      </c>
      <c r="K12" s="13">
        <f>J12/$J$23</f>
        <v>6.4855875831485582E-2</v>
      </c>
      <c r="L12" s="9">
        <v>24</v>
      </c>
      <c r="M12" s="9">
        <v>42</v>
      </c>
      <c r="N12" s="9">
        <f t="shared" si="2"/>
        <v>66</v>
      </c>
      <c r="O12" s="13">
        <f>N12/$N$23</f>
        <v>5.4231717337715694E-2</v>
      </c>
      <c r="P12" s="9">
        <v>2235</v>
      </c>
      <c r="Q12" s="9">
        <v>1962</v>
      </c>
      <c r="R12" s="9">
        <f t="shared" si="3"/>
        <v>4197</v>
      </c>
      <c r="S12" s="13">
        <f>R12/$R$23</f>
        <v>6.9537411359268345E-2</v>
      </c>
      <c r="T12" s="9">
        <v>55</v>
      </c>
      <c r="U12" s="9">
        <v>53</v>
      </c>
      <c r="V12" s="9">
        <f t="shared" si="4"/>
        <v>108</v>
      </c>
      <c r="W12" s="13">
        <f>V12/$V$23</f>
        <v>0.10295519542421354</v>
      </c>
      <c r="X12" s="9">
        <v>0</v>
      </c>
      <c r="Y12" s="9">
        <v>0</v>
      </c>
      <c r="Z12" s="9">
        <f t="shared" si="5"/>
        <v>0</v>
      </c>
      <c r="AA12" s="13">
        <f>Z12/$Z$23</f>
        <v>0</v>
      </c>
      <c r="AB12" s="9">
        <v>1</v>
      </c>
      <c r="AC12" s="9">
        <v>0</v>
      </c>
      <c r="AD12" s="9">
        <f t="shared" si="6"/>
        <v>1</v>
      </c>
      <c r="AE12" s="13">
        <f>AD12/$AD$23</f>
        <v>2.7027027027027029E-2</v>
      </c>
      <c r="AF12" s="9">
        <v>756</v>
      </c>
      <c r="AG12" s="9">
        <v>738</v>
      </c>
      <c r="AH12" s="9">
        <f t="shared" si="7"/>
        <v>1494</v>
      </c>
      <c r="AI12" s="13">
        <f>AH12/$AH$23</f>
        <v>6.611204531374458E-2</v>
      </c>
      <c r="AJ12" s="9">
        <v>5</v>
      </c>
      <c r="AK12" s="9">
        <v>23</v>
      </c>
      <c r="AL12" s="9">
        <f t="shared" si="8"/>
        <v>28</v>
      </c>
      <c r="AM12" s="13">
        <f>AL12/$AL$23</f>
        <v>7.407407407407407E-2</v>
      </c>
      <c r="AN12" s="9">
        <v>16</v>
      </c>
      <c r="AO12" s="9">
        <v>8</v>
      </c>
      <c r="AP12" s="9">
        <f t="shared" si="9"/>
        <v>24</v>
      </c>
      <c r="AQ12" s="13">
        <f>AP12/$AP$23</f>
        <v>2.8402366863905324E-2</v>
      </c>
      <c r="AR12" s="9">
        <v>0</v>
      </c>
      <c r="AS12" s="9">
        <v>371</v>
      </c>
      <c r="AT12" s="9">
        <f t="shared" si="10"/>
        <v>371</v>
      </c>
      <c r="AU12" s="13">
        <f>AT12/$AT$23</f>
        <v>4.4785127957508448E-2</v>
      </c>
      <c r="AV12" s="9">
        <f t="shared" si="11"/>
        <v>8346</v>
      </c>
      <c r="AW12" s="13">
        <f>AV12/$AV$23</f>
        <v>6.8643900513225428E-2</v>
      </c>
    </row>
    <row r="13" spans="1:49" x14ac:dyDescent="0.25">
      <c r="A13" s="7">
        <v>5</v>
      </c>
      <c r="B13" s="7">
        <v>2005</v>
      </c>
      <c r="C13" s="3" t="s">
        <v>113</v>
      </c>
      <c r="D13" s="9">
        <v>804</v>
      </c>
      <c r="E13" s="9">
        <v>837</v>
      </c>
      <c r="F13" s="9">
        <f t="shared" si="0"/>
        <v>1641</v>
      </c>
      <c r="G13" s="13">
        <f>F13/$F$23</f>
        <v>6.5603262173183019E-2</v>
      </c>
      <c r="H13" s="9">
        <v>75</v>
      </c>
      <c r="I13" s="9">
        <v>54</v>
      </c>
      <c r="J13" s="9">
        <f t="shared" si="1"/>
        <v>129</v>
      </c>
      <c r="K13" s="13">
        <f>J13/$J$23</f>
        <v>7.1507760532150771E-2</v>
      </c>
      <c r="L13" s="9">
        <v>28</v>
      </c>
      <c r="M13" s="9">
        <v>60</v>
      </c>
      <c r="N13" s="9">
        <f t="shared" si="2"/>
        <v>88</v>
      </c>
      <c r="O13" s="13">
        <f>N13/$N$23</f>
        <v>7.2308956450287593E-2</v>
      </c>
      <c r="P13" s="9">
        <v>2270</v>
      </c>
      <c r="Q13" s="9">
        <v>1903</v>
      </c>
      <c r="R13" s="9">
        <f t="shared" si="3"/>
        <v>4173</v>
      </c>
      <c r="S13" s="13">
        <f>R13/$R$23</f>
        <v>6.9139770693882954E-2</v>
      </c>
      <c r="T13" s="9">
        <v>21</v>
      </c>
      <c r="U13" s="9">
        <v>12</v>
      </c>
      <c r="V13" s="9">
        <f t="shared" si="4"/>
        <v>33</v>
      </c>
      <c r="W13" s="13">
        <f>V13/$V$23</f>
        <v>3.1458531935176358E-2</v>
      </c>
      <c r="X13" s="9">
        <v>0</v>
      </c>
      <c r="Y13" s="9">
        <v>0</v>
      </c>
      <c r="Z13" s="9">
        <f t="shared" si="5"/>
        <v>0</v>
      </c>
      <c r="AA13" s="13">
        <f>Z13/$Z$23</f>
        <v>0</v>
      </c>
      <c r="AB13" s="9">
        <v>3</v>
      </c>
      <c r="AC13" s="9">
        <v>0</v>
      </c>
      <c r="AD13" s="9">
        <f t="shared" si="6"/>
        <v>3</v>
      </c>
      <c r="AE13" s="13">
        <f>AD13/$AD$23</f>
        <v>8.1081081081081086E-2</v>
      </c>
      <c r="AF13" s="9">
        <v>823</v>
      </c>
      <c r="AG13" s="9">
        <v>727</v>
      </c>
      <c r="AH13" s="9">
        <f t="shared" si="7"/>
        <v>1550</v>
      </c>
      <c r="AI13" s="13">
        <f>AH13/$AH$23</f>
        <v>6.8590140720417733E-2</v>
      </c>
      <c r="AJ13" s="9">
        <v>16</v>
      </c>
      <c r="AK13" s="9">
        <v>27</v>
      </c>
      <c r="AL13" s="9">
        <f t="shared" si="8"/>
        <v>43</v>
      </c>
      <c r="AM13" s="13">
        <f>AL13/$AL$23</f>
        <v>0.11375661375661375</v>
      </c>
      <c r="AN13" s="9">
        <v>50</v>
      </c>
      <c r="AO13" s="9">
        <v>35</v>
      </c>
      <c r="AP13" s="9">
        <f t="shared" si="9"/>
        <v>85</v>
      </c>
      <c r="AQ13" s="13">
        <f>AP13/$AP$23</f>
        <v>0.10059171597633136</v>
      </c>
      <c r="AR13" s="9">
        <v>1</v>
      </c>
      <c r="AS13" s="9">
        <v>531</v>
      </c>
      <c r="AT13" s="9">
        <f t="shared" si="10"/>
        <v>532</v>
      </c>
      <c r="AU13" s="13">
        <f>AT13/$AT$23</f>
        <v>6.4220183486238536E-2</v>
      </c>
      <c r="AV13" s="9">
        <f t="shared" si="11"/>
        <v>8277</v>
      </c>
      <c r="AW13" s="13">
        <f>AV13/$AV$23</f>
        <v>6.8076391630477698E-2</v>
      </c>
    </row>
    <row r="14" spans="1:49" x14ac:dyDescent="0.25">
      <c r="A14" s="7">
        <v>6</v>
      </c>
      <c r="B14" s="7">
        <v>2006</v>
      </c>
      <c r="C14" s="3" t="s">
        <v>114</v>
      </c>
      <c r="D14" s="9">
        <v>652</v>
      </c>
      <c r="E14" s="9">
        <v>654</v>
      </c>
      <c r="F14" s="9">
        <f t="shared" si="0"/>
        <v>1306</v>
      </c>
      <c r="G14" s="13">
        <f>F14/$F$23</f>
        <v>5.2210761973294953E-2</v>
      </c>
      <c r="H14" s="9">
        <v>78</v>
      </c>
      <c r="I14" s="9">
        <v>42</v>
      </c>
      <c r="J14" s="9">
        <f t="shared" si="1"/>
        <v>120</v>
      </c>
      <c r="K14" s="13">
        <f>J14/$J$23</f>
        <v>6.6518847006651879E-2</v>
      </c>
      <c r="L14" s="9">
        <v>18</v>
      </c>
      <c r="M14" s="9">
        <v>39</v>
      </c>
      <c r="N14" s="9">
        <f t="shared" si="2"/>
        <v>57</v>
      </c>
      <c r="O14" s="13">
        <f>N14/$N$23</f>
        <v>4.6836483155299917E-2</v>
      </c>
      <c r="P14" s="9">
        <v>1754</v>
      </c>
      <c r="Q14" s="9">
        <v>1376</v>
      </c>
      <c r="R14" s="9">
        <f t="shared" si="3"/>
        <v>3130</v>
      </c>
      <c r="S14" s="13">
        <f>R14/$R$23</f>
        <v>5.1858970110676653E-2</v>
      </c>
      <c r="T14" s="9">
        <v>34</v>
      </c>
      <c r="U14" s="9">
        <v>14</v>
      </c>
      <c r="V14" s="9">
        <f t="shared" si="4"/>
        <v>48</v>
      </c>
      <c r="W14" s="13">
        <f>V14/$V$23</f>
        <v>4.5757864632983793E-2</v>
      </c>
      <c r="X14" s="9">
        <v>0</v>
      </c>
      <c r="Y14" s="9">
        <v>0</v>
      </c>
      <c r="Z14" s="9">
        <f t="shared" si="5"/>
        <v>0</v>
      </c>
      <c r="AA14" s="13">
        <f>Z14/$Z$23</f>
        <v>0</v>
      </c>
      <c r="AB14" s="9">
        <v>1</v>
      </c>
      <c r="AC14" s="9">
        <v>0</v>
      </c>
      <c r="AD14" s="9">
        <f t="shared" si="6"/>
        <v>1</v>
      </c>
      <c r="AE14" s="13">
        <f>AD14/$AD$23</f>
        <v>2.7027027027027029E-2</v>
      </c>
      <c r="AF14" s="9">
        <v>669</v>
      </c>
      <c r="AG14" s="9">
        <v>585</v>
      </c>
      <c r="AH14" s="9">
        <f t="shared" si="7"/>
        <v>1254</v>
      </c>
      <c r="AI14" s="13">
        <f>AH14/$AH$23</f>
        <v>5.5491636428002478E-2</v>
      </c>
      <c r="AJ14" s="9">
        <v>12</v>
      </c>
      <c r="AK14" s="9">
        <v>32</v>
      </c>
      <c r="AL14" s="9">
        <f t="shared" si="8"/>
        <v>44</v>
      </c>
      <c r="AM14" s="13">
        <f>AL14/$AL$23</f>
        <v>0.1164021164021164</v>
      </c>
      <c r="AN14" s="9">
        <v>29</v>
      </c>
      <c r="AO14" s="9">
        <v>14</v>
      </c>
      <c r="AP14" s="9">
        <f t="shared" si="9"/>
        <v>43</v>
      </c>
      <c r="AQ14" s="13">
        <f>AP14/$AP$23</f>
        <v>5.0887573964497043E-2</v>
      </c>
      <c r="AR14" s="9">
        <v>6</v>
      </c>
      <c r="AS14" s="9">
        <v>486</v>
      </c>
      <c r="AT14" s="9">
        <f t="shared" si="10"/>
        <v>492</v>
      </c>
      <c r="AU14" s="13">
        <f>AT14/$AT$23</f>
        <v>5.9391598261709318E-2</v>
      </c>
      <c r="AV14" s="9">
        <f t="shared" si="11"/>
        <v>6495</v>
      </c>
      <c r="AW14" s="13">
        <f>AV14/$AV$23</f>
        <v>5.3419857876036321E-2</v>
      </c>
    </row>
    <row r="15" spans="1:49" x14ac:dyDescent="0.25">
      <c r="A15" s="7">
        <v>7</v>
      </c>
      <c r="B15" s="7">
        <v>2007</v>
      </c>
      <c r="C15" s="3" t="s">
        <v>115</v>
      </c>
      <c r="D15" s="9">
        <v>941</v>
      </c>
      <c r="E15" s="9">
        <v>922</v>
      </c>
      <c r="F15" s="9">
        <f t="shared" si="0"/>
        <v>1863</v>
      </c>
      <c r="G15" s="13">
        <f>F15/$F$23</f>
        <v>7.4478292156392414E-2</v>
      </c>
      <c r="H15" s="9">
        <v>77</v>
      </c>
      <c r="I15" s="9">
        <v>60</v>
      </c>
      <c r="J15" s="9">
        <f t="shared" si="1"/>
        <v>137</v>
      </c>
      <c r="K15" s="13">
        <f>J15/$J$23</f>
        <v>7.5942350332594236E-2</v>
      </c>
      <c r="L15" s="9">
        <v>24</v>
      </c>
      <c r="M15" s="9">
        <v>66</v>
      </c>
      <c r="N15" s="9">
        <f t="shared" si="2"/>
        <v>90</v>
      </c>
      <c r="O15" s="13">
        <f>N15/$N$23</f>
        <v>7.3952341824157761E-2</v>
      </c>
      <c r="P15" s="9">
        <v>2436</v>
      </c>
      <c r="Q15" s="9">
        <v>1961</v>
      </c>
      <c r="R15" s="9">
        <f t="shared" si="3"/>
        <v>4397</v>
      </c>
      <c r="S15" s="13">
        <f>R15/$R$23</f>
        <v>7.2851083570813172E-2</v>
      </c>
      <c r="T15" s="9">
        <v>17</v>
      </c>
      <c r="U15" s="9">
        <v>10</v>
      </c>
      <c r="V15" s="9">
        <f t="shared" si="4"/>
        <v>27</v>
      </c>
      <c r="W15" s="13">
        <f>V15/$V$23</f>
        <v>2.5738798856053385E-2</v>
      </c>
      <c r="X15" s="9">
        <v>0</v>
      </c>
      <c r="Y15" s="9">
        <v>0</v>
      </c>
      <c r="Z15" s="9">
        <f t="shared" si="5"/>
        <v>0</v>
      </c>
      <c r="AA15" s="13">
        <f>Z15/$Z$23</f>
        <v>0</v>
      </c>
      <c r="AB15" s="9">
        <v>1</v>
      </c>
      <c r="AC15" s="9">
        <v>3</v>
      </c>
      <c r="AD15" s="9">
        <f t="shared" si="6"/>
        <v>4</v>
      </c>
      <c r="AE15" s="13">
        <f>AD15/$AD$23</f>
        <v>0.10810810810810811</v>
      </c>
      <c r="AF15" s="9">
        <v>858</v>
      </c>
      <c r="AG15" s="9">
        <v>684</v>
      </c>
      <c r="AH15" s="9">
        <f t="shared" si="7"/>
        <v>1542</v>
      </c>
      <c r="AI15" s="13">
        <f>AH15/$AH$23</f>
        <v>6.8236127090892995E-2</v>
      </c>
      <c r="AJ15" s="9">
        <v>8</v>
      </c>
      <c r="AK15" s="9">
        <v>24</v>
      </c>
      <c r="AL15" s="9">
        <f t="shared" si="8"/>
        <v>32</v>
      </c>
      <c r="AM15" s="13">
        <f>AL15/$AL$23</f>
        <v>8.4656084656084651E-2</v>
      </c>
      <c r="AN15" s="9">
        <v>48</v>
      </c>
      <c r="AO15" s="9">
        <v>27</v>
      </c>
      <c r="AP15" s="9">
        <f t="shared" si="9"/>
        <v>75</v>
      </c>
      <c r="AQ15" s="13">
        <f>AP15/$AP$23</f>
        <v>8.8757396449704137E-2</v>
      </c>
      <c r="AR15" s="9">
        <v>3</v>
      </c>
      <c r="AS15" s="9">
        <v>662</v>
      </c>
      <c r="AT15" s="9">
        <f t="shared" si="10"/>
        <v>665</v>
      </c>
      <c r="AU15" s="13">
        <f>AT15/$AT$23</f>
        <v>8.027522935779817E-2</v>
      </c>
      <c r="AV15" s="9">
        <f t="shared" si="11"/>
        <v>8832</v>
      </c>
      <c r="AW15" s="13">
        <f>AV15/$AV$23</f>
        <v>7.2641136991709432E-2</v>
      </c>
    </row>
    <row r="16" spans="1:49" x14ac:dyDescent="0.25">
      <c r="A16" s="7">
        <v>8</v>
      </c>
      <c r="B16" s="7">
        <v>2008</v>
      </c>
      <c r="C16" s="3" t="s">
        <v>2</v>
      </c>
      <c r="D16" s="9">
        <v>501</v>
      </c>
      <c r="E16" s="9">
        <v>460</v>
      </c>
      <c r="F16" s="9">
        <f t="shared" si="0"/>
        <v>961</v>
      </c>
      <c r="G16" s="13">
        <f>F16/$F$23</f>
        <v>3.8418485648037098E-2</v>
      </c>
      <c r="H16" s="9">
        <v>53</v>
      </c>
      <c r="I16" s="9">
        <v>25</v>
      </c>
      <c r="J16" s="9">
        <f t="shared" si="1"/>
        <v>78</v>
      </c>
      <c r="K16" s="13">
        <f>J16/$J$23</f>
        <v>4.3237250554323724E-2</v>
      </c>
      <c r="L16" s="9">
        <v>11</v>
      </c>
      <c r="M16" s="9">
        <v>34</v>
      </c>
      <c r="N16" s="9">
        <f t="shared" si="2"/>
        <v>45</v>
      </c>
      <c r="O16" s="13">
        <f>N16/$N$23</f>
        <v>3.697617091207888E-2</v>
      </c>
      <c r="P16" s="9">
        <v>1458</v>
      </c>
      <c r="Q16" s="9">
        <v>1230</v>
      </c>
      <c r="R16" s="9">
        <f t="shared" si="3"/>
        <v>2688</v>
      </c>
      <c r="S16" s="13">
        <f>R16/$R$23</f>
        <v>4.4535754523162566E-2</v>
      </c>
      <c r="T16" s="9">
        <v>7</v>
      </c>
      <c r="U16" s="9">
        <v>7</v>
      </c>
      <c r="V16" s="9">
        <f t="shared" si="4"/>
        <v>14</v>
      </c>
      <c r="W16" s="13">
        <f>V16/$V$23</f>
        <v>1.334604385128694E-2</v>
      </c>
      <c r="X16" s="9">
        <v>1</v>
      </c>
      <c r="Y16" s="9">
        <v>0</v>
      </c>
      <c r="Z16" s="9">
        <f t="shared" si="5"/>
        <v>1</v>
      </c>
      <c r="AA16" s="13">
        <f>Z16/$Z$23</f>
        <v>0.5</v>
      </c>
      <c r="AB16" s="9">
        <v>6</v>
      </c>
      <c r="AC16" s="9">
        <v>0</v>
      </c>
      <c r="AD16" s="9">
        <f t="shared" si="6"/>
        <v>6</v>
      </c>
      <c r="AE16" s="13">
        <f>AD16/$AD$23</f>
        <v>0.16216216216216217</v>
      </c>
      <c r="AF16" s="9">
        <v>552</v>
      </c>
      <c r="AG16" s="9">
        <v>499</v>
      </c>
      <c r="AH16" s="9">
        <f t="shared" si="7"/>
        <v>1051</v>
      </c>
      <c r="AI16" s="13">
        <f>AH16/$AH$23</f>
        <v>4.6508540578812284E-2</v>
      </c>
      <c r="AJ16" s="9">
        <v>2</v>
      </c>
      <c r="AK16" s="9">
        <v>11</v>
      </c>
      <c r="AL16" s="9">
        <f t="shared" si="8"/>
        <v>13</v>
      </c>
      <c r="AM16" s="13">
        <f>AL16/$AL$23</f>
        <v>3.439153439153439E-2</v>
      </c>
      <c r="AN16" s="9">
        <v>31</v>
      </c>
      <c r="AO16" s="9">
        <v>18</v>
      </c>
      <c r="AP16" s="9">
        <f t="shared" si="9"/>
        <v>49</v>
      </c>
      <c r="AQ16" s="13">
        <f>AP16/$AP$23</f>
        <v>5.7988165680473373E-2</v>
      </c>
      <c r="AR16" s="9">
        <v>2</v>
      </c>
      <c r="AS16" s="9">
        <v>430</v>
      </c>
      <c r="AT16" s="9">
        <f t="shared" si="10"/>
        <v>432</v>
      </c>
      <c r="AU16" s="13">
        <f>AT16/$AT$23</f>
        <v>5.2148720424915501E-2</v>
      </c>
      <c r="AV16" s="9">
        <f t="shared" si="11"/>
        <v>5338</v>
      </c>
      <c r="AW16" s="13">
        <f>AV16/$AV$23</f>
        <v>4.3903803131991048E-2</v>
      </c>
    </row>
    <row r="17" spans="1:49" x14ac:dyDescent="0.25">
      <c r="A17" s="7">
        <v>9</v>
      </c>
      <c r="B17" s="7">
        <v>2009</v>
      </c>
      <c r="C17" s="3" t="s">
        <v>116</v>
      </c>
      <c r="D17" s="9">
        <v>593</v>
      </c>
      <c r="E17" s="9">
        <v>597</v>
      </c>
      <c r="F17" s="9">
        <f t="shared" si="0"/>
        <v>1190</v>
      </c>
      <c r="G17" s="13">
        <f>F17/$F$23</f>
        <v>4.7573358919005354E-2</v>
      </c>
      <c r="H17" s="9">
        <v>26</v>
      </c>
      <c r="I17" s="9">
        <v>10</v>
      </c>
      <c r="J17" s="9">
        <f t="shared" si="1"/>
        <v>36</v>
      </c>
      <c r="K17" s="13">
        <f>J17/$J$23</f>
        <v>1.9955654101995565E-2</v>
      </c>
      <c r="L17" s="9">
        <v>6</v>
      </c>
      <c r="M17" s="9">
        <v>20</v>
      </c>
      <c r="N17" s="9">
        <f t="shared" si="2"/>
        <v>26</v>
      </c>
      <c r="O17" s="13">
        <f>N17/$N$23</f>
        <v>2.1364009860312245E-2</v>
      </c>
      <c r="P17" s="9">
        <v>1687</v>
      </c>
      <c r="Q17" s="9">
        <v>1433</v>
      </c>
      <c r="R17" s="9">
        <f t="shared" si="3"/>
        <v>3120</v>
      </c>
      <c r="S17" s="13">
        <f>R17/$R$23</f>
        <v>5.1693286500099411E-2</v>
      </c>
      <c r="T17" s="9">
        <v>19</v>
      </c>
      <c r="U17" s="9">
        <v>23</v>
      </c>
      <c r="V17" s="9">
        <f t="shared" si="4"/>
        <v>42</v>
      </c>
      <c r="W17" s="13">
        <f>V17/$V$23</f>
        <v>4.0038131553860823E-2</v>
      </c>
      <c r="X17" s="9">
        <v>1</v>
      </c>
      <c r="Y17" s="9">
        <v>0</v>
      </c>
      <c r="Z17" s="9">
        <f t="shared" si="5"/>
        <v>1</v>
      </c>
      <c r="AA17" s="13">
        <f>Z17/$Z$23</f>
        <v>0.5</v>
      </c>
      <c r="AB17" s="9">
        <v>0</v>
      </c>
      <c r="AC17" s="9">
        <v>0</v>
      </c>
      <c r="AD17" s="9">
        <f t="shared" si="6"/>
        <v>0</v>
      </c>
      <c r="AE17" s="13">
        <f>AD17/$AD$23</f>
        <v>0</v>
      </c>
      <c r="AF17" s="9">
        <v>521</v>
      </c>
      <c r="AG17" s="9">
        <v>439</v>
      </c>
      <c r="AH17" s="9">
        <f t="shared" si="7"/>
        <v>960</v>
      </c>
      <c r="AI17" s="13">
        <f>AH17/$AH$23</f>
        <v>4.2481635542968403E-2</v>
      </c>
      <c r="AJ17" s="9">
        <v>1</v>
      </c>
      <c r="AK17" s="9">
        <v>3</v>
      </c>
      <c r="AL17" s="9">
        <f t="shared" si="8"/>
        <v>4</v>
      </c>
      <c r="AM17" s="13">
        <f>AL17/$AL$23</f>
        <v>1.0582010582010581E-2</v>
      </c>
      <c r="AN17" s="9">
        <v>16</v>
      </c>
      <c r="AO17" s="9">
        <v>5</v>
      </c>
      <c r="AP17" s="9">
        <f t="shared" si="9"/>
        <v>21</v>
      </c>
      <c r="AQ17" s="13">
        <f>AP17/$AP$23</f>
        <v>2.4852071005917159E-2</v>
      </c>
      <c r="AR17" s="9">
        <v>2</v>
      </c>
      <c r="AS17" s="9">
        <v>249</v>
      </c>
      <c r="AT17" s="9">
        <f t="shared" si="10"/>
        <v>251</v>
      </c>
      <c r="AU17" s="13">
        <f>AT17/$AT$23</f>
        <v>3.0299372283920812E-2</v>
      </c>
      <c r="AV17" s="9">
        <f t="shared" si="11"/>
        <v>5651</v>
      </c>
      <c r="AW17" s="13">
        <f>AV17/$AV$23</f>
        <v>4.647815502039742E-2</v>
      </c>
    </row>
    <row r="18" spans="1:49" x14ac:dyDescent="0.25">
      <c r="A18" s="7">
        <v>10</v>
      </c>
      <c r="B18" s="7">
        <v>2010</v>
      </c>
      <c r="C18" s="3" t="s">
        <v>117</v>
      </c>
      <c r="D18" s="9">
        <v>763</v>
      </c>
      <c r="E18" s="9">
        <v>724</v>
      </c>
      <c r="F18" s="9">
        <f t="shared" si="0"/>
        <v>1487</v>
      </c>
      <c r="G18" s="13">
        <f>F18/$F$23</f>
        <v>5.9446709842488205E-2</v>
      </c>
      <c r="H18" s="9">
        <v>54</v>
      </c>
      <c r="I18" s="9">
        <v>30</v>
      </c>
      <c r="J18" s="9">
        <f t="shared" si="1"/>
        <v>84</v>
      </c>
      <c r="K18" s="13">
        <f>J18/$J$23</f>
        <v>4.6563192904656318E-2</v>
      </c>
      <c r="L18" s="9">
        <v>35</v>
      </c>
      <c r="M18" s="9">
        <v>39</v>
      </c>
      <c r="N18" s="9">
        <f t="shared" si="2"/>
        <v>74</v>
      </c>
      <c r="O18" s="13">
        <f>N18/$N$23</f>
        <v>6.0805258833196388E-2</v>
      </c>
      <c r="P18" s="9">
        <v>2088</v>
      </c>
      <c r="Q18" s="9">
        <v>1532</v>
      </c>
      <c r="R18" s="9">
        <f t="shared" si="3"/>
        <v>3620</v>
      </c>
      <c r="S18" s="13">
        <f>R18/$R$23</f>
        <v>5.9977467028961493E-2</v>
      </c>
      <c r="T18" s="9">
        <v>11</v>
      </c>
      <c r="U18" s="9">
        <v>5</v>
      </c>
      <c r="V18" s="9">
        <f t="shared" si="4"/>
        <v>16</v>
      </c>
      <c r="W18" s="13">
        <f>V18/$V$23</f>
        <v>1.5252621544327931E-2</v>
      </c>
      <c r="X18" s="9">
        <v>0</v>
      </c>
      <c r="Y18" s="9">
        <v>0</v>
      </c>
      <c r="Z18" s="9">
        <f t="shared" si="5"/>
        <v>0</v>
      </c>
      <c r="AA18" s="13">
        <f>Z18/$Z$23</f>
        <v>0</v>
      </c>
      <c r="AB18" s="9">
        <v>5</v>
      </c>
      <c r="AC18" s="9">
        <v>1</v>
      </c>
      <c r="AD18" s="9">
        <f t="shared" si="6"/>
        <v>6</v>
      </c>
      <c r="AE18" s="13">
        <f>AD18/$AD$23</f>
        <v>0.16216216216216217</v>
      </c>
      <c r="AF18" s="9">
        <v>704</v>
      </c>
      <c r="AG18" s="9">
        <v>594</v>
      </c>
      <c r="AH18" s="9">
        <f t="shared" si="7"/>
        <v>1298</v>
      </c>
      <c r="AI18" s="13">
        <f>AH18/$AH$23</f>
        <v>5.743871139038853E-2</v>
      </c>
      <c r="AJ18" s="9">
        <v>9</v>
      </c>
      <c r="AK18" s="9">
        <v>17</v>
      </c>
      <c r="AL18" s="9">
        <f t="shared" si="8"/>
        <v>26</v>
      </c>
      <c r="AM18" s="13">
        <f>AL18/$AL$23</f>
        <v>6.8783068783068779E-2</v>
      </c>
      <c r="AN18" s="9">
        <v>22</v>
      </c>
      <c r="AO18" s="9">
        <v>15</v>
      </c>
      <c r="AP18" s="9">
        <f t="shared" si="9"/>
        <v>37</v>
      </c>
      <c r="AQ18" s="13">
        <f>AP18/$AP$23</f>
        <v>4.3786982248520713E-2</v>
      </c>
      <c r="AR18" s="9">
        <v>5</v>
      </c>
      <c r="AS18" s="9">
        <v>648</v>
      </c>
      <c r="AT18" s="9">
        <f t="shared" si="10"/>
        <v>653</v>
      </c>
      <c r="AU18" s="13">
        <f>AT18/$AT$23</f>
        <v>7.8826653790439405E-2</v>
      </c>
      <c r="AV18" s="9">
        <f t="shared" si="11"/>
        <v>7301</v>
      </c>
      <c r="AW18" s="13">
        <f>AV18/$AV$23</f>
        <v>6.0049019607843139E-2</v>
      </c>
    </row>
    <row r="19" spans="1:49" x14ac:dyDescent="0.25">
      <c r="A19" s="7">
        <v>11</v>
      </c>
      <c r="B19" s="7">
        <v>2011</v>
      </c>
      <c r="C19" s="3" t="s">
        <v>118</v>
      </c>
      <c r="D19" s="9">
        <v>1489</v>
      </c>
      <c r="E19" s="9">
        <v>1413</v>
      </c>
      <c r="F19" s="9">
        <f t="shared" si="0"/>
        <v>2902</v>
      </c>
      <c r="G19" s="13">
        <f>F19/$F$23</f>
        <v>0.11601503158231391</v>
      </c>
      <c r="H19" s="9">
        <v>89</v>
      </c>
      <c r="I19" s="9">
        <v>38</v>
      </c>
      <c r="J19" s="9">
        <f t="shared" si="1"/>
        <v>127</v>
      </c>
      <c r="K19" s="13">
        <f>J19/$J$23</f>
        <v>7.0399113082039916E-2</v>
      </c>
      <c r="L19" s="9">
        <v>47</v>
      </c>
      <c r="M19" s="9">
        <v>65</v>
      </c>
      <c r="N19" s="9">
        <f t="shared" si="2"/>
        <v>112</v>
      </c>
      <c r="O19" s="13">
        <f>N19/$N$23</f>
        <v>9.2029580936729666E-2</v>
      </c>
      <c r="P19" s="9">
        <v>3386</v>
      </c>
      <c r="Q19" s="9">
        <v>2598</v>
      </c>
      <c r="R19" s="9">
        <f t="shared" si="3"/>
        <v>5984</v>
      </c>
      <c r="S19" s="13">
        <f>R19/$R$23</f>
        <v>9.9145072569421427E-2</v>
      </c>
      <c r="T19" s="9">
        <v>19</v>
      </c>
      <c r="U19" s="9">
        <v>15</v>
      </c>
      <c r="V19" s="9">
        <f t="shared" si="4"/>
        <v>34</v>
      </c>
      <c r="W19" s="13">
        <f>V19/$V$23</f>
        <v>3.2411820781696854E-2</v>
      </c>
      <c r="X19" s="9">
        <v>0</v>
      </c>
      <c r="Y19" s="9">
        <v>0</v>
      </c>
      <c r="Z19" s="9">
        <f t="shared" si="5"/>
        <v>0</v>
      </c>
      <c r="AA19" s="13">
        <f>Z19/$Z$23</f>
        <v>0</v>
      </c>
      <c r="AB19" s="9">
        <v>3</v>
      </c>
      <c r="AC19" s="9">
        <v>1</v>
      </c>
      <c r="AD19" s="9">
        <f t="shared" si="6"/>
        <v>4</v>
      </c>
      <c r="AE19" s="13">
        <f>AD19/$AD$23</f>
        <v>0.10810810810810811</v>
      </c>
      <c r="AF19" s="9">
        <v>1331</v>
      </c>
      <c r="AG19" s="9">
        <v>1174</v>
      </c>
      <c r="AH19" s="9">
        <f t="shared" si="7"/>
        <v>2505</v>
      </c>
      <c r="AI19" s="13">
        <f>AH19/$AH$23</f>
        <v>0.11085051774493318</v>
      </c>
      <c r="AJ19" s="9">
        <v>6</v>
      </c>
      <c r="AK19" s="9">
        <v>22</v>
      </c>
      <c r="AL19" s="9">
        <f t="shared" si="8"/>
        <v>28</v>
      </c>
      <c r="AM19" s="13">
        <f>AL19/$AL$23</f>
        <v>7.407407407407407E-2</v>
      </c>
      <c r="AN19" s="9">
        <v>42</v>
      </c>
      <c r="AO19" s="9">
        <v>16</v>
      </c>
      <c r="AP19" s="9">
        <f t="shared" si="9"/>
        <v>58</v>
      </c>
      <c r="AQ19" s="13">
        <f>AP19/$AP$23</f>
        <v>6.8639053254437865E-2</v>
      </c>
      <c r="AR19" s="9">
        <v>4</v>
      </c>
      <c r="AS19" s="9">
        <v>968</v>
      </c>
      <c r="AT19" s="9">
        <f t="shared" si="10"/>
        <v>972</v>
      </c>
      <c r="AU19" s="13">
        <f>AT19/$AT$23</f>
        <v>0.11733462095605987</v>
      </c>
      <c r="AV19" s="9">
        <f t="shared" si="11"/>
        <v>12726</v>
      </c>
      <c r="AW19" s="13">
        <f>AV19/$AV$23</f>
        <v>0.10466837741808133</v>
      </c>
    </row>
    <row r="20" spans="1:49" x14ac:dyDescent="0.25">
      <c r="A20" s="7">
        <v>12</v>
      </c>
      <c r="B20" s="7">
        <v>2012</v>
      </c>
      <c r="C20" s="3" t="s">
        <v>119</v>
      </c>
      <c r="D20" s="9">
        <v>669</v>
      </c>
      <c r="E20" s="9">
        <v>713</v>
      </c>
      <c r="F20" s="9">
        <f t="shared" si="0"/>
        <v>1382</v>
      </c>
      <c r="G20" s="13">
        <f>F20/$F$23</f>
        <v>5.5249060526105384E-2</v>
      </c>
      <c r="H20" s="9">
        <v>48</v>
      </c>
      <c r="I20" s="9">
        <v>23</v>
      </c>
      <c r="J20" s="9">
        <f t="shared" si="1"/>
        <v>71</v>
      </c>
      <c r="K20" s="13">
        <f>J20/$J$23</f>
        <v>3.9356984478935701E-2</v>
      </c>
      <c r="L20" s="9">
        <v>22</v>
      </c>
      <c r="M20" s="9">
        <v>27</v>
      </c>
      <c r="N20" s="9">
        <f t="shared" si="2"/>
        <v>49</v>
      </c>
      <c r="O20" s="13">
        <f>N20/$N$23</f>
        <v>4.0262941659819231E-2</v>
      </c>
      <c r="P20" s="9">
        <v>1850</v>
      </c>
      <c r="Q20" s="9">
        <v>1632</v>
      </c>
      <c r="R20" s="9">
        <f t="shared" si="3"/>
        <v>3482</v>
      </c>
      <c r="S20" s="13">
        <f>R20/$R$23</f>
        <v>5.7691033202995561E-2</v>
      </c>
      <c r="T20" s="9">
        <v>20</v>
      </c>
      <c r="U20" s="9">
        <v>10</v>
      </c>
      <c r="V20" s="9">
        <f t="shared" si="4"/>
        <v>30</v>
      </c>
      <c r="W20" s="13">
        <f>V20/$V$23</f>
        <v>2.8598665395614873E-2</v>
      </c>
      <c r="X20" s="9">
        <v>0</v>
      </c>
      <c r="Y20" s="9">
        <v>0</v>
      </c>
      <c r="Z20" s="9">
        <f t="shared" si="5"/>
        <v>0</v>
      </c>
      <c r="AA20" s="13">
        <f>Z20/$Z$23</f>
        <v>0</v>
      </c>
      <c r="AB20" s="9">
        <v>1</v>
      </c>
      <c r="AC20" s="9">
        <v>0</v>
      </c>
      <c r="AD20" s="9">
        <f t="shared" si="6"/>
        <v>1</v>
      </c>
      <c r="AE20" s="13">
        <f>AD20/$AD$23</f>
        <v>2.7027027027027029E-2</v>
      </c>
      <c r="AF20" s="9">
        <v>716</v>
      </c>
      <c r="AG20" s="9">
        <v>609</v>
      </c>
      <c r="AH20" s="9">
        <f t="shared" si="7"/>
        <v>1325</v>
      </c>
      <c r="AI20" s="13">
        <f>AH20/$AH$23</f>
        <v>5.8633507390034513E-2</v>
      </c>
      <c r="AJ20" s="9">
        <v>6</v>
      </c>
      <c r="AK20" s="9">
        <v>17</v>
      </c>
      <c r="AL20" s="9">
        <f t="shared" si="8"/>
        <v>23</v>
      </c>
      <c r="AM20" s="13">
        <f>AL20/$AL$23</f>
        <v>6.0846560846560843E-2</v>
      </c>
      <c r="AN20" s="9">
        <v>19</v>
      </c>
      <c r="AO20" s="9">
        <v>14</v>
      </c>
      <c r="AP20" s="9">
        <f t="shared" si="9"/>
        <v>33</v>
      </c>
      <c r="AQ20" s="13">
        <f>AP20/$AP$23</f>
        <v>3.9053254437869819E-2</v>
      </c>
      <c r="AR20" s="9">
        <v>2</v>
      </c>
      <c r="AS20" s="9">
        <v>339</v>
      </c>
      <c r="AT20" s="9">
        <f t="shared" si="10"/>
        <v>341</v>
      </c>
      <c r="AU20" s="13">
        <f>AT20/$AT$23</f>
        <v>4.1163689039111544E-2</v>
      </c>
      <c r="AV20" s="9">
        <f t="shared" si="11"/>
        <v>6737</v>
      </c>
      <c r="AW20" s="13">
        <f>AV20/$AV$23</f>
        <v>5.541025134886169E-2</v>
      </c>
    </row>
    <row r="21" spans="1:49" x14ac:dyDescent="0.25">
      <c r="A21" s="7">
        <v>13</v>
      </c>
      <c r="B21" s="7">
        <v>2013</v>
      </c>
      <c r="C21" s="3" t="s">
        <v>120</v>
      </c>
      <c r="D21" s="9">
        <v>777</v>
      </c>
      <c r="E21" s="9">
        <v>774</v>
      </c>
      <c r="F21" s="9">
        <f t="shared" si="0"/>
        <v>1551</v>
      </c>
      <c r="G21" s="13">
        <f>F21/$F$23</f>
        <v>6.2005277044854881E-2</v>
      </c>
      <c r="H21" s="9">
        <v>60</v>
      </c>
      <c r="I21" s="9">
        <v>34</v>
      </c>
      <c r="J21" s="9">
        <f t="shared" si="1"/>
        <v>94</v>
      </c>
      <c r="K21" s="13">
        <f>J21/$J$23</f>
        <v>5.2106430155210645E-2</v>
      </c>
      <c r="L21" s="9">
        <v>19</v>
      </c>
      <c r="M21" s="9">
        <v>37</v>
      </c>
      <c r="N21" s="9">
        <f t="shared" si="2"/>
        <v>56</v>
      </c>
      <c r="O21" s="13">
        <f>N21/$N$23</f>
        <v>4.6014790468364833E-2</v>
      </c>
      <c r="P21" s="9">
        <v>2406</v>
      </c>
      <c r="Q21" s="9">
        <v>1967</v>
      </c>
      <c r="R21" s="9">
        <f t="shared" si="3"/>
        <v>4373</v>
      </c>
      <c r="S21" s="13">
        <f>R21/$R$23</f>
        <v>7.2453442905427795E-2</v>
      </c>
      <c r="T21" s="9">
        <v>12</v>
      </c>
      <c r="U21" s="9">
        <v>8</v>
      </c>
      <c r="V21" s="9">
        <f t="shared" si="4"/>
        <v>20</v>
      </c>
      <c r="W21" s="13">
        <f>V21/$V$23</f>
        <v>1.9065776930409915E-2</v>
      </c>
      <c r="X21" s="9">
        <v>0</v>
      </c>
      <c r="Y21" s="9">
        <v>0</v>
      </c>
      <c r="Z21" s="9">
        <f t="shared" si="5"/>
        <v>0</v>
      </c>
      <c r="AA21" s="13">
        <f>Z21/$Z$23</f>
        <v>0</v>
      </c>
      <c r="AB21" s="9">
        <v>2</v>
      </c>
      <c r="AC21" s="9">
        <v>0</v>
      </c>
      <c r="AD21" s="9">
        <f t="shared" si="6"/>
        <v>2</v>
      </c>
      <c r="AE21" s="13">
        <f>AD21/$AD$23</f>
        <v>5.4054054054054057E-2</v>
      </c>
      <c r="AF21" s="9">
        <v>800</v>
      </c>
      <c r="AG21" s="9">
        <v>712</v>
      </c>
      <c r="AH21" s="9">
        <f t="shared" si="7"/>
        <v>1512</v>
      </c>
      <c r="AI21" s="13">
        <f>AH21/$AH$23</f>
        <v>6.6908575980175231E-2</v>
      </c>
      <c r="AJ21" s="9">
        <v>5</v>
      </c>
      <c r="AK21" s="9">
        <v>14</v>
      </c>
      <c r="AL21" s="9">
        <f t="shared" si="8"/>
        <v>19</v>
      </c>
      <c r="AM21" s="13">
        <f>AL21/$AL$23</f>
        <v>5.0264550264550262E-2</v>
      </c>
      <c r="AN21" s="9">
        <v>25</v>
      </c>
      <c r="AO21" s="9">
        <v>14</v>
      </c>
      <c r="AP21" s="9">
        <f t="shared" si="9"/>
        <v>39</v>
      </c>
      <c r="AQ21" s="13">
        <f>AP21/$AP$23</f>
        <v>4.6153846153846156E-2</v>
      </c>
      <c r="AR21" s="9">
        <v>2</v>
      </c>
      <c r="AS21" s="9">
        <v>557</v>
      </c>
      <c r="AT21" s="9">
        <f t="shared" si="10"/>
        <v>559</v>
      </c>
      <c r="AU21" s="13">
        <f>AT21/$AT$23</f>
        <v>6.7479478512795746E-2</v>
      </c>
      <c r="AV21" s="9">
        <f t="shared" si="11"/>
        <v>8225</v>
      </c>
      <c r="AW21" s="13">
        <f>AV21/$AV$23</f>
        <v>6.7648703776812744E-2</v>
      </c>
    </row>
    <row r="22" spans="1:49" x14ac:dyDescent="0.25">
      <c r="A22" s="7">
        <v>14</v>
      </c>
      <c r="B22" s="7">
        <v>2014</v>
      </c>
      <c r="C22" s="3" t="s">
        <v>121</v>
      </c>
      <c r="D22" s="9">
        <v>2162</v>
      </c>
      <c r="E22" s="9">
        <v>2125</v>
      </c>
      <c r="F22" s="9">
        <f t="shared" si="0"/>
        <v>4287</v>
      </c>
      <c r="G22" s="13">
        <f>F22/$F$23</f>
        <v>0.17138402494603022</v>
      </c>
      <c r="H22" s="9">
        <v>184</v>
      </c>
      <c r="I22" s="9">
        <v>105</v>
      </c>
      <c r="J22" s="9">
        <f t="shared" si="1"/>
        <v>289</v>
      </c>
      <c r="K22" s="13">
        <f>J22/$J$23</f>
        <v>0.16019955654101994</v>
      </c>
      <c r="L22" s="9">
        <v>132</v>
      </c>
      <c r="M22" s="9">
        <v>194</v>
      </c>
      <c r="N22" s="9">
        <f t="shared" si="2"/>
        <v>326</v>
      </c>
      <c r="O22" s="13">
        <f>N22/$N$23</f>
        <v>0.26787181594083814</v>
      </c>
      <c r="P22" s="9">
        <v>5676</v>
      </c>
      <c r="Q22" s="9">
        <v>4454</v>
      </c>
      <c r="R22" s="9">
        <f t="shared" si="3"/>
        <v>10130</v>
      </c>
      <c r="S22" s="13">
        <f>R22/$R$23</f>
        <v>0.16783749751474583</v>
      </c>
      <c r="T22" s="9">
        <v>15</v>
      </c>
      <c r="U22" s="9">
        <v>9</v>
      </c>
      <c r="V22" s="9">
        <f t="shared" si="4"/>
        <v>24</v>
      </c>
      <c r="W22" s="13">
        <f>V22/$V$23</f>
        <v>2.2878932316491896E-2</v>
      </c>
      <c r="X22" s="9">
        <v>0</v>
      </c>
      <c r="Y22" s="9">
        <v>0</v>
      </c>
      <c r="Z22" s="9">
        <f t="shared" si="5"/>
        <v>0</v>
      </c>
      <c r="AA22" s="13">
        <f>Z22/$Z$23</f>
        <v>0</v>
      </c>
      <c r="AB22" s="9">
        <v>6</v>
      </c>
      <c r="AC22" s="9">
        <v>0</v>
      </c>
      <c r="AD22" s="9">
        <f t="shared" si="6"/>
        <v>6</v>
      </c>
      <c r="AE22" s="13">
        <f>AD22/$AD$23</f>
        <v>0.16216216216216217</v>
      </c>
      <c r="AF22" s="9">
        <v>1956</v>
      </c>
      <c r="AG22" s="9">
        <v>1780</v>
      </c>
      <c r="AH22" s="9">
        <f t="shared" si="7"/>
        <v>3736</v>
      </c>
      <c r="AI22" s="13">
        <f>AH22/$AH$23</f>
        <v>0.16532436498805203</v>
      </c>
      <c r="AJ22" s="9">
        <v>20</v>
      </c>
      <c r="AK22" s="9">
        <v>38</v>
      </c>
      <c r="AL22" s="9">
        <f t="shared" si="8"/>
        <v>58</v>
      </c>
      <c r="AM22" s="13">
        <f>AL22/$AL$23</f>
        <v>0.15343915343915343</v>
      </c>
      <c r="AN22" s="9">
        <v>107</v>
      </c>
      <c r="AO22" s="9">
        <v>61</v>
      </c>
      <c r="AP22" s="9">
        <f t="shared" si="9"/>
        <v>168</v>
      </c>
      <c r="AQ22" s="13">
        <f>AP22/$AP$23</f>
        <v>0.19881656804733727</v>
      </c>
      <c r="AR22" s="9">
        <v>11</v>
      </c>
      <c r="AS22" s="9">
        <v>1742</v>
      </c>
      <c r="AT22" s="9">
        <f t="shared" si="10"/>
        <v>1753</v>
      </c>
      <c r="AU22" s="13">
        <f>AT22/$AT$23</f>
        <v>0.21161274746499276</v>
      </c>
      <c r="AV22" s="9">
        <f t="shared" si="11"/>
        <v>20777</v>
      </c>
      <c r="AW22" s="13">
        <f>AV22/$AV$23</f>
        <v>0.17088597183839979</v>
      </c>
    </row>
    <row r="23" spans="1:49" x14ac:dyDescent="0.25">
      <c r="A23" s="17" t="s">
        <v>170</v>
      </c>
      <c r="B23" s="17"/>
      <c r="C23" s="17"/>
      <c r="D23" s="10">
        <f>SUM(D9:D22)</f>
        <v>12678</v>
      </c>
      <c r="E23" s="10">
        <f>SUM(E9:E22)</f>
        <v>12336</v>
      </c>
      <c r="F23" s="10">
        <f>SUM(F9:F22)</f>
        <v>25014</v>
      </c>
      <c r="G23" s="12">
        <f>'KAB. SUKOHARJO'!G17</f>
        <v>0.13888487890464504</v>
      </c>
      <c r="H23" s="10">
        <f>SUM(H9:H22)</f>
        <v>1186</v>
      </c>
      <c r="I23" s="10">
        <f>SUM(I9:I22)</f>
        <v>618</v>
      </c>
      <c r="J23" s="10">
        <f>SUM(J9:J22)</f>
        <v>1804</v>
      </c>
      <c r="K23" s="12">
        <f>'KAB. SUKOHARJO'!K17</f>
        <v>9.3384408323843052E-2</v>
      </c>
      <c r="L23" s="10">
        <f t="shared" ref="L23:N23" si="12">SUM(L9:L22)</f>
        <v>458</v>
      </c>
      <c r="M23" s="10">
        <f t="shared" si="12"/>
        <v>759</v>
      </c>
      <c r="N23" s="10">
        <f t="shared" si="12"/>
        <v>1217</v>
      </c>
      <c r="O23" s="12">
        <f>'KAB. SUKOHARJO'!O17</f>
        <v>0.11647047564360226</v>
      </c>
      <c r="P23" s="10">
        <f t="shared" ref="P23:R23" si="13">SUM(P9:P22)</f>
        <v>33167</v>
      </c>
      <c r="Q23" s="10">
        <f t="shared" si="13"/>
        <v>27189</v>
      </c>
      <c r="R23" s="10">
        <f t="shared" si="13"/>
        <v>60356</v>
      </c>
      <c r="S23" s="12">
        <f>'KAB. SUKOHARJO'!S17</f>
        <v>0.14256290095520641</v>
      </c>
      <c r="T23" s="10">
        <f t="shared" ref="T23:V23" si="14">SUM(T9:T22)</f>
        <v>572</v>
      </c>
      <c r="U23" s="10">
        <f t="shared" si="14"/>
        <v>477</v>
      </c>
      <c r="V23" s="10">
        <f t="shared" si="14"/>
        <v>1049</v>
      </c>
      <c r="W23" s="12">
        <f>'KAB. SUKOHARJO'!W17</f>
        <v>2.5022064260668369E-2</v>
      </c>
      <c r="X23" s="10">
        <f t="shared" ref="X23:Z23" si="15">SUM(X9:X22)</f>
        <v>2</v>
      </c>
      <c r="Y23" s="10">
        <f t="shared" si="15"/>
        <v>0</v>
      </c>
      <c r="Z23" s="10">
        <f t="shared" si="15"/>
        <v>2</v>
      </c>
      <c r="AA23" s="12">
        <f>'KAB. SUKOHARJO'!AA17</f>
        <v>3.7735849056603772E-2</v>
      </c>
      <c r="AB23" s="10">
        <f t="shared" ref="AB23:AD23" si="16">SUM(AB9:AB22)</f>
        <v>32</v>
      </c>
      <c r="AC23" s="10">
        <f t="shared" si="16"/>
        <v>5</v>
      </c>
      <c r="AD23" s="10">
        <f t="shared" si="16"/>
        <v>37</v>
      </c>
      <c r="AE23" s="12">
        <f>'KAB. SUKOHARJO'!AE17</f>
        <v>0.20218579234972678</v>
      </c>
      <c r="AF23" s="10">
        <f t="shared" ref="AF23:AH23" si="17">SUM(AF9:AF22)</f>
        <v>12070</v>
      </c>
      <c r="AG23" s="10">
        <f t="shared" si="17"/>
        <v>10528</v>
      </c>
      <c r="AH23" s="10">
        <f t="shared" si="17"/>
        <v>22598</v>
      </c>
      <c r="AI23" s="12">
        <f>'KAB. SUKOHARJO'!AI17</f>
        <v>0.13473566220091701</v>
      </c>
      <c r="AJ23" s="10">
        <f t="shared" ref="AJ23:AL23" si="18">SUM(AJ9:AJ22)</f>
        <v>97</v>
      </c>
      <c r="AK23" s="10">
        <f t="shared" si="18"/>
        <v>281</v>
      </c>
      <c r="AL23" s="10">
        <f t="shared" si="18"/>
        <v>378</v>
      </c>
      <c r="AM23" s="12">
        <f>'KAB. SUKOHARJO'!AM17</f>
        <v>0.13239929947460596</v>
      </c>
      <c r="AN23" s="10">
        <f t="shared" ref="AN23:AP23" si="19">SUM(AN9:AN22)</f>
        <v>559</v>
      </c>
      <c r="AO23" s="10">
        <f t="shared" si="19"/>
        <v>286</v>
      </c>
      <c r="AP23" s="10">
        <f t="shared" si="19"/>
        <v>845</v>
      </c>
      <c r="AQ23" s="12">
        <f>'KAB. SUKOHARJO'!AQ17</f>
        <v>0.12038751958968515</v>
      </c>
      <c r="AR23" s="10">
        <f t="shared" ref="AR23:AT23" si="20">SUM(AR9:AR22)</f>
        <v>45</v>
      </c>
      <c r="AS23" s="10">
        <f t="shared" si="20"/>
        <v>8239</v>
      </c>
      <c r="AT23" s="10">
        <f t="shared" si="20"/>
        <v>8284</v>
      </c>
      <c r="AU23" s="12">
        <f>'KAB. SUKOHARJO'!AU17</f>
        <v>0.14099465568301733</v>
      </c>
      <c r="AV23" s="11">
        <f>SUM(AV9:AV22)</f>
        <v>121584</v>
      </c>
      <c r="AW23" s="12">
        <f>'KAB. SUKOHARJO'!AW17</f>
        <v>0.13335307569550697</v>
      </c>
    </row>
  </sheetData>
  <mergeCells count="18">
    <mergeCell ref="AN7:AQ7"/>
    <mergeCell ref="AR7:AU7"/>
    <mergeCell ref="AV7:AW7"/>
    <mergeCell ref="A23:C23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E9766-2ED5-4B68-9367-0FEA01602F4B}">
  <dimension ref="A1:AW23"/>
  <sheetViews>
    <sheetView zoomScale="103" workbookViewId="0">
      <selection activeCell="AE23" sqref="AE23"/>
    </sheetView>
  </sheetViews>
  <sheetFormatPr defaultRowHeight="15" x14ac:dyDescent="0.25"/>
  <cols>
    <col min="1" max="1" width="4.28515625" customWidth="1"/>
    <col min="3" max="3" width="16.5703125" bestFit="1" customWidth="1"/>
    <col min="4" max="47" width="9.140625" customWidth="1"/>
    <col min="48" max="48" width="11.7109375" customWidth="1"/>
    <col min="49" max="49" width="9.140625" customWidth="1"/>
  </cols>
  <sheetData>
    <row r="1" spans="1:49" ht="14.45" customHeight="1" x14ac:dyDescent="0.25">
      <c r="A1" s="16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4"/>
      <c r="O1" s="4"/>
      <c r="P1" s="4"/>
      <c r="Q1" s="4"/>
      <c r="R1" s="4"/>
      <c r="S1" s="4"/>
      <c r="T1" s="4"/>
      <c r="U1" s="4"/>
      <c r="V1" s="5"/>
      <c r="W1" s="5"/>
    </row>
    <row r="2" spans="1:49" ht="14.4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"/>
      <c r="O2" s="4"/>
      <c r="P2" s="4"/>
      <c r="Q2" s="4"/>
      <c r="R2" s="4"/>
      <c r="S2" s="4"/>
      <c r="T2" s="4"/>
      <c r="U2" s="4"/>
      <c r="V2" s="5"/>
      <c r="W2" s="5"/>
    </row>
    <row r="3" spans="1:49" ht="14.4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9" x14ac:dyDescent="0.25">
      <c r="A4" s="1"/>
    </row>
    <row r="5" spans="1:49" x14ac:dyDescent="0.25">
      <c r="A5" s="18" t="s">
        <v>161</v>
      </c>
      <c r="B5" s="18"/>
      <c r="C5" s="18"/>
      <c r="D5" s="18"/>
    </row>
    <row r="6" spans="1:49" x14ac:dyDescent="0.25">
      <c r="A6" s="20" t="s">
        <v>205</v>
      </c>
      <c r="B6" s="20"/>
      <c r="C6" s="20"/>
      <c r="D6" s="20"/>
    </row>
    <row r="7" spans="1:49" x14ac:dyDescent="0.25">
      <c r="A7" s="19" t="s">
        <v>164</v>
      </c>
      <c r="B7" s="17" t="s">
        <v>196</v>
      </c>
      <c r="C7" s="17"/>
      <c r="D7" s="17" t="s">
        <v>172</v>
      </c>
      <c r="E7" s="17"/>
      <c r="F7" s="17"/>
      <c r="G7" s="17"/>
      <c r="H7" s="17" t="s">
        <v>185</v>
      </c>
      <c r="I7" s="17"/>
      <c r="J7" s="17"/>
      <c r="K7" s="17"/>
      <c r="L7" s="17" t="s">
        <v>186</v>
      </c>
      <c r="M7" s="17"/>
      <c r="N7" s="17"/>
      <c r="O7" s="17"/>
      <c r="P7" s="17" t="s">
        <v>187</v>
      </c>
      <c r="Q7" s="17"/>
      <c r="R7" s="17"/>
      <c r="S7" s="17"/>
      <c r="T7" s="17" t="s">
        <v>188</v>
      </c>
      <c r="U7" s="17"/>
      <c r="V7" s="17"/>
      <c r="W7" s="17"/>
      <c r="X7" s="17" t="s">
        <v>189</v>
      </c>
      <c r="Y7" s="17"/>
      <c r="Z7" s="17"/>
      <c r="AA7" s="17"/>
      <c r="AB7" s="17" t="s">
        <v>190</v>
      </c>
      <c r="AC7" s="17"/>
      <c r="AD7" s="17"/>
      <c r="AE7" s="17"/>
      <c r="AF7" s="17" t="s">
        <v>191</v>
      </c>
      <c r="AG7" s="17"/>
      <c r="AH7" s="17"/>
      <c r="AI7" s="17"/>
      <c r="AJ7" s="17" t="s">
        <v>192</v>
      </c>
      <c r="AK7" s="17"/>
      <c r="AL7" s="17"/>
      <c r="AM7" s="17"/>
      <c r="AN7" s="17" t="s">
        <v>193</v>
      </c>
      <c r="AO7" s="17"/>
      <c r="AP7" s="17"/>
      <c r="AQ7" s="17"/>
      <c r="AR7" s="17" t="s">
        <v>194</v>
      </c>
      <c r="AS7" s="17"/>
      <c r="AT7" s="17"/>
      <c r="AU7" s="17"/>
      <c r="AV7" s="14" t="s">
        <v>170</v>
      </c>
      <c r="AW7" s="15"/>
    </row>
    <row r="8" spans="1:49" x14ac:dyDescent="0.25">
      <c r="A8" s="19"/>
      <c r="B8" s="6" t="s">
        <v>166</v>
      </c>
      <c r="C8" s="6" t="s">
        <v>167</v>
      </c>
      <c r="D8" s="6" t="s">
        <v>168</v>
      </c>
      <c r="E8" s="6" t="s">
        <v>169</v>
      </c>
      <c r="F8" s="6" t="s">
        <v>170</v>
      </c>
      <c r="G8" s="6" t="s">
        <v>171</v>
      </c>
      <c r="H8" s="6" t="s">
        <v>168</v>
      </c>
      <c r="I8" s="6" t="s">
        <v>169</v>
      </c>
      <c r="J8" s="6" t="s">
        <v>170</v>
      </c>
      <c r="K8" s="6" t="s">
        <v>171</v>
      </c>
      <c r="L8" s="6" t="s">
        <v>168</v>
      </c>
      <c r="M8" s="6" t="s">
        <v>169</v>
      </c>
      <c r="N8" s="6" t="s">
        <v>170</v>
      </c>
      <c r="O8" s="6" t="s">
        <v>171</v>
      </c>
      <c r="P8" s="6" t="s">
        <v>168</v>
      </c>
      <c r="Q8" s="6" t="s">
        <v>169</v>
      </c>
      <c r="R8" s="6" t="s">
        <v>170</v>
      </c>
      <c r="S8" s="6" t="s">
        <v>171</v>
      </c>
      <c r="T8" s="6" t="s">
        <v>168</v>
      </c>
      <c r="U8" s="6" t="s">
        <v>169</v>
      </c>
      <c r="V8" s="6" t="s">
        <v>170</v>
      </c>
      <c r="W8" s="6" t="s">
        <v>171</v>
      </c>
      <c r="X8" s="6" t="s">
        <v>168</v>
      </c>
      <c r="Y8" s="6" t="s">
        <v>169</v>
      </c>
      <c r="Z8" s="6" t="s">
        <v>170</v>
      </c>
      <c r="AA8" s="6" t="s">
        <v>171</v>
      </c>
      <c r="AB8" s="6" t="s">
        <v>168</v>
      </c>
      <c r="AC8" s="6" t="s">
        <v>169</v>
      </c>
      <c r="AD8" s="6" t="s">
        <v>170</v>
      </c>
      <c r="AE8" s="6" t="s">
        <v>171</v>
      </c>
      <c r="AF8" s="6" t="s">
        <v>168</v>
      </c>
      <c r="AG8" s="6" t="s">
        <v>169</v>
      </c>
      <c r="AH8" s="6" t="s">
        <v>170</v>
      </c>
      <c r="AI8" s="6" t="s">
        <v>171</v>
      </c>
      <c r="AJ8" s="6" t="s">
        <v>168</v>
      </c>
      <c r="AK8" s="6" t="s">
        <v>169</v>
      </c>
      <c r="AL8" s="6" t="s">
        <v>170</v>
      </c>
      <c r="AM8" s="6" t="s">
        <v>171</v>
      </c>
      <c r="AN8" s="6" t="s">
        <v>168</v>
      </c>
      <c r="AO8" s="6" t="s">
        <v>169</v>
      </c>
      <c r="AP8" s="6" t="s">
        <v>170</v>
      </c>
      <c r="AQ8" s="6" t="s">
        <v>171</v>
      </c>
      <c r="AR8" s="6" t="s">
        <v>168</v>
      </c>
      <c r="AS8" s="6" t="s">
        <v>169</v>
      </c>
      <c r="AT8" s="6" t="s">
        <v>170</v>
      </c>
      <c r="AU8" s="6" t="s">
        <v>171</v>
      </c>
      <c r="AV8" s="6" t="s">
        <v>165</v>
      </c>
      <c r="AW8" s="6" t="s">
        <v>171</v>
      </c>
    </row>
    <row r="9" spans="1:49" x14ac:dyDescent="0.25">
      <c r="A9" s="7">
        <v>1</v>
      </c>
      <c r="B9" s="7">
        <v>2001</v>
      </c>
      <c r="C9" s="3" t="s">
        <v>123</v>
      </c>
      <c r="D9" s="9">
        <v>357</v>
      </c>
      <c r="E9" s="9">
        <v>353</v>
      </c>
      <c r="F9" s="9">
        <f t="shared" ref="F9:F22" si="0">SUM(D9:E9)</f>
        <v>710</v>
      </c>
      <c r="G9" s="13">
        <f>F9/$F$23</f>
        <v>4.7069742773800057E-2</v>
      </c>
      <c r="H9" s="9">
        <v>45</v>
      </c>
      <c r="I9" s="9">
        <v>20</v>
      </c>
      <c r="J9" s="9">
        <f>SUM(H9:I9)</f>
        <v>65</v>
      </c>
      <c r="K9" s="13">
        <f>J9/$J$23</f>
        <v>4.5138888888888888E-2</v>
      </c>
      <c r="L9" s="9">
        <v>3</v>
      </c>
      <c r="M9" s="9">
        <v>17</v>
      </c>
      <c r="N9" s="9">
        <f>SUM(L9:M9)</f>
        <v>20</v>
      </c>
      <c r="O9" s="13">
        <f>N9/$N$23</f>
        <v>2.4479804161566709E-2</v>
      </c>
      <c r="P9" s="9">
        <v>851</v>
      </c>
      <c r="Q9" s="9">
        <v>785</v>
      </c>
      <c r="R9" s="9">
        <f>SUM(P9:Q9)</f>
        <v>1636</v>
      </c>
      <c r="S9" s="13">
        <f>R9/$R$23</f>
        <v>4.5827614218885683E-2</v>
      </c>
      <c r="T9" s="9">
        <v>22</v>
      </c>
      <c r="U9" s="9">
        <v>34</v>
      </c>
      <c r="V9" s="9">
        <f>SUM(T9:U9)</f>
        <v>56</v>
      </c>
      <c r="W9" s="13">
        <f>V9/$V$23</f>
        <v>7.1428571428571425E-2</v>
      </c>
      <c r="X9" s="9">
        <v>0</v>
      </c>
      <c r="Y9" s="9">
        <v>0</v>
      </c>
      <c r="Z9" s="9">
        <f>SUM(X9:Y9)</f>
        <v>0</v>
      </c>
      <c r="AA9" s="13">
        <f>Z9/$Z$23</f>
        <v>0</v>
      </c>
      <c r="AB9" s="9">
        <v>0</v>
      </c>
      <c r="AC9" s="9">
        <v>0</v>
      </c>
      <c r="AD9" s="9">
        <f>SUM(AB9:AC9)</f>
        <v>0</v>
      </c>
      <c r="AE9" s="13">
        <f>AD9/$AD$23</f>
        <v>0</v>
      </c>
      <c r="AF9" s="9">
        <v>285</v>
      </c>
      <c r="AG9" s="9">
        <v>272</v>
      </c>
      <c r="AH9" s="9">
        <f>SUM(AF9:AG9)</f>
        <v>557</v>
      </c>
      <c r="AI9" s="13">
        <f>AH9/$AH$23</f>
        <v>4.3058132343846631E-2</v>
      </c>
      <c r="AJ9" s="9">
        <v>3</v>
      </c>
      <c r="AK9" s="9">
        <v>7</v>
      </c>
      <c r="AL9" s="9">
        <f>SUM(AJ9:AK9)</f>
        <v>10</v>
      </c>
      <c r="AM9" s="13">
        <f>AL9/$AL$23</f>
        <v>4.3668122270742356E-2</v>
      </c>
      <c r="AN9" s="9">
        <v>16</v>
      </c>
      <c r="AO9" s="9">
        <v>6</v>
      </c>
      <c r="AP9" s="9">
        <f>SUM(AN9:AO9)</f>
        <v>22</v>
      </c>
      <c r="AQ9" s="13">
        <f>AP9/$AP$23</f>
        <v>4.1198501872659173E-2</v>
      </c>
      <c r="AR9" s="9">
        <v>9</v>
      </c>
      <c r="AS9" s="9">
        <v>162</v>
      </c>
      <c r="AT9" s="9">
        <f>SUM(AR9:AS9)</f>
        <v>171</v>
      </c>
      <c r="AU9" s="13">
        <f>AT9/$AT$23</f>
        <v>3.7165833514453378E-2</v>
      </c>
      <c r="AV9" s="9">
        <f>F9+J9+N9+R9+V9+Z9+AD9+AH9+AL9+AP9+AT9</f>
        <v>3247</v>
      </c>
      <c r="AW9" s="13">
        <f>AV9/$AV$23</f>
        <v>4.5005336327220813E-2</v>
      </c>
    </row>
    <row r="10" spans="1:49" x14ac:dyDescent="0.25">
      <c r="A10" s="7">
        <v>2</v>
      </c>
      <c r="B10" s="7">
        <v>2002</v>
      </c>
      <c r="C10" s="3" t="s">
        <v>124</v>
      </c>
      <c r="D10" s="9">
        <v>761</v>
      </c>
      <c r="E10" s="9">
        <v>698</v>
      </c>
      <c r="F10" s="9">
        <f t="shared" si="0"/>
        <v>1459</v>
      </c>
      <c r="G10" s="13">
        <f>F10/$F$23</f>
        <v>9.6725006629541241E-2</v>
      </c>
      <c r="H10" s="9">
        <v>91</v>
      </c>
      <c r="I10" s="9">
        <v>19</v>
      </c>
      <c r="J10" s="9">
        <f t="shared" ref="J10:J22" si="1">SUM(H10:I10)</f>
        <v>110</v>
      </c>
      <c r="K10" s="13">
        <f>J10/$J$23</f>
        <v>7.6388888888888895E-2</v>
      </c>
      <c r="L10" s="9">
        <v>20</v>
      </c>
      <c r="M10" s="9">
        <v>42</v>
      </c>
      <c r="N10" s="9">
        <f t="shared" ref="N10:N22" si="2">SUM(L10:M10)</f>
        <v>62</v>
      </c>
      <c r="O10" s="13">
        <f>N10/$N$23</f>
        <v>7.588739290085679E-2</v>
      </c>
      <c r="P10" s="9">
        <v>1761</v>
      </c>
      <c r="Q10" s="9">
        <v>1587</v>
      </c>
      <c r="R10" s="9">
        <f t="shared" ref="R10:R22" si="3">SUM(P10:Q10)</f>
        <v>3348</v>
      </c>
      <c r="S10" s="13">
        <f>R10/$R$23</f>
        <v>9.3784139611753831E-2</v>
      </c>
      <c r="T10" s="9">
        <v>38</v>
      </c>
      <c r="U10" s="9">
        <v>41</v>
      </c>
      <c r="V10" s="9">
        <f t="shared" ref="V10:V22" si="4">SUM(T10:U10)</f>
        <v>79</v>
      </c>
      <c r="W10" s="13">
        <f>V10/$V$23</f>
        <v>0.10076530612244898</v>
      </c>
      <c r="X10" s="9">
        <v>0</v>
      </c>
      <c r="Y10" s="9">
        <v>0</v>
      </c>
      <c r="Z10" s="9">
        <f t="shared" ref="Z10:Z22" si="5">SUM(X10:Y10)</f>
        <v>0</v>
      </c>
      <c r="AA10" s="13">
        <f>Z10/$Z$23</f>
        <v>0</v>
      </c>
      <c r="AB10" s="9">
        <v>2</v>
      </c>
      <c r="AC10" s="9">
        <v>1</v>
      </c>
      <c r="AD10" s="9">
        <f t="shared" ref="AD10:AD22" si="6">SUM(AB10:AC10)</f>
        <v>3</v>
      </c>
      <c r="AE10" s="13">
        <f>AD10/$AD$23</f>
        <v>0.14285714285714285</v>
      </c>
      <c r="AF10" s="9">
        <v>615</v>
      </c>
      <c r="AG10" s="9">
        <v>539</v>
      </c>
      <c r="AH10" s="9">
        <f t="shared" ref="AH10:AH22" si="7">SUM(AF10:AG10)</f>
        <v>1154</v>
      </c>
      <c r="AI10" s="13">
        <f>AH10/$AH$23</f>
        <v>8.9208410636982066E-2</v>
      </c>
      <c r="AJ10" s="9">
        <v>1</v>
      </c>
      <c r="AK10" s="9">
        <v>8</v>
      </c>
      <c r="AL10" s="9">
        <f t="shared" ref="AL10:AL22" si="8">SUM(AJ10:AK10)</f>
        <v>9</v>
      </c>
      <c r="AM10" s="13">
        <f>AL10/$AL$23</f>
        <v>3.9301310043668124E-2</v>
      </c>
      <c r="AN10" s="9">
        <v>25</v>
      </c>
      <c r="AO10" s="9">
        <v>9</v>
      </c>
      <c r="AP10" s="9">
        <f t="shared" ref="AP10:AP22" si="9">SUM(AN10:AO10)</f>
        <v>34</v>
      </c>
      <c r="AQ10" s="13">
        <f>AP10/$AP$23</f>
        <v>6.3670411985018729E-2</v>
      </c>
      <c r="AR10" s="9">
        <v>35</v>
      </c>
      <c r="AS10" s="9">
        <v>345</v>
      </c>
      <c r="AT10" s="9">
        <f t="shared" ref="AT10:AT22" si="10">SUM(AR10:AS10)</f>
        <v>380</v>
      </c>
      <c r="AU10" s="13">
        <f>AT10/$AT$23</f>
        <v>8.2590741143229729E-2</v>
      </c>
      <c r="AV10" s="9">
        <f t="shared" ref="AV10:AV22" si="11">F10+J10+N10+R10+V10+Z10+AD10+AH10+AL10+AP10+AT10</f>
        <v>6638</v>
      </c>
      <c r="AW10" s="13">
        <f>AV10/$AV$23</f>
        <v>9.2006597640927557E-2</v>
      </c>
    </row>
    <row r="11" spans="1:49" x14ac:dyDescent="0.25">
      <c r="A11" s="7">
        <v>3</v>
      </c>
      <c r="B11" s="7">
        <v>2003</v>
      </c>
      <c r="C11" s="3" t="s">
        <v>125</v>
      </c>
      <c r="D11" s="9">
        <v>426</v>
      </c>
      <c r="E11" s="9">
        <v>351</v>
      </c>
      <c r="F11" s="9">
        <f t="shared" si="0"/>
        <v>777</v>
      </c>
      <c r="G11" s="13">
        <f>F11/$F$23</f>
        <v>5.15115354017502E-2</v>
      </c>
      <c r="H11" s="9">
        <v>37</v>
      </c>
      <c r="I11" s="9">
        <v>18</v>
      </c>
      <c r="J11" s="9">
        <f t="shared" si="1"/>
        <v>55</v>
      </c>
      <c r="K11" s="13">
        <f>J11/$J$23</f>
        <v>3.8194444444444448E-2</v>
      </c>
      <c r="L11" s="9">
        <v>16</v>
      </c>
      <c r="M11" s="9">
        <v>27</v>
      </c>
      <c r="N11" s="9">
        <f t="shared" si="2"/>
        <v>43</v>
      </c>
      <c r="O11" s="13">
        <f>N11/$N$23</f>
        <v>5.2631578947368418E-2</v>
      </c>
      <c r="P11" s="9">
        <v>936</v>
      </c>
      <c r="Q11" s="9">
        <v>875</v>
      </c>
      <c r="R11" s="9">
        <f t="shared" si="3"/>
        <v>1811</v>
      </c>
      <c r="S11" s="13">
        <f>R11/$R$23</f>
        <v>5.0729712316871622E-2</v>
      </c>
      <c r="T11" s="9">
        <v>30</v>
      </c>
      <c r="U11" s="9">
        <v>30</v>
      </c>
      <c r="V11" s="9">
        <f t="shared" si="4"/>
        <v>60</v>
      </c>
      <c r="W11" s="13">
        <f>V11/$V$23</f>
        <v>7.6530612244897961E-2</v>
      </c>
      <c r="X11" s="9">
        <v>1</v>
      </c>
      <c r="Y11" s="9">
        <v>0</v>
      </c>
      <c r="Z11" s="9">
        <f t="shared" si="5"/>
        <v>1</v>
      </c>
      <c r="AA11" s="13">
        <f>Z11/$Z$23</f>
        <v>0.5</v>
      </c>
      <c r="AB11" s="9">
        <v>0</v>
      </c>
      <c r="AC11" s="9">
        <v>0</v>
      </c>
      <c r="AD11" s="9">
        <f t="shared" si="6"/>
        <v>0</v>
      </c>
      <c r="AE11" s="13">
        <f>AD11/$AD$23</f>
        <v>0</v>
      </c>
      <c r="AF11" s="9">
        <v>321</v>
      </c>
      <c r="AG11" s="9">
        <v>258</v>
      </c>
      <c r="AH11" s="9">
        <f t="shared" si="7"/>
        <v>579</v>
      </c>
      <c r="AI11" s="13">
        <f>AH11/$AH$23</f>
        <v>4.4758812615955476E-2</v>
      </c>
      <c r="AJ11" s="9">
        <v>1</v>
      </c>
      <c r="AK11" s="9">
        <v>10</v>
      </c>
      <c r="AL11" s="9">
        <f t="shared" si="8"/>
        <v>11</v>
      </c>
      <c r="AM11" s="13">
        <f>AL11/$AL$23</f>
        <v>4.8034934497816595E-2</v>
      </c>
      <c r="AN11" s="9">
        <v>17</v>
      </c>
      <c r="AO11" s="9">
        <v>3</v>
      </c>
      <c r="AP11" s="9">
        <f t="shared" si="9"/>
        <v>20</v>
      </c>
      <c r="AQ11" s="13">
        <f>AP11/$AP$23</f>
        <v>3.7453183520599252E-2</v>
      </c>
      <c r="AR11" s="9">
        <v>17</v>
      </c>
      <c r="AS11" s="9">
        <v>195</v>
      </c>
      <c r="AT11" s="9">
        <f t="shared" si="10"/>
        <v>212</v>
      </c>
      <c r="AU11" s="13">
        <f>AT11/$AT$23</f>
        <v>4.6076939795696589E-2</v>
      </c>
      <c r="AV11" s="9">
        <f t="shared" si="11"/>
        <v>3569</v>
      </c>
      <c r="AW11" s="13">
        <f>AV11/$AV$23</f>
        <v>4.9468446366446282E-2</v>
      </c>
    </row>
    <row r="12" spans="1:49" x14ac:dyDescent="0.25">
      <c r="A12" s="7">
        <v>4</v>
      </c>
      <c r="B12" s="7">
        <v>2004</v>
      </c>
      <c r="C12" s="3" t="s">
        <v>45</v>
      </c>
      <c r="D12" s="9">
        <v>603</v>
      </c>
      <c r="E12" s="9">
        <v>534</v>
      </c>
      <c r="F12" s="9">
        <f t="shared" si="0"/>
        <v>1137</v>
      </c>
      <c r="G12" s="13">
        <f>F12/$F$23</f>
        <v>7.5377883850437546E-2</v>
      </c>
      <c r="H12" s="9">
        <v>34</v>
      </c>
      <c r="I12" s="9">
        <v>26</v>
      </c>
      <c r="J12" s="9">
        <f t="shared" si="1"/>
        <v>60</v>
      </c>
      <c r="K12" s="13">
        <f>J12/$J$23</f>
        <v>4.1666666666666664E-2</v>
      </c>
      <c r="L12" s="9">
        <v>15</v>
      </c>
      <c r="M12" s="9">
        <v>30</v>
      </c>
      <c r="N12" s="9">
        <f t="shared" si="2"/>
        <v>45</v>
      </c>
      <c r="O12" s="13">
        <f>N12/$N$23</f>
        <v>5.5079559363525092E-2</v>
      </c>
      <c r="P12" s="9">
        <v>1426</v>
      </c>
      <c r="Q12" s="9">
        <v>1323</v>
      </c>
      <c r="R12" s="9">
        <f t="shared" si="3"/>
        <v>2749</v>
      </c>
      <c r="S12" s="13">
        <f>R12/$R$23</f>
        <v>7.700495812207625E-2</v>
      </c>
      <c r="T12" s="9">
        <v>25</v>
      </c>
      <c r="U12" s="9">
        <v>12</v>
      </c>
      <c r="V12" s="9">
        <f t="shared" si="4"/>
        <v>37</v>
      </c>
      <c r="W12" s="13">
        <f>V12/$V$23</f>
        <v>4.7193877551020405E-2</v>
      </c>
      <c r="X12" s="9">
        <v>0</v>
      </c>
      <c r="Y12" s="9">
        <v>0</v>
      </c>
      <c r="Z12" s="9">
        <f t="shared" si="5"/>
        <v>0</v>
      </c>
      <c r="AA12" s="13">
        <f>Z12/$Z$23</f>
        <v>0</v>
      </c>
      <c r="AB12" s="9">
        <v>1</v>
      </c>
      <c r="AC12" s="9">
        <v>0</v>
      </c>
      <c r="AD12" s="9">
        <f t="shared" si="6"/>
        <v>1</v>
      </c>
      <c r="AE12" s="13">
        <f>AD12/$AD$23</f>
        <v>4.7619047619047616E-2</v>
      </c>
      <c r="AF12" s="9">
        <v>481</v>
      </c>
      <c r="AG12" s="9">
        <v>407</v>
      </c>
      <c r="AH12" s="9">
        <f t="shared" si="7"/>
        <v>888</v>
      </c>
      <c r="AI12" s="13">
        <f>AH12/$AH$23</f>
        <v>6.8645640074211506E-2</v>
      </c>
      <c r="AJ12" s="9">
        <v>2</v>
      </c>
      <c r="AK12" s="9">
        <v>9</v>
      </c>
      <c r="AL12" s="9">
        <f t="shared" si="8"/>
        <v>11</v>
      </c>
      <c r="AM12" s="13">
        <f>AL12/$AL$23</f>
        <v>4.8034934497816595E-2</v>
      </c>
      <c r="AN12" s="9">
        <v>15</v>
      </c>
      <c r="AO12" s="9">
        <v>4</v>
      </c>
      <c r="AP12" s="9">
        <f t="shared" si="9"/>
        <v>19</v>
      </c>
      <c r="AQ12" s="13">
        <f>AP12/$AP$23</f>
        <v>3.5580524344569285E-2</v>
      </c>
      <c r="AR12" s="9">
        <v>40</v>
      </c>
      <c r="AS12" s="9">
        <v>303</v>
      </c>
      <c r="AT12" s="9">
        <f t="shared" si="10"/>
        <v>343</v>
      </c>
      <c r="AU12" s="13">
        <f>AT12/$AT$23</f>
        <v>7.454901108454684E-2</v>
      </c>
      <c r="AV12" s="9">
        <f t="shared" si="11"/>
        <v>5290</v>
      </c>
      <c r="AW12" s="13">
        <f>AV12/$AV$23</f>
        <v>7.3322522072989865E-2</v>
      </c>
    </row>
    <row r="13" spans="1:49" x14ac:dyDescent="0.25">
      <c r="A13" s="7">
        <v>5</v>
      </c>
      <c r="B13" s="7">
        <v>2005</v>
      </c>
      <c r="C13" s="3" t="s">
        <v>126</v>
      </c>
      <c r="D13" s="9">
        <v>312</v>
      </c>
      <c r="E13" s="9">
        <v>325</v>
      </c>
      <c r="F13" s="9">
        <f t="shared" si="0"/>
        <v>637</v>
      </c>
      <c r="G13" s="13">
        <f>F13/$F$23</f>
        <v>4.2230177671705116E-2</v>
      </c>
      <c r="H13" s="9">
        <v>38</v>
      </c>
      <c r="I13" s="9">
        <v>18</v>
      </c>
      <c r="J13" s="9">
        <f t="shared" si="1"/>
        <v>56</v>
      </c>
      <c r="K13" s="13">
        <f>J13/$J$23</f>
        <v>3.888888888888889E-2</v>
      </c>
      <c r="L13" s="9">
        <v>12</v>
      </c>
      <c r="M13" s="9">
        <v>13</v>
      </c>
      <c r="N13" s="9">
        <f t="shared" si="2"/>
        <v>25</v>
      </c>
      <c r="O13" s="13">
        <f>N13/$N$23</f>
        <v>3.0599755201958383E-2</v>
      </c>
      <c r="P13" s="9">
        <v>809</v>
      </c>
      <c r="Q13" s="9">
        <v>702</v>
      </c>
      <c r="R13" s="9">
        <f t="shared" si="3"/>
        <v>1511</v>
      </c>
      <c r="S13" s="13">
        <f>R13/$R$23</f>
        <v>4.2326115577467155E-2</v>
      </c>
      <c r="T13" s="9">
        <v>24</v>
      </c>
      <c r="U13" s="9">
        <v>19</v>
      </c>
      <c r="V13" s="9">
        <f t="shared" si="4"/>
        <v>43</v>
      </c>
      <c r="W13" s="13">
        <f>V13/$V$23</f>
        <v>5.4846938775510203E-2</v>
      </c>
      <c r="X13" s="9">
        <v>0</v>
      </c>
      <c r="Y13" s="9">
        <v>0</v>
      </c>
      <c r="Z13" s="9">
        <f t="shared" si="5"/>
        <v>0</v>
      </c>
      <c r="AA13" s="13">
        <f>Z13/$Z$23</f>
        <v>0</v>
      </c>
      <c r="AB13" s="9">
        <v>1</v>
      </c>
      <c r="AC13" s="9">
        <v>0</v>
      </c>
      <c r="AD13" s="9">
        <f t="shared" si="6"/>
        <v>1</v>
      </c>
      <c r="AE13" s="13">
        <f>AD13/$AD$23</f>
        <v>4.7619047619047616E-2</v>
      </c>
      <c r="AF13" s="9">
        <v>263</v>
      </c>
      <c r="AG13" s="9">
        <v>217</v>
      </c>
      <c r="AH13" s="9">
        <f t="shared" si="7"/>
        <v>480</v>
      </c>
      <c r="AI13" s="13">
        <f>AH13/$AH$23</f>
        <v>3.7105751391465679E-2</v>
      </c>
      <c r="AJ13" s="9">
        <v>0</v>
      </c>
      <c r="AK13" s="9">
        <v>5</v>
      </c>
      <c r="AL13" s="9">
        <f t="shared" si="8"/>
        <v>5</v>
      </c>
      <c r="AM13" s="13">
        <f>AL13/$AL$23</f>
        <v>2.1834061135371178E-2</v>
      </c>
      <c r="AN13" s="9">
        <v>9</v>
      </c>
      <c r="AO13" s="9">
        <v>2</v>
      </c>
      <c r="AP13" s="9">
        <f t="shared" si="9"/>
        <v>11</v>
      </c>
      <c r="AQ13" s="13">
        <f>AP13/$AP$23</f>
        <v>2.0599250936329586E-2</v>
      </c>
      <c r="AR13" s="9">
        <v>7</v>
      </c>
      <c r="AS13" s="9">
        <v>160</v>
      </c>
      <c r="AT13" s="9">
        <f t="shared" si="10"/>
        <v>167</v>
      </c>
      <c r="AU13" s="13">
        <f>AT13/$AT$23</f>
        <v>3.6296457291893069E-2</v>
      </c>
      <c r="AV13" s="9">
        <f t="shared" si="11"/>
        <v>2936</v>
      </c>
      <c r="AW13" s="13">
        <f>AV13/$AV$23</f>
        <v>4.0694692780018575E-2</v>
      </c>
    </row>
    <row r="14" spans="1:49" x14ac:dyDescent="0.25">
      <c r="A14" s="7">
        <v>6</v>
      </c>
      <c r="B14" s="7">
        <v>2006</v>
      </c>
      <c r="C14" s="3" t="s">
        <v>127</v>
      </c>
      <c r="D14" s="9">
        <v>479</v>
      </c>
      <c r="E14" s="9">
        <v>378</v>
      </c>
      <c r="F14" s="9">
        <f t="shared" si="0"/>
        <v>857</v>
      </c>
      <c r="G14" s="13">
        <f>F14/$F$23</f>
        <v>5.6815168390347386E-2</v>
      </c>
      <c r="H14" s="9">
        <v>55</v>
      </c>
      <c r="I14" s="9">
        <v>32</v>
      </c>
      <c r="J14" s="9">
        <f t="shared" si="1"/>
        <v>87</v>
      </c>
      <c r="K14" s="13">
        <f>J14/$J$23</f>
        <v>6.0416666666666667E-2</v>
      </c>
      <c r="L14" s="9">
        <v>9</v>
      </c>
      <c r="M14" s="9">
        <v>21</v>
      </c>
      <c r="N14" s="9">
        <f t="shared" si="2"/>
        <v>30</v>
      </c>
      <c r="O14" s="13">
        <f>N14/$N$23</f>
        <v>3.6719706242350061E-2</v>
      </c>
      <c r="P14" s="9">
        <v>1140</v>
      </c>
      <c r="Q14" s="9">
        <v>983</v>
      </c>
      <c r="R14" s="9">
        <f t="shared" si="3"/>
        <v>2123</v>
      </c>
      <c r="S14" s="13">
        <f>R14/$R$23</f>
        <v>5.9469452925852262E-2</v>
      </c>
      <c r="T14" s="9">
        <v>52</v>
      </c>
      <c r="U14" s="9">
        <v>41</v>
      </c>
      <c r="V14" s="9">
        <f t="shared" si="4"/>
        <v>93</v>
      </c>
      <c r="W14" s="13">
        <f>V14/$V$23</f>
        <v>0.11862244897959184</v>
      </c>
      <c r="X14" s="9">
        <v>0</v>
      </c>
      <c r="Y14" s="9">
        <v>0</v>
      </c>
      <c r="Z14" s="9">
        <f t="shared" si="5"/>
        <v>0</v>
      </c>
      <c r="AA14" s="13">
        <f>Z14/$Z$23</f>
        <v>0</v>
      </c>
      <c r="AB14" s="9">
        <v>2</v>
      </c>
      <c r="AC14" s="9">
        <v>0</v>
      </c>
      <c r="AD14" s="9">
        <f t="shared" si="6"/>
        <v>2</v>
      </c>
      <c r="AE14" s="13">
        <f>AD14/$AD$23</f>
        <v>9.5238095238095233E-2</v>
      </c>
      <c r="AF14" s="9">
        <v>426</v>
      </c>
      <c r="AG14" s="9">
        <v>365</v>
      </c>
      <c r="AH14" s="9">
        <f t="shared" si="7"/>
        <v>791</v>
      </c>
      <c r="AI14" s="13">
        <f>AH14/$AH$23</f>
        <v>6.1147186147186144E-2</v>
      </c>
      <c r="AJ14" s="9">
        <v>4</v>
      </c>
      <c r="AK14" s="9">
        <v>18</v>
      </c>
      <c r="AL14" s="9">
        <f t="shared" si="8"/>
        <v>22</v>
      </c>
      <c r="AM14" s="13">
        <f>AL14/$AL$23</f>
        <v>9.606986899563319E-2</v>
      </c>
      <c r="AN14" s="9">
        <v>15</v>
      </c>
      <c r="AO14" s="9">
        <v>12</v>
      </c>
      <c r="AP14" s="9">
        <f t="shared" si="9"/>
        <v>27</v>
      </c>
      <c r="AQ14" s="13">
        <f>AP14/$AP$23</f>
        <v>5.0561797752808987E-2</v>
      </c>
      <c r="AR14" s="9">
        <v>31</v>
      </c>
      <c r="AS14" s="9">
        <v>271</v>
      </c>
      <c r="AT14" s="9">
        <f t="shared" si="10"/>
        <v>302</v>
      </c>
      <c r="AU14" s="13">
        <f>AT14/$AT$23</f>
        <v>6.5637904803303629E-2</v>
      </c>
      <c r="AV14" s="9">
        <f t="shared" si="11"/>
        <v>4334</v>
      </c>
      <c r="AW14" s="13">
        <f>AV14/$AV$23</f>
        <v>6.0071797857152755E-2</v>
      </c>
    </row>
    <row r="15" spans="1:49" x14ac:dyDescent="0.25">
      <c r="A15" s="7">
        <v>7</v>
      </c>
      <c r="B15" s="7">
        <v>2007</v>
      </c>
      <c r="C15" s="3" t="s">
        <v>128</v>
      </c>
      <c r="D15" s="9">
        <v>321</v>
      </c>
      <c r="E15" s="9">
        <v>287</v>
      </c>
      <c r="F15" s="9">
        <f t="shared" si="0"/>
        <v>608</v>
      </c>
      <c r="G15" s="13">
        <f>F15/$F$23</f>
        <v>4.0307610713338639E-2</v>
      </c>
      <c r="H15" s="9">
        <v>51</v>
      </c>
      <c r="I15" s="9">
        <v>28</v>
      </c>
      <c r="J15" s="9">
        <f t="shared" si="1"/>
        <v>79</v>
      </c>
      <c r="K15" s="13">
        <f>J15/$J$23</f>
        <v>5.486111111111111E-2</v>
      </c>
      <c r="L15" s="9">
        <v>16</v>
      </c>
      <c r="M15" s="9">
        <v>27</v>
      </c>
      <c r="N15" s="9">
        <f t="shared" si="2"/>
        <v>43</v>
      </c>
      <c r="O15" s="13">
        <f>N15/$N$23</f>
        <v>5.2631578947368418E-2</v>
      </c>
      <c r="P15" s="9">
        <v>810</v>
      </c>
      <c r="Q15" s="9">
        <v>711</v>
      </c>
      <c r="R15" s="9">
        <f t="shared" si="3"/>
        <v>1521</v>
      </c>
      <c r="S15" s="13">
        <f>R15/$R$23</f>
        <v>4.2606235468780639E-2</v>
      </c>
      <c r="T15" s="9">
        <v>29</v>
      </c>
      <c r="U15" s="9">
        <v>18</v>
      </c>
      <c r="V15" s="9">
        <f t="shared" si="4"/>
        <v>47</v>
      </c>
      <c r="W15" s="13">
        <f>V15/$V$23</f>
        <v>5.9948979591836732E-2</v>
      </c>
      <c r="X15" s="9">
        <v>0</v>
      </c>
      <c r="Y15" s="9">
        <v>0</v>
      </c>
      <c r="Z15" s="9">
        <f t="shared" si="5"/>
        <v>0</v>
      </c>
      <c r="AA15" s="13">
        <f>Z15/$Z$23</f>
        <v>0</v>
      </c>
      <c r="AB15" s="9">
        <v>0</v>
      </c>
      <c r="AC15" s="9">
        <v>0</v>
      </c>
      <c r="AD15" s="9">
        <f t="shared" si="6"/>
        <v>0</v>
      </c>
      <c r="AE15" s="13">
        <f>AD15/$AD$23</f>
        <v>0</v>
      </c>
      <c r="AF15" s="9">
        <v>313</v>
      </c>
      <c r="AG15" s="9">
        <v>293</v>
      </c>
      <c r="AH15" s="9">
        <f t="shared" si="7"/>
        <v>606</v>
      </c>
      <c r="AI15" s="13">
        <f>AH15/$AH$23</f>
        <v>4.6846011131725415E-2</v>
      </c>
      <c r="AJ15" s="9">
        <v>3</v>
      </c>
      <c r="AK15" s="9">
        <v>12</v>
      </c>
      <c r="AL15" s="9">
        <f t="shared" si="8"/>
        <v>15</v>
      </c>
      <c r="AM15" s="13">
        <f>AL15/$AL$23</f>
        <v>6.5502183406113537E-2</v>
      </c>
      <c r="AN15" s="9">
        <v>26</v>
      </c>
      <c r="AO15" s="9">
        <v>15</v>
      </c>
      <c r="AP15" s="9">
        <f t="shared" si="9"/>
        <v>41</v>
      </c>
      <c r="AQ15" s="13">
        <f>AP15/$AP$23</f>
        <v>7.6779026217228458E-2</v>
      </c>
      <c r="AR15" s="9">
        <v>9</v>
      </c>
      <c r="AS15" s="9">
        <v>196</v>
      </c>
      <c r="AT15" s="9">
        <f t="shared" si="10"/>
        <v>205</v>
      </c>
      <c r="AU15" s="13">
        <f>AT15/$AT$23</f>
        <v>4.4555531406216042E-2</v>
      </c>
      <c r="AV15" s="9">
        <f t="shared" si="11"/>
        <v>3165</v>
      </c>
      <c r="AW15" s="13">
        <f>AV15/$AV$23</f>
        <v>4.386876793213855E-2</v>
      </c>
    </row>
    <row r="16" spans="1:49" x14ac:dyDescent="0.25">
      <c r="A16" s="7">
        <v>8</v>
      </c>
      <c r="B16" s="7">
        <v>2008</v>
      </c>
      <c r="C16" s="3" t="s">
        <v>129</v>
      </c>
      <c r="D16" s="9">
        <v>437</v>
      </c>
      <c r="E16" s="9">
        <v>416</v>
      </c>
      <c r="F16" s="9">
        <f t="shared" si="0"/>
        <v>853</v>
      </c>
      <c r="G16" s="13">
        <f>F16/$F$23</f>
        <v>5.6549986740917525E-2</v>
      </c>
      <c r="H16" s="9">
        <v>40</v>
      </c>
      <c r="I16" s="9">
        <v>23</v>
      </c>
      <c r="J16" s="9">
        <f t="shared" si="1"/>
        <v>63</v>
      </c>
      <c r="K16" s="13">
        <f>J16/$J$23</f>
        <v>4.3749999999999997E-2</v>
      </c>
      <c r="L16" s="9">
        <v>17</v>
      </c>
      <c r="M16" s="9">
        <v>36</v>
      </c>
      <c r="N16" s="9">
        <f t="shared" si="2"/>
        <v>53</v>
      </c>
      <c r="O16" s="13">
        <f>N16/$N$23</f>
        <v>6.4871481028151781E-2</v>
      </c>
      <c r="P16" s="9">
        <v>1076</v>
      </c>
      <c r="Q16" s="9">
        <v>885</v>
      </c>
      <c r="R16" s="9">
        <f t="shared" si="3"/>
        <v>1961</v>
      </c>
      <c r="S16" s="13">
        <f>R16/$R$23</f>
        <v>5.4931510686573856E-2</v>
      </c>
      <c r="T16" s="9">
        <v>22</v>
      </c>
      <c r="U16" s="9">
        <v>18</v>
      </c>
      <c r="V16" s="9">
        <f t="shared" si="4"/>
        <v>40</v>
      </c>
      <c r="W16" s="13">
        <f>V16/$V$23</f>
        <v>5.1020408163265307E-2</v>
      </c>
      <c r="X16" s="9">
        <v>0</v>
      </c>
      <c r="Y16" s="9">
        <v>0</v>
      </c>
      <c r="Z16" s="9">
        <f t="shared" si="5"/>
        <v>0</v>
      </c>
      <c r="AA16" s="13">
        <f>Z16/$Z$23</f>
        <v>0</v>
      </c>
      <c r="AB16" s="9">
        <v>2</v>
      </c>
      <c r="AC16" s="9">
        <v>1</v>
      </c>
      <c r="AD16" s="9">
        <f t="shared" si="6"/>
        <v>3</v>
      </c>
      <c r="AE16" s="13">
        <f>AD16/$AD$23</f>
        <v>0.14285714285714285</v>
      </c>
      <c r="AF16" s="9">
        <v>405</v>
      </c>
      <c r="AG16" s="9">
        <v>304</v>
      </c>
      <c r="AH16" s="9">
        <f t="shared" si="7"/>
        <v>709</v>
      </c>
      <c r="AI16" s="13">
        <f>AH16/$AH$23</f>
        <v>5.4808286951144092E-2</v>
      </c>
      <c r="AJ16" s="9">
        <v>3</v>
      </c>
      <c r="AK16" s="9">
        <v>7</v>
      </c>
      <c r="AL16" s="9">
        <f t="shared" si="8"/>
        <v>10</v>
      </c>
      <c r="AM16" s="13">
        <f>AL16/$AL$23</f>
        <v>4.3668122270742356E-2</v>
      </c>
      <c r="AN16" s="9">
        <v>24</v>
      </c>
      <c r="AO16" s="9">
        <v>14</v>
      </c>
      <c r="AP16" s="9">
        <f t="shared" si="9"/>
        <v>38</v>
      </c>
      <c r="AQ16" s="13">
        <f>AP16/$AP$23</f>
        <v>7.116104868913857E-2</v>
      </c>
      <c r="AR16" s="9">
        <v>17</v>
      </c>
      <c r="AS16" s="9">
        <v>282</v>
      </c>
      <c r="AT16" s="9">
        <f t="shared" si="10"/>
        <v>299</v>
      </c>
      <c r="AU16" s="13">
        <f>AT16/$AT$23</f>
        <v>6.4985872636383391E-2</v>
      </c>
      <c r="AV16" s="9">
        <f t="shared" si="11"/>
        <v>4029</v>
      </c>
      <c r="AW16" s="13">
        <f>AV16/$AV$23</f>
        <v>5.58443178510541E-2</v>
      </c>
    </row>
    <row r="17" spans="1:49" x14ac:dyDescent="0.25">
      <c r="A17" s="7">
        <v>9</v>
      </c>
      <c r="B17" s="7">
        <v>2009</v>
      </c>
      <c r="C17" s="3" t="s">
        <v>130</v>
      </c>
      <c r="D17" s="9">
        <v>647</v>
      </c>
      <c r="E17" s="9">
        <v>615</v>
      </c>
      <c r="F17" s="9">
        <f t="shared" si="0"/>
        <v>1262</v>
      </c>
      <c r="G17" s="13">
        <f>F17/$F$23</f>
        <v>8.3664810395120665E-2</v>
      </c>
      <c r="H17" s="9">
        <v>56</v>
      </c>
      <c r="I17" s="9">
        <v>28</v>
      </c>
      <c r="J17" s="9">
        <f t="shared" si="1"/>
        <v>84</v>
      </c>
      <c r="K17" s="13">
        <f>J17/$J$23</f>
        <v>5.8333333333333334E-2</v>
      </c>
      <c r="L17" s="9">
        <v>22</v>
      </c>
      <c r="M17" s="9">
        <v>53</v>
      </c>
      <c r="N17" s="9">
        <f t="shared" si="2"/>
        <v>75</v>
      </c>
      <c r="O17" s="13">
        <f>N17/$N$23</f>
        <v>9.1799265605875147E-2</v>
      </c>
      <c r="P17" s="9">
        <v>1637</v>
      </c>
      <c r="Q17" s="9">
        <v>1439</v>
      </c>
      <c r="R17" s="9">
        <f t="shared" si="3"/>
        <v>3076</v>
      </c>
      <c r="S17" s="13">
        <f>R17/$R$23</f>
        <v>8.6164878568027112E-2</v>
      </c>
      <c r="T17" s="9">
        <v>39</v>
      </c>
      <c r="U17" s="9">
        <v>33</v>
      </c>
      <c r="V17" s="9">
        <f t="shared" si="4"/>
        <v>72</v>
      </c>
      <c r="W17" s="13">
        <f>V17/$V$23</f>
        <v>9.1836734693877556E-2</v>
      </c>
      <c r="X17" s="9">
        <v>0</v>
      </c>
      <c r="Y17" s="9">
        <v>0</v>
      </c>
      <c r="Z17" s="9">
        <f t="shared" si="5"/>
        <v>0</v>
      </c>
      <c r="AA17" s="13">
        <f>Z17/$Z$23</f>
        <v>0</v>
      </c>
      <c r="AB17" s="9">
        <v>3</v>
      </c>
      <c r="AC17" s="9">
        <v>0</v>
      </c>
      <c r="AD17" s="9">
        <f t="shared" si="6"/>
        <v>3</v>
      </c>
      <c r="AE17" s="13">
        <f>AD17/$AD$23</f>
        <v>0.14285714285714285</v>
      </c>
      <c r="AF17" s="9">
        <v>545</v>
      </c>
      <c r="AG17" s="9">
        <v>454</v>
      </c>
      <c r="AH17" s="9">
        <f t="shared" si="7"/>
        <v>999</v>
      </c>
      <c r="AI17" s="13">
        <f>AH17/$AH$23</f>
        <v>7.7226345083487941E-2</v>
      </c>
      <c r="AJ17" s="9">
        <v>4</v>
      </c>
      <c r="AK17" s="9">
        <v>9</v>
      </c>
      <c r="AL17" s="9">
        <f t="shared" si="8"/>
        <v>13</v>
      </c>
      <c r="AM17" s="13">
        <f>AL17/$AL$23</f>
        <v>5.6768558951965066E-2</v>
      </c>
      <c r="AN17" s="9">
        <v>33</v>
      </c>
      <c r="AO17" s="9">
        <v>12</v>
      </c>
      <c r="AP17" s="9">
        <f t="shared" si="9"/>
        <v>45</v>
      </c>
      <c r="AQ17" s="13">
        <f>AP17/$AP$23</f>
        <v>8.4269662921348312E-2</v>
      </c>
      <c r="AR17" s="9">
        <v>28</v>
      </c>
      <c r="AS17" s="9">
        <v>300</v>
      </c>
      <c r="AT17" s="9">
        <f t="shared" si="10"/>
        <v>328</v>
      </c>
      <c r="AU17" s="13">
        <f>AT17/$AT$23</f>
        <v>7.1288850249945662E-2</v>
      </c>
      <c r="AV17" s="9">
        <f t="shared" si="11"/>
        <v>5957</v>
      </c>
      <c r="AW17" s="13">
        <f>AV17/$AV$23</f>
        <v>8.2567535725671201E-2</v>
      </c>
    </row>
    <row r="18" spans="1:49" x14ac:dyDescent="0.25">
      <c r="A18" s="7">
        <v>10</v>
      </c>
      <c r="B18" s="7">
        <v>2010</v>
      </c>
      <c r="C18" s="3" t="s">
        <v>131</v>
      </c>
      <c r="D18" s="9">
        <v>394</v>
      </c>
      <c r="E18" s="9">
        <v>420</v>
      </c>
      <c r="F18" s="9">
        <f t="shared" si="0"/>
        <v>814</v>
      </c>
      <c r="G18" s="13">
        <f>F18/$F$23</f>
        <v>5.3964465658976397E-2</v>
      </c>
      <c r="H18" s="9">
        <v>33</v>
      </c>
      <c r="I18" s="9">
        <v>14</v>
      </c>
      <c r="J18" s="9">
        <f t="shared" si="1"/>
        <v>47</v>
      </c>
      <c r="K18" s="13">
        <f>J18/$J$23</f>
        <v>3.2638888888888891E-2</v>
      </c>
      <c r="L18" s="9">
        <v>10</v>
      </c>
      <c r="M18" s="9">
        <v>17</v>
      </c>
      <c r="N18" s="9">
        <f t="shared" si="2"/>
        <v>27</v>
      </c>
      <c r="O18" s="13">
        <f>N18/$N$23</f>
        <v>3.3047735618115054E-2</v>
      </c>
      <c r="P18" s="9">
        <v>1098</v>
      </c>
      <c r="Q18" s="9">
        <v>1000</v>
      </c>
      <c r="R18" s="9">
        <f t="shared" si="3"/>
        <v>2098</v>
      </c>
      <c r="S18" s="13">
        <f>R18/$R$23</f>
        <v>5.8769153197568556E-2</v>
      </c>
      <c r="T18" s="9">
        <v>32</v>
      </c>
      <c r="U18" s="9">
        <v>27</v>
      </c>
      <c r="V18" s="9">
        <f t="shared" si="4"/>
        <v>59</v>
      </c>
      <c r="W18" s="13">
        <f>V18/$V$23</f>
        <v>7.5255102040816327E-2</v>
      </c>
      <c r="X18" s="9">
        <v>0</v>
      </c>
      <c r="Y18" s="9">
        <v>1</v>
      </c>
      <c r="Z18" s="9">
        <f t="shared" si="5"/>
        <v>1</v>
      </c>
      <c r="AA18" s="13">
        <f>Z18/$Z$23</f>
        <v>0.5</v>
      </c>
      <c r="AB18" s="9">
        <v>1</v>
      </c>
      <c r="AC18" s="9">
        <v>0</v>
      </c>
      <c r="AD18" s="9">
        <f t="shared" si="6"/>
        <v>1</v>
      </c>
      <c r="AE18" s="13">
        <f>AD18/$AD$23</f>
        <v>4.7619047619047616E-2</v>
      </c>
      <c r="AF18" s="9">
        <v>375</v>
      </c>
      <c r="AG18" s="9">
        <v>295</v>
      </c>
      <c r="AH18" s="9">
        <f t="shared" si="7"/>
        <v>670</v>
      </c>
      <c r="AI18" s="13">
        <f>AH18/$AH$23</f>
        <v>5.1793444650587508E-2</v>
      </c>
      <c r="AJ18" s="9">
        <v>0</v>
      </c>
      <c r="AK18" s="9">
        <v>9</v>
      </c>
      <c r="AL18" s="9">
        <f t="shared" si="8"/>
        <v>9</v>
      </c>
      <c r="AM18" s="13">
        <f>AL18/$AL$23</f>
        <v>3.9301310043668124E-2</v>
      </c>
      <c r="AN18" s="9">
        <v>5</v>
      </c>
      <c r="AO18" s="9">
        <v>2</v>
      </c>
      <c r="AP18" s="9">
        <f t="shared" si="9"/>
        <v>7</v>
      </c>
      <c r="AQ18" s="13">
        <f>AP18/$AP$23</f>
        <v>1.3108614232209739E-2</v>
      </c>
      <c r="AR18" s="9">
        <v>21</v>
      </c>
      <c r="AS18" s="9">
        <v>161</v>
      </c>
      <c r="AT18" s="9">
        <f t="shared" si="10"/>
        <v>182</v>
      </c>
      <c r="AU18" s="13">
        <f>AT18/$AT$23</f>
        <v>3.955661812649424E-2</v>
      </c>
      <c r="AV18" s="9">
        <f t="shared" si="11"/>
        <v>3915</v>
      </c>
      <c r="AW18" s="13">
        <f>AV18/$AV$23</f>
        <v>5.4264210570086076E-2</v>
      </c>
    </row>
    <row r="19" spans="1:49" x14ac:dyDescent="0.25">
      <c r="A19" s="7">
        <v>11</v>
      </c>
      <c r="B19" s="7">
        <v>2011</v>
      </c>
      <c r="C19" s="3" t="s">
        <v>132</v>
      </c>
      <c r="D19" s="9">
        <v>554</v>
      </c>
      <c r="E19" s="9">
        <v>535</v>
      </c>
      <c r="F19" s="9">
        <f t="shared" si="0"/>
        <v>1089</v>
      </c>
      <c r="G19" s="13">
        <f>F19/$F$23</f>
        <v>7.2195704057279236E-2</v>
      </c>
      <c r="H19" s="9">
        <v>36</v>
      </c>
      <c r="I19" s="9">
        <v>20</v>
      </c>
      <c r="J19" s="9">
        <f t="shared" si="1"/>
        <v>56</v>
      </c>
      <c r="K19" s="13">
        <f>J19/$J$23</f>
        <v>3.888888888888889E-2</v>
      </c>
      <c r="L19" s="9">
        <v>13</v>
      </c>
      <c r="M19" s="9">
        <v>16</v>
      </c>
      <c r="N19" s="9">
        <f t="shared" si="2"/>
        <v>29</v>
      </c>
      <c r="O19" s="13">
        <f>N19/$N$23</f>
        <v>3.5495716034271728E-2</v>
      </c>
      <c r="P19" s="9">
        <v>1369</v>
      </c>
      <c r="Q19" s="9">
        <v>1225</v>
      </c>
      <c r="R19" s="9">
        <f t="shared" si="3"/>
        <v>2594</v>
      </c>
      <c r="S19" s="13">
        <f>R19/$R$23</f>
        <v>7.2663099806717271E-2</v>
      </c>
      <c r="T19" s="9">
        <v>42</v>
      </c>
      <c r="U19" s="9">
        <v>30</v>
      </c>
      <c r="V19" s="9">
        <f t="shared" si="4"/>
        <v>72</v>
      </c>
      <c r="W19" s="13">
        <f>V19/$V$23</f>
        <v>9.1836734693877556E-2</v>
      </c>
      <c r="X19" s="9">
        <v>0</v>
      </c>
      <c r="Y19" s="9">
        <v>0</v>
      </c>
      <c r="Z19" s="9">
        <f t="shared" si="5"/>
        <v>0</v>
      </c>
      <c r="AA19" s="13">
        <f>Z19/$Z$23</f>
        <v>0</v>
      </c>
      <c r="AB19" s="9">
        <v>0</v>
      </c>
      <c r="AC19" s="9">
        <v>1</v>
      </c>
      <c r="AD19" s="9">
        <f t="shared" si="6"/>
        <v>1</v>
      </c>
      <c r="AE19" s="13">
        <f>AD19/$AD$23</f>
        <v>4.7619047619047616E-2</v>
      </c>
      <c r="AF19" s="9">
        <v>435</v>
      </c>
      <c r="AG19" s="9">
        <v>361</v>
      </c>
      <c r="AH19" s="9">
        <f t="shared" si="7"/>
        <v>796</v>
      </c>
      <c r="AI19" s="13">
        <f>AH19/$AH$23</f>
        <v>6.1533704390847245E-2</v>
      </c>
      <c r="AJ19" s="9">
        <v>3</v>
      </c>
      <c r="AK19" s="9">
        <v>5</v>
      </c>
      <c r="AL19" s="9">
        <f t="shared" si="8"/>
        <v>8</v>
      </c>
      <c r="AM19" s="13">
        <f>AL19/$AL$23</f>
        <v>3.4934497816593885E-2</v>
      </c>
      <c r="AN19" s="9">
        <v>12</v>
      </c>
      <c r="AO19" s="9">
        <v>2</v>
      </c>
      <c r="AP19" s="9">
        <f t="shared" si="9"/>
        <v>14</v>
      </c>
      <c r="AQ19" s="13">
        <f>AP19/$AP$23</f>
        <v>2.6217228464419477E-2</v>
      </c>
      <c r="AR19" s="9">
        <v>33</v>
      </c>
      <c r="AS19" s="9">
        <v>226</v>
      </c>
      <c r="AT19" s="9">
        <f t="shared" si="10"/>
        <v>259</v>
      </c>
      <c r="AU19" s="13">
        <f>AT19/$AT$23</f>
        <v>5.6292110410780263E-2</v>
      </c>
      <c r="AV19" s="9">
        <f t="shared" si="11"/>
        <v>4918</v>
      </c>
      <c r="AW19" s="13">
        <f>AV19/$AV$23</f>
        <v>6.8166382524567901E-2</v>
      </c>
    </row>
    <row r="20" spans="1:49" x14ac:dyDescent="0.25">
      <c r="A20" s="7">
        <v>12</v>
      </c>
      <c r="B20" s="7">
        <v>2012</v>
      </c>
      <c r="C20" s="3" t="s">
        <v>133</v>
      </c>
      <c r="D20" s="9">
        <v>801</v>
      </c>
      <c r="E20" s="9">
        <v>763</v>
      </c>
      <c r="F20" s="9">
        <f t="shared" si="0"/>
        <v>1564</v>
      </c>
      <c r="G20" s="13">
        <f>F20/$F$23</f>
        <v>0.10368602492707504</v>
      </c>
      <c r="H20" s="9">
        <v>76</v>
      </c>
      <c r="I20" s="9">
        <v>53</v>
      </c>
      <c r="J20" s="9">
        <f t="shared" si="1"/>
        <v>129</v>
      </c>
      <c r="K20" s="13">
        <f>J20/$J$23</f>
        <v>8.9583333333333334E-2</v>
      </c>
      <c r="L20" s="9">
        <v>35</v>
      </c>
      <c r="M20" s="9">
        <v>75</v>
      </c>
      <c r="N20" s="9">
        <f t="shared" si="2"/>
        <v>110</v>
      </c>
      <c r="O20" s="13">
        <f>N20/$N$23</f>
        <v>0.1346389228886169</v>
      </c>
      <c r="P20" s="9">
        <v>1820</v>
      </c>
      <c r="Q20" s="9">
        <v>1524</v>
      </c>
      <c r="R20" s="9">
        <f t="shared" si="3"/>
        <v>3344</v>
      </c>
      <c r="S20" s="13">
        <f>R20/$R$23</f>
        <v>9.367209165522844E-2</v>
      </c>
      <c r="T20" s="9">
        <v>52</v>
      </c>
      <c r="U20" s="9">
        <v>29</v>
      </c>
      <c r="V20" s="9">
        <f t="shared" si="4"/>
        <v>81</v>
      </c>
      <c r="W20" s="13">
        <f>V20/$V$23</f>
        <v>0.10331632653061225</v>
      </c>
      <c r="X20" s="9">
        <v>0</v>
      </c>
      <c r="Y20" s="9">
        <v>0</v>
      </c>
      <c r="Z20" s="9">
        <f t="shared" si="5"/>
        <v>0</v>
      </c>
      <c r="AA20" s="13">
        <f>Z20/$Z$23</f>
        <v>0</v>
      </c>
      <c r="AB20" s="9">
        <v>0</v>
      </c>
      <c r="AC20" s="9">
        <v>0</v>
      </c>
      <c r="AD20" s="9">
        <f t="shared" si="6"/>
        <v>0</v>
      </c>
      <c r="AE20" s="13">
        <f>AD20/$AD$23</f>
        <v>0</v>
      </c>
      <c r="AF20" s="9">
        <v>651</v>
      </c>
      <c r="AG20" s="9">
        <v>625</v>
      </c>
      <c r="AH20" s="9">
        <f t="shared" si="7"/>
        <v>1276</v>
      </c>
      <c r="AI20" s="13">
        <f>AH20/$AH$23</f>
        <v>9.8639455782312924E-2</v>
      </c>
      <c r="AJ20" s="9">
        <v>9</v>
      </c>
      <c r="AK20" s="9">
        <v>21</v>
      </c>
      <c r="AL20" s="9">
        <f t="shared" si="8"/>
        <v>30</v>
      </c>
      <c r="AM20" s="13">
        <f>AL20/$AL$23</f>
        <v>0.13100436681222707</v>
      </c>
      <c r="AN20" s="9">
        <v>29</v>
      </c>
      <c r="AO20" s="9">
        <v>15</v>
      </c>
      <c r="AP20" s="9">
        <f t="shared" si="9"/>
        <v>44</v>
      </c>
      <c r="AQ20" s="13">
        <f>AP20/$AP$23</f>
        <v>8.2397003745318345E-2</v>
      </c>
      <c r="AR20" s="9">
        <v>20</v>
      </c>
      <c r="AS20" s="9">
        <v>372</v>
      </c>
      <c r="AT20" s="9">
        <f t="shared" si="10"/>
        <v>392</v>
      </c>
      <c r="AU20" s="13">
        <f>AT20/$AT$23</f>
        <v>8.5198869810910668E-2</v>
      </c>
      <c r="AV20" s="9">
        <f t="shared" si="11"/>
        <v>6970</v>
      </c>
      <c r="AW20" s="13">
        <f>AV20/$AV$23</f>
        <v>9.6608313581992317E-2</v>
      </c>
    </row>
    <row r="21" spans="1:49" x14ac:dyDescent="0.25">
      <c r="A21" s="7">
        <v>13</v>
      </c>
      <c r="B21" s="7">
        <v>2013</v>
      </c>
      <c r="C21" s="3" t="s">
        <v>17</v>
      </c>
      <c r="D21" s="9">
        <v>899</v>
      </c>
      <c r="E21" s="9">
        <v>892</v>
      </c>
      <c r="F21" s="9">
        <f t="shared" si="0"/>
        <v>1791</v>
      </c>
      <c r="G21" s="13">
        <f>F21/$F$23</f>
        <v>0.11873508353221957</v>
      </c>
      <c r="H21" s="9">
        <v>198</v>
      </c>
      <c r="I21" s="9">
        <v>119</v>
      </c>
      <c r="J21" s="9">
        <f t="shared" si="1"/>
        <v>317</v>
      </c>
      <c r="K21" s="13">
        <f>J21/$J$23</f>
        <v>0.22013888888888888</v>
      </c>
      <c r="L21" s="9">
        <v>55</v>
      </c>
      <c r="M21" s="9">
        <v>64</v>
      </c>
      <c r="N21" s="9">
        <f t="shared" si="2"/>
        <v>119</v>
      </c>
      <c r="O21" s="13">
        <f>N21/$N$23</f>
        <v>0.14565483476132191</v>
      </c>
      <c r="P21" s="9">
        <v>2310</v>
      </c>
      <c r="Q21" s="9">
        <v>1981</v>
      </c>
      <c r="R21" s="9">
        <f t="shared" si="3"/>
        <v>4291</v>
      </c>
      <c r="S21" s="13">
        <f>R21/$R$23</f>
        <v>0.1201994453626152</v>
      </c>
      <c r="T21" s="9">
        <v>11</v>
      </c>
      <c r="U21" s="9">
        <v>5</v>
      </c>
      <c r="V21" s="9">
        <f t="shared" si="4"/>
        <v>16</v>
      </c>
      <c r="W21" s="13">
        <f>V21/$V$23</f>
        <v>2.0408163265306121E-2</v>
      </c>
      <c r="X21" s="9">
        <v>0</v>
      </c>
      <c r="Y21" s="9">
        <v>0</v>
      </c>
      <c r="Z21" s="9">
        <f t="shared" si="5"/>
        <v>0</v>
      </c>
      <c r="AA21" s="13">
        <f>Z21/$Z$23</f>
        <v>0</v>
      </c>
      <c r="AB21" s="9">
        <v>2</v>
      </c>
      <c r="AC21" s="9">
        <v>4</v>
      </c>
      <c r="AD21" s="9">
        <f t="shared" si="6"/>
        <v>6</v>
      </c>
      <c r="AE21" s="13">
        <f>AD21/$AD$23</f>
        <v>0.2857142857142857</v>
      </c>
      <c r="AF21" s="9">
        <v>1033</v>
      </c>
      <c r="AG21" s="9">
        <v>887</v>
      </c>
      <c r="AH21" s="9">
        <f t="shared" si="7"/>
        <v>1920</v>
      </c>
      <c r="AI21" s="13">
        <f>AH21/$AH$23</f>
        <v>0.14842300556586271</v>
      </c>
      <c r="AJ21" s="9">
        <v>19</v>
      </c>
      <c r="AK21" s="9">
        <v>24</v>
      </c>
      <c r="AL21" s="9">
        <f t="shared" si="8"/>
        <v>43</v>
      </c>
      <c r="AM21" s="13">
        <f>AL21/$AL$23</f>
        <v>0.18777292576419213</v>
      </c>
      <c r="AN21" s="9">
        <v>95</v>
      </c>
      <c r="AO21" s="9">
        <v>40</v>
      </c>
      <c r="AP21" s="9">
        <f t="shared" si="9"/>
        <v>135</v>
      </c>
      <c r="AQ21" s="13">
        <f>AP21/$AP$23</f>
        <v>0.25280898876404495</v>
      </c>
      <c r="AR21" s="9">
        <v>16</v>
      </c>
      <c r="AS21" s="9">
        <v>794</v>
      </c>
      <c r="AT21" s="9">
        <f t="shared" si="10"/>
        <v>810</v>
      </c>
      <c r="AU21" s="13">
        <f>AT21/$AT$23</f>
        <v>0.17604868506846338</v>
      </c>
      <c r="AV21" s="9">
        <f t="shared" si="11"/>
        <v>9448</v>
      </c>
      <c r="AW21" s="13">
        <f>AV21/$AV$23</f>
        <v>0.13095485605777094</v>
      </c>
    </row>
    <row r="22" spans="1:49" x14ac:dyDescent="0.25">
      <c r="A22" s="7">
        <v>14</v>
      </c>
      <c r="B22" s="7">
        <v>2014</v>
      </c>
      <c r="C22" s="3" t="s">
        <v>134</v>
      </c>
      <c r="D22" s="9">
        <v>800</v>
      </c>
      <c r="E22" s="9">
        <v>726</v>
      </c>
      <c r="F22" s="9">
        <f t="shared" si="0"/>
        <v>1526</v>
      </c>
      <c r="G22" s="13">
        <f>F22/$F$23</f>
        <v>0.10116679925749138</v>
      </c>
      <c r="H22" s="9">
        <v>151</v>
      </c>
      <c r="I22" s="9">
        <v>81</v>
      </c>
      <c r="J22" s="9">
        <f t="shared" si="1"/>
        <v>232</v>
      </c>
      <c r="K22" s="13">
        <f>J22/$J$23</f>
        <v>0.16111111111111112</v>
      </c>
      <c r="L22" s="9">
        <v>52</v>
      </c>
      <c r="M22" s="9">
        <v>84</v>
      </c>
      <c r="N22" s="9">
        <f t="shared" si="2"/>
        <v>136</v>
      </c>
      <c r="O22" s="13">
        <f>N22/$N$23</f>
        <v>0.16646266829865361</v>
      </c>
      <c r="P22" s="9">
        <v>1984</v>
      </c>
      <c r="Q22" s="9">
        <v>1652</v>
      </c>
      <c r="R22" s="9">
        <f t="shared" si="3"/>
        <v>3636</v>
      </c>
      <c r="S22" s="13">
        <f>R22/$R$23</f>
        <v>0.10185159248158211</v>
      </c>
      <c r="T22" s="9">
        <v>21</v>
      </c>
      <c r="U22" s="9">
        <v>8</v>
      </c>
      <c r="V22" s="9">
        <f t="shared" si="4"/>
        <v>29</v>
      </c>
      <c r="W22" s="13">
        <f>V22/$V$23</f>
        <v>3.6989795918367346E-2</v>
      </c>
      <c r="X22" s="9">
        <v>0</v>
      </c>
      <c r="Y22" s="9">
        <v>0</v>
      </c>
      <c r="Z22" s="9">
        <f t="shared" si="5"/>
        <v>0</v>
      </c>
      <c r="AA22" s="13">
        <f>Z22/$Z$23</f>
        <v>0</v>
      </c>
      <c r="AB22" s="9">
        <v>0</v>
      </c>
      <c r="AC22" s="9">
        <v>0</v>
      </c>
      <c r="AD22" s="9">
        <f t="shared" si="6"/>
        <v>0</v>
      </c>
      <c r="AE22" s="13">
        <f>AD22/$AD$23</f>
        <v>0</v>
      </c>
      <c r="AF22" s="9">
        <v>820</v>
      </c>
      <c r="AG22" s="9">
        <v>691</v>
      </c>
      <c r="AH22" s="9">
        <f t="shared" si="7"/>
        <v>1511</v>
      </c>
      <c r="AI22" s="13">
        <f>AH22/$AH$23</f>
        <v>0.11680581323438466</v>
      </c>
      <c r="AJ22" s="9">
        <v>12</v>
      </c>
      <c r="AK22" s="9">
        <v>21</v>
      </c>
      <c r="AL22" s="9">
        <f t="shared" si="8"/>
        <v>33</v>
      </c>
      <c r="AM22" s="13">
        <f>AL22/$AL$23</f>
        <v>0.14410480349344978</v>
      </c>
      <c r="AN22" s="9">
        <v>54</v>
      </c>
      <c r="AO22" s="9">
        <v>23</v>
      </c>
      <c r="AP22" s="9">
        <f t="shared" si="9"/>
        <v>77</v>
      </c>
      <c r="AQ22" s="13">
        <f>AP22/$AP$23</f>
        <v>0.14419475655430711</v>
      </c>
      <c r="AR22" s="9">
        <v>14</v>
      </c>
      <c r="AS22" s="9">
        <v>537</v>
      </c>
      <c r="AT22" s="9">
        <f t="shared" si="10"/>
        <v>551</v>
      </c>
      <c r="AU22" s="13">
        <f>AT22/$AT$23</f>
        <v>0.11975657465768311</v>
      </c>
      <c r="AV22" s="9">
        <f t="shared" si="11"/>
        <v>7731</v>
      </c>
      <c r="AW22" s="13">
        <f>AV22/$AV$23</f>
        <v>0.10715622271196308</v>
      </c>
    </row>
    <row r="23" spans="1:49" x14ac:dyDescent="0.25">
      <c r="A23" s="17" t="s">
        <v>170</v>
      </c>
      <c r="B23" s="17"/>
      <c r="C23" s="17"/>
      <c r="D23" s="10">
        <f>SUM(D9:D22)</f>
        <v>7791</v>
      </c>
      <c r="E23" s="10">
        <f>SUM(E9:E22)</f>
        <v>7293</v>
      </c>
      <c r="F23" s="10">
        <f>SUM(F9:F22)</f>
        <v>15084</v>
      </c>
      <c r="G23" s="12">
        <f>'KAB. SUKOHARJO'!G18</f>
        <v>8.3750680155019824E-2</v>
      </c>
      <c r="H23" s="10">
        <f>SUM(H9:H22)</f>
        <v>941</v>
      </c>
      <c r="I23" s="10">
        <f>SUM(I9:I22)</f>
        <v>499</v>
      </c>
      <c r="J23" s="10">
        <f>SUM(J9:J22)</f>
        <v>1440</v>
      </c>
      <c r="K23" s="12">
        <f>'KAB. SUKOHARJO'!K18</f>
        <v>7.4541878041205087E-2</v>
      </c>
      <c r="L23" s="10">
        <f t="shared" ref="L23:N23" si="12">SUM(L9:L22)</f>
        <v>295</v>
      </c>
      <c r="M23" s="10">
        <f t="shared" si="12"/>
        <v>522</v>
      </c>
      <c r="N23" s="10">
        <f t="shared" si="12"/>
        <v>817</v>
      </c>
      <c r="O23" s="12">
        <f>'KAB. SUKOHARJO'!O18</f>
        <v>7.8189300411522639E-2</v>
      </c>
      <c r="P23" s="10">
        <f t="shared" ref="P23:R23" si="13">SUM(P9:P22)</f>
        <v>19027</v>
      </c>
      <c r="Q23" s="10">
        <f t="shared" si="13"/>
        <v>16672</v>
      </c>
      <c r="R23" s="10">
        <f t="shared" si="13"/>
        <v>35699</v>
      </c>
      <c r="S23" s="12">
        <f>'KAB. SUKOHARJO'!S18</f>
        <v>8.4322238074092268E-2</v>
      </c>
      <c r="T23" s="10">
        <f t="shared" ref="T23:V23" si="14">SUM(T9:T22)</f>
        <v>439</v>
      </c>
      <c r="U23" s="10">
        <f t="shared" si="14"/>
        <v>345</v>
      </c>
      <c r="V23" s="10">
        <f t="shared" si="14"/>
        <v>784</v>
      </c>
      <c r="W23" s="12">
        <f>'KAB. SUKOHARJO'!W18</f>
        <v>1.8700951744865586E-2</v>
      </c>
      <c r="X23" s="10">
        <f t="shared" ref="X23:Z23" si="15">SUM(X9:X22)</f>
        <v>1</v>
      </c>
      <c r="Y23" s="10">
        <f t="shared" si="15"/>
        <v>1</v>
      </c>
      <c r="Z23" s="10">
        <f t="shared" si="15"/>
        <v>2</v>
      </c>
      <c r="AA23" s="12">
        <f>'KAB. SUKOHARJO'!AA18</f>
        <v>3.7735849056603772E-2</v>
      </c>
      <c r="AB23" s="10">
        <f t="shared" ref="AB23:AD23" si="16">SUM(AB9:AB22)</f>
        <v>14</v>
      </c>
      <c r="AC23" s="10">
        <f t="shared" si="16"/>
        <v>7</v>
      </c>
      <c r="AD23" s="10">
        <f t="shared" si="16"/>
        <v>21</v>
      </c>
      <c r="AE23" s="12">
        <f>'KAB. SUKOHARJO'!AE18</f>
        <v>0.11475409836065574</v>
      </c>
      <c r="AF23" s="10">
        <f t="shared" ref="AF23:AH23" si="17">SUM(AF9:AF22)</f>
        <v>6968</v>
      </c>
      <c r="AG23" s="10">
        <f t="shared" si="17"/>
        <v>5968</v>
      </c>
      <c r="AH23" s="10">
        <f t="shared" si="17"/>
        <v>12936</v>
      </c>
      <c r="AI23" s="12">
        <f>'KAB. SUKOHARJO'!AI18</f>
        <v>7.7128087717101612E-2</v>
      </c>
      <c r="AJ23" s="10">
        <f t="shared" ref="AJ23:AL23" si="18">SUM(AJ9:AJ22)</f>
        <v>64</v>
      </c>
      <c r="AK23" s="10">
        <f t="shared" si="18"/>
        <v>165</v>
      </c>
      <c r="AL23" s="10">
        <f t="shared" si="18"/>
        <v>229</v>
      </c>
      <c r="AM23" s="12">
        <f>'KAB. SUKOHARJO'!AM18</f>
        <v>8.0210157618213665E-2</v>
      </c>
      <c r="AN23" s="10">
        <f t="shared" ref="AN23:AP23" si="19">SUM(AN9:AN22)</f>
        <v>375</v>
      </c>
      <c r="AO23" s="10">
        <f t="shared" si="19"/>
        <v>159</v>
      </c>
      <c r="AP23" s="10">
        <f t="shared" si="19"/>
        <v>534</v>
      </c>
      <c r="AQ23" s="12">
        <f>'KAB. SUKOHARJO'!AQ18</f>
        <v>7.6079213563185644E-2</v>
      </c>
      <c r="AR23" s="10">
        <f t="shared" ref="AR23:AT23" si="20">SUM(AR9:AR22)</f>
        <v>297</v>
      </c>
      <c r="AS23" s="10">
        <f t="shared" si="20"/>
        <v>4304</v>
      </c>
      <c r="AT23" s="10">
        <f t="shared" si="20"/>
        <v>4601</v>
      </c>
      <c r="AU23" s="12">
        <f>'KAB. SUKOHARJO'!AU18</f>
        <v>7.8309561902168368E-2</v>
      </c>
      <c r="AV23" s="11">
        <f>SUM(AV9:AV22)</f>
        <v>72147</v>
      </c>
      <c r="AW23" s="12">
        <f>'KAB. SUKOHARJO'!AW18</f>
        <v>7.9130677985620984E-2</v>
      </c>
    </row>
  </sheetData>
  <mergeCells count="18">
    <mergeCell ref="AN7:AQ7"/>
    <mergeCell ref="AR7:AU7"/>
    <mergeCell ref="AV7:AW7"/>
    <mergeCell ref="A23:C23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F30C-D7D8-4EA5-8CF6-3AB1F8EBFD5E}">
  <dimension ref="A1:AW23"/>
  <sheetViews>
    <sheetView zoomScale="103" workbookViewId="0">
      <selection activeCell="AW23" sqref="AW23"/>
    </sheetView>
  </sheetViews>
  <sheetFormatPr defaultRowHeight="15" x14ac:dyDescent="0.25"/>
  <cols>
    <col min="1" max="1" width="4.28515625" customWidth="1"/>
    <col min="3" max="3" width="16.5703125" bestFit="1" customWidth="1"/>
    <col min="4" max="47" width="9.140625" customWidth="1"/>
    <col min="48" max="48" width="11.7109375" customWidth="1"/>
    <col min="49" max="49" width="9.140625" customWidth="1"/>
  </cols>
  <sheetData>
    <row r="1" spans="1:49" ht="14.45" customHeight="1" x14ac:dyDescent="0.25">
      <c r="A1" s="16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4"/>
      <c r="O1" s="4"/>
      <c r="P1" s="4"/>
      <c r="Q1" s="4"/>
      <c r="R1" s="4"/>
      <c r="S1" s="4"/>
      <c r="T1" s="4"/>
      <c r="U1" s="4"/>
      <c r="V1" s="5"/>
      <c r="W1" s="5"/>
    </row>
    <row r="2" spans="1:49" ht="14.4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"/>
      <c r="O2" s="4"/>
      <c r="P2" s="4"/>
      <c r="Q2" s="4"/>
      <c r="R2" s="4"/>
      <c r="S2" s="4"/>
      <c r="T2" s="4"/>
      <c r="U2" s="4"/>
      <c r="V2" s="5"/>
      <c r="W2" s="5"/>
    </row>
    <row r="3" spans="1:49" ht="14.4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9" x14ac:dyDescent="0.25">
      <c r="A4" s="1"/>
    </row>
    <row r="5" spans="1:49" x14ac:dyDescent="0.25">
      <c r="A5" s="18" t="s">
        <v>161</v>
      </c>
      <c r="B5" s="18"/>
      <c r="C5" s="18"/>
      <c r="D5" s="18"/>
    </row>
    <row r="6" spans="1:49" x14ac:dyDescent="0.25">
      <c r="A6" s="20" t="s">
        <v>206</v>
      </c>
      <c r="B6" s="20"/>
      <c r="C6" s="20"/>
      <c r="D6" s="20"/>
    </row>
    <row r="7" spans="1:49" x14ac:dyDescent="0.25">
      <c r="A7" s="19" t="s">
        <v>164</v>
      </c>
      <c r="B7" s="17" t="s">
        <v>196</v>
      </c>
      <c r="C7" s="17"/>
      <c r="D7" s="17" t="s">
        <v>172</v>
      </c>
      <c r="E7" s="17"/>
      <c r="F7" s="17"/>
      <c r="G7" s="17"/>
      <c r="H7" s="17" t="s">
        <v>185</v>
      </c>
      <c r="I7" s="17"/>
      <c r="J7" s="17"/>
      <c r="K7" s="17"/>
      <c r="L7" s="17" t="s">
        <v>186</v>
      </c>
      <c r="M7" s="17"/>
      <c r="N7" s="17"/>
      <c r="O7" s="17"/>
      <c r="P7" s="17" t="s">
        <v>187</v>
      </c>
      <c r="Q7" s="17"/>
      <c r="R7" s="17"/>
      <c r="S7" s="17"/>
      <c r="T7" s="17" t="s">
        <v>188</v>
      </c>
      <c r="U7" s="17"/>
      <c r="V7" s="17"/>
      <c r="W7" s="17"/>
      <c r="X7" s="17" t="s">
        <v>189</v>
      </c>
      <c r="Y7" s="17"/>
      <c r="Z7" s="17"/>
      <c r="AA7" s="17"/>
      <c r="AB7" s="17" t="s">
        <v>190</v>
      </c>
      <c r="AC7" s="17"/>
      <c r="AD7" s="17"/>
      <c r="AE7" s="17"/>
      <c r="AF7" s="17" t="s">
        <v>191</v>
      </c>
      <c r="AG7" s="17"/>
      <c r="AH7" s="17"/>
      <c r="AI7" s="17"/>
      <c r="AJ7" s="17" t="s">
        <v>192</v>
      </c>
      <c r="AK7" s="17"/>
      <c r="AL7" s="17"/>
      <c r="AM7" s="17"/>
      <c r="AN7" s="17" t="s">
        <v>193</v>
      </c>
      <c r="AO7" s="17"/>
      <c r="AP7" s="17"/>
      <c r="AQ7" s="17"/>
      <c r="AR7" s="17" t="s">
        <v>194</v>
      </c>
      <c r="AS7" s="17"/>
      <c r="AT7" s="17"/>
      <c r="AU7" s="17"/>
      <c r="AV7" s="14" t="s">
        <v>170</v>
      </c>
      <c r="AW7" s="15"/>
    </row>
    <row r="8" spans="1:49" x14ac:dyDescent="0.25">
      <c r="A8" s="19"/>
      <c r="B8" s="6" t="s">
        <v>166</v>
      </c>
      <c r="C8" s="6" t="s">
        <v>167</v>
      </c>
      <c r="D8" s="6" t="s">
        <v>168</v>
      </c>
      <c r="E8" s="6" t="s">
        <v>169</v>
      </c>
      <c r="F8" s="6" t="s">
        <v>170</v>
      </c>
      <c r="G8" s="6" t="s">
        <v>171</v>
      </c>
      <c r="H8" s="6" t="s">
        <v>168</v>
      </c>
      <c r="I8" s="6" t="s">
        <v>169</v>
      </c>
      <c r="J8" s="6" t="s">
        <v>170</v>
      </c>
      <c r="K8" s="6" t="s">
        <v>171</v>
      </c>
      <c r="L8" s="6" t="s">
        <v>168</v>
      </c>
      <c r="M8" s="6" t="s">
        <v>169</v>
      </c>
      <c r="N8" s="6" t="s">
        <v>170</v>
      </c>
      <c r="O8" s="6" t="s">
        <v>171</v>
      </c>
      <c r="P8" s="6" t="s">
        <v>168</v>
      </c>
      <c r="Q8" s="6" t="s">
        <v>169</v>
      </c>
      <c r="R8" s="6" t="s">
        <v>170</v>
      </c>
      <c r="S8" s="6" t="s">
        <v>171</v>
      </c>
      <c r="T8" s="6" t="s">
        <v>168</v>
      </c>
      <c r="U8" s="6" t="s">
        <v>169</v>
      </c>
      <c r="V8" s="6" t="s">
        <v>170</v>
      </c>
      <c r="W8" s="6" t="s">
        <v>171</v>
      </c>
      <c r="X8" s="6" t="s">
        <v>168</v>
      </c>
      <c r="Y8" s="6" t="s">
        <v>169</v>
      </c>
      <c r="Z8" s="6" t="s">
        <v>170</v>
      </c>
      <c r="AA8" s="6" t="s">
        <v>171</v>
      </c>
      <c r="AB8" s="6" t="s">
        <v>168</v>
      </c>
      <c r="AC8" s="6" t="s">
        <v>169</v>
      </c>
      <c r="AD8" s="6" t="s">
        <v>170</v>
      </c>
      <c r="AE8" s="6" t="s">
        <v>171</v>
      </c>
      <c r="AF8" s="6" t="s">
        <v>168</v>
      </c>
      <c r="AG8" s="6" t="s">
        <v>169</v>
      </c>
      <c r="AH8" s="6" t="s">
        <v>170</v>
      </c>
      <c r="AI8" s="6" t="s">
        <v>171</v>
      </c>
      <c r="AJ8" s="6" t="s">
        <v>168</v>
      </c>
      <c r="AK8" s="6" t="s">
        <v>169</v>
      </c>
      <c r="AL8" s="6" t="s">
        <v>170</v>
      </c>
      <c r="AM8" s="6" t="s">
        <v>171</v>
      </c>
      <c r="AN8" s="6" t="s">
        <v>168</v>
      </c>
      <c r="AO8" s="6" t="s">
        <v>169</v>
      </c>
      <c r="AP8" s="6" t="s">
        <v>170</v>
      </c>
      <c r="AQ8" s="6" t="s">
        <v>171</v>
      </c>
      <c r="AR8" s="6" t="s">
        <v>168</v>
      </c>
      <c r="AS8" s="6" t="s">
        <v>169</v>
      </c>
      <c r="AT8" s="6" t="s">
        <v>170</v>
      </c>
      <c r="AU8" s="6" t="s">
        <v>171</v>
      </c>
      <c r="AV8" s="6" t="s">
        <v>165</v>
      </c>
      <c r="AW8" s="6" t="s">
        <v>171</v>
      </c>
    </row>
    <row r="9" spans="1:49" x14ac:dyDescent="0.25">
      <c r="A9" s="7">
        <v>1</v>
      </c>
      <c r="B9" s="7">
        <v>2001</v>
      </c>
      <c r="C9" s="3" t="s">
        <v>136</v>
      </c>
      <c r="D9" s="9">
        <v>239</v>
      </c>
      <c r="E9" s="9">
        <v>230</v>
      </c>
      <c r="F9" s="9">
        <f t="shared" ref="F9:F22" si="0">SUM(D9:E9)</f>
        <v>469</v>
      </c>
      <c r="G9" s="13">
        <f>F9/$F$23</f>
        <v>4.2066553054085569E-2</v>
      </c>
      <c r="H9" s="9">
        <v>33</v>
      </c>
      <c r="I9" s="9">
        <v>9</v>
      </c>
      <c r="J9" s="9">
        <f>SUM(H9:I9)</f>
        <v>42</v>
      </c>
      <c r="K9" s="13">
        <f>J9/$J$23</f>
        <v>4.2682926829268296E-2</v>
      </c>
      <c r="L9" s="9">
        <v>6</v>
      </c>
      <c r="M9" s="9">
        <v>15</v>
      </c>
      <c r="N9" s="9">
        <f>SUM(L9:M9)</f>
        <v>21</v>
      </c>
      <c r="O9" s="13">
        <f>N9/$N$23</f>
        <v>3.0837004405286344E-2</v>
      </c>
      <c r="P9" s="9">
        <v>686</v>
      </c>
      <c r="Q9" s="9">
        <v>558</v>
      </c>
      <c r="R9" s="9">
        <f>SUM(P9:Q9)</f>
        <v>1244</v>
      </c>
      <c r="S9" s="13">
        <f>R9/$R$23</f>
        <v>4.6583036884478561E-2</v>
      </c>
      <c r="T9" s="9">
        <v>13</v>
      </c>
      <c r="U9" s="9">
        <v>9</v>
      </c>
      <c r="V9" s="9">
        <f>SUM(T9:U9)</f>
        <v>22</v>
      </c>
      <c r="W9" s="13">
        <f>V9/$V$23</f>
        <v>2.9216467463479414E-2</v>
      </c>
      <c r="X9" s="9">
        <v>0</v>
      </c>
      <c r="Y9" s="9">
        <v>0</v>
      </c>
      <c r="Z9" s="9">
        <f>SUM(X9:Y9)</f>
        <v>0</v>
      </c>
      <c r="AA9" s="13">
        <f>Z9/$Z$23</f>
        <v>0</v>
      </c>
      <c r="AB9" s="9">
        <v>0</v>
      </c>
      <c r="AC9" s="9">
        <v>0</v>
      </c>
      <c r="AD9" s="9">
        <f>SUM(AB9:AC9)</f>
        <v>0</v>
      </c>
      <c r="AE9" s="13">
        <f>AD9/$AD$23</f>
        <v>0</v>
      </c>
      <c r="AF9" s="9">
        <v>242</v>
      </c>
      <c r="AG9" s="9">
        <v>214</v>
      </c>
      <c r="AH9" s="9">
        <f>SUM(AF9:AG9)</f>
        <v>456</v>
      </c>
      <c r="AI9" s="13">
        <f>AH9/$AH$23</f>
        <v>4.8743987172634957E-2</v>
      </c>
      <c r="AJ9" s="9">
        <v>1</v>
      </c>
      <c r="AK9" s="9">
        <v>5</v>
      </c>
      <c r="AL9" s="9">
        <f>SUM(AJ9:AK9)</f>
        <v>6</v>
      </c>
      <c r="AM9" s="13">
        <f>AL9/$AL$23</f>
        <v>3.4090909090909088E-2</v>
      </c>
      <c r="AN9" s="9">
        <v>7</v>
      </c>
      <c r="AO9" s="9">
        <v>4</v>
      </c>
      <c r="AP9" s="9">
        <f>SUM(AN9:AO9)</f>
        <v>11</v>
      </c>
      <c r="AQ9" s="13">
        <f>AP9/$AP$23</f>
        <v>2.4886877828054297E-2</v>
      </c>
      <c r="AR9" s="9">
        <v>1</v>
      </c>
      <c r="AS9" s="9">
        <v>223</v>
      </c>
      <c r="AT9" s="9">
        <f>SUM(AR9:AS9)</f>
        <v>224</v>
      </c>
      <c r="AU9" s="13">
        <f>AT9/$AT$23</f>
        <v>5.8016058016058018E-2</v>
      </c>
      <c r="AV9" s="9">
        <f>F9+J9+N9+R9+V9+Z9+AD9+AH9+AL9+AP9+AT9</f>
        <v>2495</v>
      </c>
      <c r="AW9" s="13">
        <f>AV9/$AV$23</f>
        <v>4.6101256467110129E-2</v>
      </c>
    </row>
    <row r="10" spans="1:49" x14ac:dyDescent="0.25">
      <c r="A10" s="7">
        <v>2</v>
      </c>
      <c r="B10" s="7">
        <v>2002</v>
      </c>
      <c r="C10" s="3" t="s">
        <v>137</v>
      </c>
      <c r="D10" s="9">
        <v>205</v>
      </c>
      <c r="E10" s="9">
        <v>202</v>
      </c>
      <c r="F10" s="9">
        <f t="shared" si="0"/>
        <v>407</v>
      </c>
      <c r="G10" s="13">
        <f>F10/$F$23</f>
        <v>3.6505516189792808E-2</v>
      </c>
      <c r="H10" s="9">
        <v>37</v>
      </c>
      <c r="I10" s="9">
        <v>15</v>
      </c>
      <c r="J10" s="9">
        <f t="shared" ref="J10:J22" si="1">SUM(H10:I10)</f>
        <v>52</v>
      </c>
      <c r="K10" s="13">
        <f>J10/$J$23</f>
        <v>5.2845528455284556E-2</v>
      </c>
      <c r="L10" s="9">
        <v>9</v>
      </c>
      <c r="M10" s="9">
        <v>19</v>
      </c>
      <c r="N10" s="9">
        <f t="shared" ref="N10:N22" si="2">SUM(L10:M10)</f>
        <v>28</v>
      </c>
      <c r="O10" s="13">
        <f>N10/$N$23</f>
        <v>4.1116005873715125E-2</v>
      </c>
      <c r="P10" s="9">
        <v>488</v>
      </c>
      <c r="Q10" s="9">
        <v>403</v>
      </c>
      <c r="R10" s="9">
        <f t="shared" ref="R10:R22" si="3">SUM(P10:Q10)</f>
        <v>891</v>
      </c>
      <c r="S10" s="13">
        <f>R10/$R$23</f>
        <v>3.3364538475940834E-2</v>
      </c>
      <c r="T10" s="9">
        <v>29</v>
      </c>
      <c r="U10" s="9">
        <v>24</v>
      </c>
      <c r="V10" s="9">
        <f t="shared" ref="V10:V22" si="4">SUM(T10:U10)</f>
        <v>53</v>
      </c>
      <c r="W10" s="13">
        <f>V10/$V$23</f>
        <v>7.0385126162018599E-2</v>
      </c>
      <c r="X10" s="9">
        <v>0</v>
      </c>
      <c r="Y10" s="9">
        <v>0</v>
      </c>
      <c r="Z10" s="9">
        <f t="shared" ref="Z10:Z22" si="5">SUM(X10:Y10)</f>
        <v>0</v>
      </c>
      <c r="AA10" s="13">
        <f>Z10/$Z$23</f>
        <v>0</v>
      </c>
      <c r="AB10" s="9">
        <v>2</v>
      </c>
      <c r="AC10" s="9">
        <v>0</v>
      </c>
      <c r="AD10" s="9">
        <f t="shared" ref="AD10:AD22" si="6">SUM(AB10:AC10)</f>
        <v>2</v>
      </c>
      <c r="AE10" s="13">
        <f>AD10/$AD$23</f>
        <v>0.2</v>
      </c>
      <c r="AF10" s="9">
        <v>158</v>
      </c>
      <c r="AG10" s="9">
        <v>139</v>
      </c>
      <c r="AH10" s="9">
        <f t="shared" ref="AH10:AH22" si="7">SUM(AF10:AG10)</f>
        <v>297</v>
      </c>
      <c r="AI10" s="13">
        <f>AH10/$AH$23</f>
        <v>3.1747728487439869E-2</v>
      </c>
      <c r="AJ10" s="9">
        <v>3</v>
      </c>
      <c r="AK10" s="9">
        <v>9</v>
      </c>
      <c r="AL10" s="9">
        <f t="shared" ref="AL10:AL22" si="8">SUM(AJ10:AK10)</f>
        <v>12</v>
      </c>
      <c r="AM10" s="13">
        <f>AL10/$AL$23</f>
        <v>6.8181818181818177E-2</v>
      </c>
      <c r="AN10" s="9">
        <v>8</v>
      </c>
      <c r="AO10" s="9">
        <v>5</v>
      </c>
      <c r="AP10" s="9">
        <f t="shared" ref="AP10:AP22" si="9">SUM(AN10:AO10)</f>
        <v>13</v>
      </c>
      <c r="AQ10" s="13">
        <f>AP10/$AP$23</f>
        <v>2.9411764705882353E-2</v>
      </c>
      <c r="AR10" s="9">
        <v>6</v>
      </c>
      <c r="AS10" s="9">
        <v>155</v>
      </c>
      <c r="AT10" s="9">
        <f t="shared" ref="AT10:AT22" si="10">SUM(AR10:AS10)</f>
        <v>161</v>
      </c>
      <c r="AU10" s="13">
        <f>AT10/$AT$23</f>
        <v>4.1699041699041699E-2</v>
      </c>
      <c r="AV10" s="9">
        <f t="shared" ref="AV10:AV22" si="11">F10+J10+N10+R10+V10+Z10+AD10+AH10+AL10+AP10+AT10</f>
        <v>1916</v>
      </c>
      <c r="AW10" s="13">
        <f>AV10/$AV$23</f>
        <v>3.5402808573540279E-2</v>
      </c>
    </row>
    <row r="11" spans="1:49" x14ac:dyDescent="0.25">
      <c r="A11" s="7">
        <v>3</v>
      </c>
      <c r="B11" s="7">
        <v>2003</v>
      </c>
      <c r="C11" s="3" t="s">
        <v>138</v>
      </c>
      <c r="D11" s="9">
        <v>534</v>
      </c>
      <c r="E11" s="9">
        <v>574</v>
      </c>
      <c r="F11" s="9">
        <f t="shared" si="0"/>
        <v>1108</v>
      </c>
      <c r="G11" s="13">
        <f>F11/$F$23</f>
        <v>9.9381110413490001E-2</v>
      </c>
      <c r="H11" s="9">
        <v>80</v>
      </c>
      <c r="I11" s="9">
        <v>28</v>
      </c>
      <c r="J11" s="9">
        <f t="shared" si="1"/>
        <v>108</v>
      </c>
      <c r="K11" s="13">
        <f>J11/$J$23</f>
        <v>0.10975609756097561</v>
      </c>
      <c r="L11" s="9">
        <v>17</v>
      </c>
      <c r="M11" s="9">
        <v>54</v>
      </c>
      <c r="N11" s="9">
        <f t="shared" si="2"/>
        <v>71</v>
      </c>
      <c r="O11" s="13">
        <f>N11/$N$23</f>
        <v>0.10425844346549193</v>
      </c>
      <c r="P11" s="9">
        <v>1587</v>
      </c>
      <c r="Q11" s="9">
        <v>1301</v>
      </c>
      <c r="R11" s="9">
        <f t="shared" si="3"/>
        <v>2888</v>
      </c>
      <c r="S11" s="13">
        <f>R11/$R$23</f>
        <v>0.10814454222055794</v>
      </c>
      <c r="T11" s="9">
        <v>57</v>
      </c>
      <c r="U11" s="9">
        <v>27</v>
      </c>
      <c r="V11" s="9">
        <f t="shared" si="4"/>
        <v>84</v>
      </c>
      <c r="W11" s="13">
        <f>V11/$V$23</f>
        <v>0.11155378486055777</v>
      </c>
      <c r="X11" s="9">
        <v>0</v>
      </c>
      <c r="Y11" s="9">
        <v>0</v>
      </c>
      <c r="Z11" s="9">
        <f t="shared" si="5"/>
        <v>0</v>
      </c>
      <c r="AA11" s="13">
        <f>Z11/$Z$23</f>
        <v>0</v>
      </c>
      <c r="AB11" s="9">
        <v>2</v>
      </c>
      <c r="AC11" s="9">
        <v>1</v>
      </c>
      <c r="AD11" s="9">
        <f t="shared" si="6"/>
        <v>3</v>
      </c>
      <c r="AE11" s="13">
        <f>AD11/$AD$23</f>
        <v>0.3</v>
      </c>
      <c r="AF11" s="9">
        <v>540</v>
      </c>
      <c r="AG11" s="9">
        <v>472</v>
      </c>
      <c r="AH11" s="9">
        <f t="shared" si="7"/>
        <v>1012</v>
      </c>
      <c r="AI11" s="13">
        <f>AH11/$AH$23</f>
        <v>0.10817744521646179</v>
      </c>
      <c r="AJ11" s="9">
        <v>2</v>
      </c>
      <c r="AK11" s="9">
        <v>20</v>
      </c>
      <c r="AL11" s="9">
        <f t="shared" si="8"/>
        <v>22</v>
      </c>
      <c r="AM11" s="13">
        <f>AL11/$AL$23</f>
        <v>0.125</v>
      </c>
      <c r="AN11" s="9">
        <v>49</v>
      </c>
      <c r="AO11" s="9">
        <v>32</v>
      </c>
      <c r="AP11" s="9">
        <f t="shared" si="9"/>
        <v>81</v>
      </c>
      <c r="AQ11" s="13">
        <f>AP11/$AP$23</f>
        <v>0.18325791855203619</v>
      </c>
      <c r="AR11" s="9">
        <v>1</v>
      </c>
      <c r="AS11" s="9">
        <v>422</v>
      </c>
      <c r="AT11" s="9">
        <f t="shared" si="10"/>
        <v>423</v>
      </c>
      <c r="AU11" s="13">
        <f>AT11/$AT$23</f>
        <v>0.10955710955710955</v>
      </c>
      <c r="AV11" s="9">
        <f t="shared" si="11"/>
        <v>5800</v>
      </c>
      <c r="AW11" s="13">
        <f>AV11/$AV$23</f>
        <v>0.10716925351071692</v>
      </c>
    </row>
    <row r="12" spans="1:49" x14ac:dyDescent="0.25">
      <c r="A12" s="7">
        <v>4</v>
      </c>
      <c r="B12" s="7">
        <v>2004</v>
      </c>
      <c r="C12" s="3" t="s">
        <v>5</v>
      </c>
      <c r="D12" s="9">
        <v>582</v>
      </c>
      <c r="E12" s="9">
        <v>528</v>
      </c>
      <c r="F12" s="9">
        <f t="shared" si="0"/>
        <v>1110</v>
      </c>
      <c r="G12" s="13">
        <f>F12/$F$23</f>
        <v>9.9560498699434924E-2</v>
      </c>
      <c r="H12" s="9">
        <v>47</v>
      </c>
      <c r="I12" s="9">
        <v>25</v>
      </c>
      <c r="J12" s="9">
        <f t="shared" si="1"/>
        <v>72</v>
      </c>
      <c r="K12" s="13">
        <f>J12/$J$23</f>
        <v>7.3170731707317069E-2</v>
      </c>
      <c r="L12" s="9">
        <v>12</v>
      </c>
      <c r="M12" s="9">
        <v>24</v>
      </c>
      <c r="N12" s="9">
        <f t="shared" si="2"/>
        <v>36</v>
      </c>
      <c r="O12" s="13">
        <f>N12/$N$23</f>
        <v>5.2863436123348019E-2</v>
      </c>
      <c r="P12" s="9">
        <v>1484</v>
      </c>
      <c r="Q12" s="9">
        <v>1309</v>
      </c>
      <c r="R12" s="9">
        <f t="shared" si="3"/>
        <v>2793</v>
      </c>
      <c r="S12" s="13">
        <f>R12/$R$23</f>
        <v>0.10458715596330276</v>
      </c>
      <c r="T12" s="9">
        <v>41</v>
      </c>
      <c r="U12" s="9">
        <v>44</v>
      </c>
      <c r="V12" s="9">
        <f t="shared" si="4"/>
        <v>85</v>
      </c>
      <c r="W12" s="13">
        <f>V12/$V$23</f>
        <v>0.11288180610889774</v>
      </c>
      <c r="X12" s="9">
        <v>0</v>
      </c>
      <c r="Y12" s="9">
        <v>0</v>
      </c>
      <c r="Z12" s="9">
        <f t="shared" si="5"/>
        <v>0</v>
      </c>
      <c r="AA12" s="13">
        <f>Z12/$Z$23</f>
        <v>0</v>
      </c>
      <c r="AB12" s="9">
        <v>0</v>
      </c>
      <c r="AC12" s="9">
        <v>0</v>
      </c>
      <c r="AD12" s="9">
        <f t="shared" si="6"/>
        <v>0</v>
      </c>
      <c r="AE12" s="13">
        <f>AD12/$AD$23</f>
        <v>0</v>
      </c>
      <c r="AF12" s="9">
        <v>420</v>
      </c>
      <c r="AG12" s="9">
        <v>415</v>
      </c>
      <c r="AH12" s="9">
        <f t="shared" si="7"/>
        <v>835</v>
      </c>
      <c r="AI12" s="13">
        <f>AH12/$AH$23</f>
        <v>8.9257081774452171E-2</v>
      </c>
      <c r="AJ12" s="9">
        <v>3</v>
      </c>
      <c r="AK12" s="9">
        <v>14</v>
      </c>
      <c r="AL12" s="9">
        <f t="shared" si="8"/>
        <v>17</v>
      </c>
      <c r="AM12" s="13">
        <f>AL12/$AL$23</f>
        <v>9.6590909090909088E-2</v>
      </c>
      <c r="AN12" s="9">
        <v>20</v>
      </c>
      <c r="AO12" s="9">
        <v>6</v>
      </c>
      <c r="AP12" s="9">
        <f t="shared" si="9"/>
        <v>26</v>
      </c>
      <c r="AQ12" s="13">
        <f>AP12/$AP$23</f>
        <v>5.8823529411764705E-2</v>
      </c>
      <c r="AR12" s="9">
        <v>6</v>
      </c>
      <c r="AS12" s="9">
        <v>228</v>
      </c>
      <c r="AT12" s="9">
        <f t="shared" si="10"/>
        <v>234</v>
      </c>
      <c r="AU12" s="13">
        <f>AT12/$AT$23</f>
        <v>6.0606060606060608E-2</v>
      </c>
      <c r="AV12" s="9">
        <f t="shared" si="11"/>
        <v>5208</v>
      </c>
      <c r="AW12" s="13">
        <f>AV12/$AV$23</f>
        <v>9.6230598669623066E-2</v>
      </c>
    </row>
    <row r="13" spans="1:49" x14ac:dyDescent="0.25">
      <c r="A13" s="7">
        <v>5</v>
      </c>
      <c r="B13" s="7">
        <v>2005</v>
      </c>
      <c r="C13" s="3" t="s">
        <v>139</v>
      </c>
      <c r="D13" s="9">
        <v>459</v>
      </c>
      <c r="E13" s="9">
        <v>395</v>
      </c>
      <c r="F13" s="9">
        <f t="shared" si="0"/>
        <v>854</v>
      </c>
      <c r="G13" s="13">
        <f>F13/$F$23</f>
        <v>7.6598798098484175E-2</v>
      </c>
      <c r="H13" s="9">
        <v>30</v>
      </c>
      <c r="I13" s="9">
        <v>23</v>
      </c>
      <c r="J13" s="9">
        <f t="shared" si="1"/>
        <v>53</v>
      </c>
      <c r="K13" s="13">
        <f>J13/$J$23</f>
        <v>5.386178861788618E-2</v>
      </c>
      <c r="L13" s="9">
        <v>4</v>
      </c>
      <c r="M13" s="9">
        <v>20</v>
      </c>
      <c r="N13" s="9">
        <f t="shared" si="2"/>
        <v>24</v>
      </c>
      <c r="O13" s="13">
        <f>N13/$N$23</f>
        <v>3.5242290748898682E-2</v>
      </c>
      <c r="P13" s="9">
        <v>1101</v>
      </c>
      <c r="Q13" s="9">
        <v>925</v>
      </c>
      <c r="R13" s="9">
        <f t="shared" si="3"/>
        <v>2026</v>
      </c>
      <c r="S13" s="13">
        <f>R13/$R$23</f>
        <v>7.5865942707358178E-2</v>
      </c>
      <c r="T13" s="9">
        <v>25</v>
      </c>
      <c r="U13" s="9">
        <v>12</v>
      </c>
      <c r="V13" s="9">
        <f t="shared" si="4"/>
        <v>37</v>
      </c>
      <c r="W13" s="13">
        <f>V13/$V$23</f>
        <v>4.9136786188579015E-2</v>
      </c>
      <c r="X13" s="9">
        <v>1</v>
      </c>
      <c r="Y13" s="9">
        <v>0</v>
      </c>
      <c r="Z13" s="9">
        <f t="shared" si="5"/>
        <v>1</v>
      </c>
      <c r="AA13" s="13">
        <f>Z13/$Z$23</f>
        <v>0.25</v>
      </c>
      <c r="AB13" s="9">
        <v>0</v>
      </c>
      <c r="AC13" s="9">
        <v>0</v>
      </c>
      <c r="AD13" s="9">
        <f t="shared" si="6"/>
        <v>0</v>
      </c>
      <c r="AE13" s="13">
        <f>AD13/$AD$23</f>
        <v>0</v>
      </c>
      <c r="AF13" s="9">
        <v>346</v>
      </c>
      <c r="AG13" s="9">
        <v>324</v>
      </c>
      <c r="AH13" s="9">
        <f t="shared" si="7"/>
        <v>670</v>
      </c>
      <c r="AI13" s="13">
        <f>AH13/$AH$23</f>
        <v>7.1619454836985563E-2</v>
      </c>
      <c r="AJ13" s="9">
        <v>2</v>
      </c>
      <c r="AK13" s="9">
        <v>6</v>
      </c>
      <c r="AL13" s="9">
        <f t="shared" si="8"/>
        <v>8</v>
      </c>
      <c r="AM13" s="13">
        <f>AL13/$AL$23</f>
        <v>4.5454545454545456E-2</v>
      </c>
      <c r="AN13" s="9">
        <v>13</v>
      </c>
      <c r="AO13" s="9">
        <v>6</v>
      </c>
      <c r="AP13" s="9">
        <f t="shared" si="9"/>
        <v>19</v>
      </c>
      <c r="AQ13" s="13">
        <f>AP13/$AP$23</f>
        <v>4.2986425339366516E-2</v>
      </c>
      <c r="AR13" s="9">
        <v>6</v>
      </c>
      <c r="AS13" s="9">
        <v>227</v>
      </c>
      <c r="AT13" s="9">
        <f t="shared" si="10"/>
        <v>233</v>
      </c>
      <c r="AU13" s="13">
        <f>AT13/$AT$23</f>
        <v>6.0347060347060347E-2</v>
      </c>
      <c r="AV13" s="9">
        <f t="shared" si="11"/>
        <v>3925</v>
      </c>
      <c r="AW13" s="13">
        <f>AV13/$AV$23</f>
        <v>7.2524020694752403E-2</v>
      </c>
    </row>
    <row r="14" spans="1:49" x14ac:dyDescent="0.25">
      <c r="A14" s="7">
        <v>6</v>
      </c>
      <c r="B14" s="7">
        <v>2006</v>
      </c>
      <c r="C14" s="3" t="s">
        <v>140</v>
      </c>
      <c r="D14" s="9">
        <v>314</v>
      </c>
      <c r="E14" s="9">
        <v>272</v>
      </c>
      <c r="F14" s="9">
        <f t="shared" si="0"/>
        <v>586</v>
      </c>
      <c r="G14" s="13">
        <f>F14/$F$23</f>
        <v>5.2560767781863846E-2</v>
      </c>
      <c r="H14" s="9">
        <v>24</v>
      </c>
      <c r="I14" s="9">
        <v>16</v>
      </c>
      <c r="J14" s="9">
        <f t="shared" si="1"/>
        <v>40</v>
      </c>
      <c r="K14" s="13">
        <f>J14/$J$23</f>
        <v>4.065040650406504E-2</v>
      </c>
      <c r="L14" s="9">
        <v>6</v>
      </c>
      <c r="M14" s="9">
        <v>7</v>
      </c>
      <c r="N14" s="9">
        <f t="shared" si="2"/>
        <v>13</v>
      </c>
      <c r="O14" s="13">
        <f>N14/$N$23</f>
        <v>1.908957415565345E-2</v>
      </c>
      <c r="P14" s="9">
        <v>755</v>
      </c>
      <c r="Q14" s="9">
        <v>652</v>
      </c>
      <c r="R14" s="9">
        <f t="shared" si="3"/>
        <v>1407</v>
      </c>
      <c r="S14" s="13">
        <f>R14/$R$23</f>
        <v>5.2686762778505897E-2</v>
      </c>
      <c r="T14" s="9">
        <v>13</v>
      </c>
      <c r="U14" s="9">
        <v>14</v>
      </c>
      <c r="V14" s="9">
        <f t="shared" si="4"/>
        <v>27</v>
      </c>
      <c r="W14" s="13">
        <f>V14/$V$23</f>
        <v>3.5856573705179286E-2</v>
      </c>
      <c r="X14" s="9">
        <v>0</v>
      </c>
      <c r="Y14" s="9">
        <v>0</v>
      </c>
      <c r="Z14" s="9">
        <f t="shared" si="5"/>
        <v>0</v>
      </c>
      <c r="AA14" s="13">
        <f>Z14/$Z$23</f>
        <v>0</v>
      </c>
      <c r="AB14" s="9">
        <v>1</v>
      </c>
      <c r="AC14" s="9">
        <v>0</v>
      </c>
      <c r="AD14" s="9">
        <f t="shared" si="6"/>
        <v>1</v>
      </c>
      <c r="AE14" s="13">
        <f>AD14/$AD$23</f>
        <v>0.1</v>
      </c>
      <c r="AF14" s="9">
        <v>243</v>
      </c>
      <c r="AG14" s="9">
        <v>173</v>
      </c>
      <c r="AH14" s="9">
        <f t="shared" si="7"/>
        <v>416</v>
      </c>
      <c r="AI14" s="13">
        <f>AH14/$AH$23</f>
        <v>4.4468198824158207E-2</v>
      </c>
      <c r="AJ14" s="9">
        <v>0</v>
      </c>
      <c r="AK14" s="9">
        <v>5</v>
      </c>
      <c r="AL14" s="9">
        <f t="shared" si="8"/>
        <v>5</v>
      </c>
      <c r="AM14" s="13">
        <f>AL14/$AL$23</f>
        <v>2.8409090909090908E-2</v>
      </c>
      <c r="AN14" s="9">
        <v>5</v>
      </c>
      <c r="AO14" s="9">
        <v>0</v>
      </c>
      <c r="AP14" s="9">
        <f t="shared" si="9"/>
        <v>5</v>
      </c>
      <c r="AQ14" s="13">
        <f>AP14/$AP$23</f>
        <v>1.1312217194570135E-2</v>
      </c>
      <c r="AR14" s="9">
        <v>4</v>
      </c>
      <c r="AS14" s="9">
        <v>151</v>
      </c>
      <c r="AT14" s="9">
        <f t="shared" si="10"/>
        <v>155</v>
      </c>
      <c r="AU14" s="13">
        <f>AT14/$AT$23</f>
        <v>4.0145040145040146E-2</v>
      </c>
      <c r="AV14" s="9">
        <f t="shared" si="11"/>
        <v>2655</v>
      </c>
      <c r="AW14" s="13">
        <f>AV14/$AV$23</f>
        <v>4.9057649667405764E-2</v>
      </c>
    </row>
    <row r="15" spans="1:49" x14ac:dyDescent="0.25">
      <c r="A15" s="7">
        <v>7</v>
      </c>
      <c r="B15" s="7">
        <v>2007</v>
      </c>
      <c r="C15" s="3" t="s">
        <v>141</v>
      </c>
      <c r="D15" s="9">
        <v>311</v>
      </c>
      <c r="E15" s="9">
        <v>309</v>
      </c>
      <c r="F15" s="9">
        <f t="shared" si="0"/>
        <v>620</v>
      </c>
      <c r="G15" s="13">
        <f>F15/$F$23</f>
        <v>5.5610368642927614E-2</v>
      </c>
      <c r="H15" s="9">
        <v>41</v>
      </c>
      <c r="I15" s="9">
        <v>14</v>
      </c>
      <c r="J15" s="9">
        <f t="shared" si="1"/>
        <v>55</v>
      </c>
      <c r="K15" s="13">
        <f>J15/$J$23</f>
        <v>5.589430894308943E-2</v>
      </c>
      <c r="L15" s="9">
        <v>21</v>
      </c>
      <c r="M15" s="9">
        <v>38</v>
      </c>
      <c r="N15" s="9">
        <f t="shared" si="2"/>
        <v>59</v>
      </c>
      <c r="O15" s="13">
        <f>N15/$N$23</f>
        <v>8.6637298091042578E-2</v>
      </c>
      <c r="P15" s="9">
        <v>825</v>
      </c>
      <c r="Q15" s="9">
        <v>624</v>
      </c>
      <c r="R15" s="9">
        <f t="shared" si="3"/>
        <v>1449</v>
      </c>
      <c r="S15" s="13">
        <f>R15/$R$23</f>
        <v>5.4259501965923981E-2</v>
      </c>
      <c r="T15" s="9">
        <v>29</v>
      </c>
      <c r="U15" s="9">
        <v>17</v>
      </c>
      <c r="V15" s="9">
        <f t="shared" si="4"/>
        <v>46</v>
      </c>
      <c r="W15" s="13">
        <f>V15/$V$23</f>
        <v>6.1088977423638779E-2</v>
      </c>
      <c r="X15" s="9">
        <v>0</v>
      </c>
      <c r="Y15" s="9">
        <v>1</v>
      </c>
      <c r="Z15" s="9">
        <f t="shared" si="5"/>
        <v>1</v>
      </c>
      <c r="AA15" s="13">
        <f>Z15/$Z$23</f>
        <v>0.25</v>
      </c>
      <c r="AB15" s="9">
        <v>0</v>
      </c>
      <c r="AC15" s="9">
        <v>0</v>
      </c>
      <c r="AD15" s="9">
        <f t="shared" si="6"/>
        <v>0</v>
      </c>
      <c r="AE15" s="13">
        <f>AD15/$AD$23</f>
        <v>0</v>
      </c>
      <c r="AF15" s="9">
        <v>283</v>
      </c>
      <c r="AG15" s="9">
        <v>231</v>
      </c>
      <c r="AH15" s="9">
        <f t="shared" si="7"/>
        <v>514</v>
      </c>
      <c r="AI15" s="13">
        <f>AH15/$AH$23</f>
        <v>5.4943880277926245E-2</v>
      </c>
      <c r="AJ15" s="9">
        <v>2</v>
      </c>
      <c r="AK15" s="9">
        <v>10</v>
      </c>
      <c r="AL15" s="9">
        <f t="shared" si="8"/>
        <v>12</v>
      </c>
      <c r="AM15" s="13">
        <f>AL15/$AL$23</f>
        <v>6.8181818181818177E-2</v>
      </c>
      <c r="AN15" s="9">
        <v>20</v>
      </c>
      <c r="AO15" s="9">
        <v>8</v>
      </c>
      <c r="AP15" s="9">
        <f t="shared" si="9"/>
        <v>28</v>
      </c>
      <c r="AQ15" s="13">
        <f>AP15/$AP$23</f>
        <v>6.3348416289592757E-2</v>
      </c>
      <c r="AR15" s="9">
        <v>2</v>
      </c>
      <c r="AS15" s="9">
        <v>267</v>
      </c>
      <c r="AT15" s="9">
        <f t="shared" si="10"/>
        <v>269</v>
      </c>
      <c r="AU15" s="13">
        <f>AT15/$AT$23</f>
        <v>6.9671069671069674E-2</v>
      </c>
      <c r="AV15" s="9">
        <f t="shared" si="11"/>
        <v>3053</v>
      </c>
      <c r="AW15" s="13">
        <f>AV15/$AV$23</f>
        <v>5.6411677753141168E-2</v>
      </c>
    </row>
    <row r="16" spans="1:49" x14ac:dyDescent="0.25">
      <c r="A16" s="7">
        <v>8</v>
      </c>
      <c r="B16" s="7">
        <v>2008</v>
      </c>
      <c r="C16" s="3" t="s">
        <v>142</v>
      </c>
      <c r="D16" s="9">
        <v>438</v>
      </c>
      <c r="E16" s="9">
        <v>388</v>
      </c>
      <c r="F16" s="9">
        <f t="shared" si="0"/>
        <v>826</v>
      </c>
      <c r="G16" s="13">
        <f>F16/$F$23</f>
        <v>7.4087362095255183E-2</v>
      </c>
      <c r="H16" s="9">
        <v>54</v>
      </c>
      <c r="I16" s="9">
        <v>29</v>
      </c>
      <c r="J16" s="9">
        <f t="shared" si="1"/>
        <v>83</v>
      </c>
      <c r="K16" s="13">
        <f>J16/$J$23</f>
        <v>8.434959349593496E-2</v>
      </c>
      <c r="L16" s="9">
        <v>14</v>
      </c>
      <c r="M16" s="9">
        <v>26</v>
      </c>
      <c r="N16" s="9">
        <f t="shared" si="2"/>
        <v>40</v>
      </c>
      <c r="O16" s="13">
        <f>N16/$N$23</f>
        <v>5.8737151248164463E-2</v>
      </c>
      <c r="P16" s="9">
        <v>1053</v>
      </c>
      <c r="Q16" s="9">
        <v>915</v>
      </c>
      <c r="R16" s="9">
        <f t="shared" si="3"/>
        <v>1968</v>
      </c>
      <c r="S16" s="13">
        <f>R16/$R$23</f>
        <v>7.3694064781876054E-2</v>
      </c>
      <c r="T16" s="9">
        <v>17</v>
      </c>
      <c r="U16" s="9">
        <v>6</v>
      </c>
      <c r="V16" s="9">
        <f t="shared" si="4"/>
        <v>23</v>
      </c>
      <c r="W16" s="13">
        <f>V16/$V$23</f>
        <v>3.054448871181939E-2</v>
      </c>
      <c r="X16" s="9">
        <v>0</v>
      </c>
      <c r="Y16" s="9">
        <v>0</v>
      </c>
      <c r="Z16" s="9">
        <f t="shared" si="5"/>
        <v>0</v>
      </c>
      <c r="AA16" s="13">
        <f>Z16/$Z$23</f>
        <v>0</v>
      </c>
      <c r="AB16" s="9">
        <v>0</v>
      </c>
      <c r="AC16" s="9">
        <v>0</v>
      </c>
      <c r="AD16" s="9">
        <f t="shared" si="6"/>
        <v>0</v>
      </c>
      <c r="AE16" s="13">
        <f>AD16/$AD$23</f>
        <v>0</v>
      </c>
      <c r="AF16" s="9">
        <v>329</v>
      </c>
      <c r="AG16" s="9">
        <v>312</v>
      </c>
      <c r="AH16" s="9">
        <f t="shared" si="7"/>
        <v>641</v>
      </c>
      <c r="AI16" s="13">
        <f>AH16/$AH$23</f>
        <v>6.8519508284339919E-2</v>
      </c>
      <c r="AJ16" s="9">
        <v>4</v>
      </c>
      <c r="AK16" s="9">
        <v>12</v>
      </c>
      <c r="AL16" s="9">
        <f t="shared" si="8"/>
        <v>16</v>
      </c>
      <c r="AM16" s="13">
        <f>AL16/$AL$23</f>
        <v>9.0909090909090912E-2</v>
      </c>
      <c r="AN16" s="9">
        <v>27</v>
      </c>
      <c r="AO16" s="9">
        <v>8</v>
      </c>
      <c r="AP16" s="9">
        <f t="shared" si="9"/>
        <v>35</v>
      </c>
      <c r="AQ16" s="13">
        <f>AP16/$AP$23</f>
        <v>7.9185520361990946E-2</v>
      </c>
      <c r="AR16" s="9">
        <v>2</v>
      </c>
      <c r="AS16" s="9">
        <v>267</v>
      </c>
      <c r="AT16" s="9">
        <f t="shared" si="10"/>
        <v>269</v>
      </c>
      <c r="AU16" s="13">
        <f>AT16/$AT$23</f>
        <v>6.9671069671069674E-2</v>
      </c>
      <c r="AV16" s="9">
        <f t="shared" si="11"/>
        <v>3901</v>
      </c>
      <c r="AW16" s="13">
        <f>AV16/$AV$23</f>
        <v>7.2080561714708058E-2</v>
      </c>
    </row>
    <row r="17" spans="1:49" x14ac:dyDescent="0.25">
      <c r="A17" s="7">
        <v>9</v>
      </c>
      <c r="B17" s="7">
        <v>2009</v>
      </c>
      <c r="C17" s="3" t="s">
        <v>143</v>
      </c>
      <c r="D17" s="9">
        <v>221</v>
      </c>
      <c r="E17" s="9">
        <v>205</v>
      </c>
      <c r="F17" s="9">
        <f t="shared" si="0"/>
        <v>426</v>
      </c>
      <c r="G17" s="13">
        <f>F17/$F$23</f>
        <v>3.8209704906269619E-2</v>
      </c>
      <c r="H17" s="9">
        <v>36</v>
      </c>
      <c r="I17" s="9">
        <v>13</v>
      </c>
      <c r="J17" s="9">
        <f t="shared" si="1"/>
        <v>49</v>
      </c>
      <c r="K17" s="13">
        <f>J17/$J$23</f>
        <v>4.9796747967479675E-2</v>
      </c>
      <c r="L17" s="9">
        <v>9</v>
      </c>
      <c r="M17" s="9">
        <v>22</v>
      </c>
      <c r="N17" s="9">
        <f t="shared" si="2"/>
        <v>31</v>
      </c>
      <c r="O17" s="13">
        <f>N17/$N$23</f>
        <v>4.552129221732746E-2</v>
      </c>
      <c r="P17" s="9">
        <v>515</v>
      </c>
      <c r="Q17" s="9">
        <v>402</v>
      </c>
      <c r="R17" s="9">
        <f t="shared" si="3"/>
        <v>917</v>
      </c>
      <c r="S17" s="13">
        <f>R17/$R$23</f>
        <v>3.4338138925294887E-2</v>
      </c>
      <c r="T17" s="9">
        <v>26</v>
      </c>
      <c r="U17" s="9">
        <v>30</v>
      </c>
      <c r="V17" s="9">
        <f t="shared" si="4"/>
        <v>56</v>
      </c>
      <c r="W17" s="13">
        <f>V17/$V$23</f>
        <v>7.4369189907038516E-2</v>
      </c>
      <c r="X17" s="9">
        <v>0</v>
      </c>
      <c r="Y17" s="9">
        <v>0</v>
      </c>
      <c r="Z17" s="9">
        <f t="shared" si="5"/>
        <v>0</v>
      </c>
      <c r="AA17" s="13">
        <f>Z17/$Z$23</f>
        <v>0</v>
      </c>
      <c r="AB17" s="9">
        <v>0</v>
      </c>
      <c r="AC17" s="9">
        <v>0</v>
      </c>
      <c r="AD17" s="9">
        <f t="shared" si="6"/>
        <v>0</v>
      </c>
      <c r="AE17" s="13">
        <f>AD17/$AD$23</f>
        <v>0</v>
      </c>
      <c r="AF17" s="9">
        <v>181</v>
      </c>
      <c r="AG17" s="9">
        <v>178</v>
      </c>
      <c r="AH17" s="9">
        <f t="shared" si="7"/>
        <v>359</v>
      </c>
      <c r="AI17" s="13">
        <f>AH17/$AH$23</f>
        <v>3.8375200427578832E-2</v>
      </c>
      <c r="AJ17" s="9">
        <v>2</v>
      </c>
      <c r="AK17" s="9">
        <v>6</v>
      </c>
      <c r="AL17" s="9">
        <f t="shared" si="8"/>
        <v>8</v>
      </c>
      <c r="AM17" s="13">
        <f>AL17/$AL$23</f>
        <v>4.5454545454545456E-2</v>
      </c>
      <c r="AN17" s="9">
        <v>21</v>
      </c>
      <c r="AO17" s="9">
        <v>8</v>
      </c>
      <c r="AP17" s="9">
        <f t="shared" si="9"/>
        <v>29</v>
      </c>
      <c r="AQ17" s="13">
        <f>AP17/$AP$23</f>
        <v>6.561085972850679E-2</v>
      </c>
      <c r="AR17" s="9">
        <v>1</v>
      </c>
      <c r="AS17" s="9">
        <v>158</v>
      </c>
      <c r="AT17" s="9">
        <f t="shared" si="10"/>
        <v>159</v>
      </c>
      <c r="AU17" s="13">
        <f>AT17/$AT$23</f>
        <v>4.1181041181041184E-2</v>
      </c>
      <c r="AV17" s="9">
        <f t="shared" si="11"/>
        <v>2034</v>
      </c>
      <c r="AW17" s="13">
        <f>AV17/$AV$23</f>
        <v>3.7583148558758314E-2</v>
      </c>
    </row>
    <row r="18" spans="1:49" x14ac:dyDescent="0.25">
      <c r="A18" s="7">
        <v>10</v>
      </c>
      <c r="B18" s="7">
        <v>2010</v>
      </c>
      <c r="C18" s="3" t="s">
        <v>144</v>
      </c>
      <c r="D18" s="9">
        <v>189</v>
      </c>
      <c r="E18" s="9">
        <v>183</v>
      </c>
      <c r="F18" s="9">
        <f t="shared" si="0"/>
        <v>372</v>
      </c>
      <c r="G18" s="13">
        <f>F18/$F$23</f>
        <v>3.3366221185756571E-2</v>
      </c>
      <c r="H18" s="9">
        <v>18</v>
      </c>
      <c r="I18" s="9">
        <v>12</v>
      </c>
      <c r="J18" s="9">
        <f t="shared" si="1"/>
        <v>30</v>
      </c>
      <c r="K18" s="13">
        <f>J18/$J$23</f>
        <v>3.048780487804878E-2</v>
      </c>
      <c r="L18" s="9">
        <v>9</v>
      </c>
      <c r="M18" s="9">
        <v>18</v>
      </c>
      <c r="N18" s="9">
        <f t="shared" si="2"/>
        <v>27</v>
      </c>
      <c r="O18" s="13">
        <f>N18/$N$23</f>
        <v>3.9647577092511016E-2</v>
      </c>
      <c r="P18" s="9">
        <v>450</v>
      </c>
      <c r="Q18" s="9">
        <v>333</v>
      </c>
      <c r="R18" s="9">
        <f t="shared" si="3"/>
        <v>783</v>
      </c>
      <c r="S18" s="13">
        <f>R18/$R$23</f>
        <v>2.9320351994008613E-2</v>
      </c>
      <c r="T18" s="9">
        <v>35</v>
      </c>
      <c r="U18" s="9">
        <v>36</v>
      </c>
      <c r="V18" s="9">
        <f t="shared" si="4"/>
        <v>71</v>
      </c>
      <c r="W18" s="13">
        <f>V18/$V$23</f>
        <v>9.4289508632138114E-2</v>
      </c>
      <c r="X18" s="9">
        <v>0</v>
      </c>
      <c r="Y18" s="9">
        <v>0</v>
      </c>
      <c r="Z18" s="9">
        <f t="shared" si="5"/>
        <v>0</v>
      </c>
      <c r="AA18" s="13">
        <f>Z18/$Z$23</f>
        <v>0</v>
      </c>
      <c r="AB18" s="9">
        <v>1</v>
      </c>
      <c r="AC18" s="9">
        <v>0</v>
      </c>
      <c r="AD18" s="9">
        <f t="shared" si="6"/>
        <v>1</v>
      </c>
      <c r="AE18" s="13">
        <f>AD18/$AD$23</f>
        <v>0.1</v>
      </c>
      <c r="AF18" s="9">
        <v>148</v>
      </c>
      <c r="AG18" s="9">
        <v>132</v>
      </c>
      <c r="AH18" s="9">
        <f t="shared" si="7"/>
        <v>280</v>
      </c>
      <c r="AI18" s="13">
        <f>AH18/$AH$23</f>
        <v>2.9930518439337254E-2</v>
      </c>
      <c r="AJ18" s="9">
        <v>0</v>
      </c>
      <c r="AK18" s="9">
        <v>2</v>
      </c>
      <c r="AL18" s="9">
        <f t="shared" si="8"/>
        <v>2</v>
      </c>
      <c r="AM18" s="13">
        <f>AL18/$AL$23</f>
        <v>1.1363636363636364E-2</v>
      </c>
      <c r="AN18" s="9">
        <v>15</v>
      </c>
      <c r="AO18" s="9">
        <v>7</v>
      </c>
      <c r="AP18" s="9">
        <f t="shared" si="9"/>
        <v>22</v>
      </c>
      <c r="AQ18" s="13">
        <f>AP18/$AP$23</f>
        <v>4.9773755656108594E-2</v>
      </c>
      <c r="AR18" s="9">
        <v>1</v>
      </c>
      <c r="AS18" s="9">
        <v>174</v>
      </c>
      <c r="AT18" s="9">
        <f t="shared" si="10"/>
        <v>175</v>
      </c>
      <c r="AU18" s="13">
        <f>AT18/$AT$23</f>
        <v>4.5325045325045325E-2</v>
      </c>
      <c r="AV18" s="9">
        <f t="shared" si="11"/>
        <v>1763</v>
      </c>
      <c r="AW18" s="13">
        <f>AV18/$AV$23</f>
        <v>3.2575757575757577E-2</v>
      </c>
    </row>
    <row r="19" spans="1:49" x14ac:dyDescent="0.25">
      <c r="A19" s="7">
        <v>11</v>
      </c>
      <c r="B19" s="7">
        <v>2011</v>
      </c>
      <c r="C19" s="3" t="s">
        <v>145</v>
      </c>
      <c r="D19" s="9">
        <v>401</v>
      </c>
      <c r="E19" s="9">
        <v>378</v>
      </c>
      <c r="F19" s="9">
        <f t="shared" si="0"/>
        <v>779</v>
      </c>
      <c r="G19" s="13">
        <f>F19/$F$23</f>
        <v>6.9871737375549373E-2</v>
      </c>
      <c r="H19" s="9">
        <v>63</v>
      </c>
      <c r="I19" s="9">
        <v>28</v>
      </c>
      <c r="J19" s="9">
        <f t="shared" si="1"/>
        <v>91</v>
      </c>
      <c r="K19" s="13">
        <f>J19/$J$23</f>
        <v>9.2479674796747971E-2</v>
      </c>
      <c r="L19" s="9">
        <v>23</v>
      </c>
      <c r="M19" s="9">
        <v>46</v>
      </c>
      <c r="N19" s="9">
        <f t="shared" si="2"/>
        <v>69</v>
      </c>
      <c r="O19" s="13">
        <f>N19/$N$23</f>
        <v>0.1013215859030837</v>
      </c>
      <c r="P19" s="9">
        <v>882</v>
      </c>
      <c r="Q19" s="9">
        <v>735</v>
      </c>
      <c r="R19" s="9">
        <f t="shared" si="3"/>
        <v>1617</v>
      </c>
      <c r="S19" s="13">
        <f>R19/$R$23</f>
        <v>6.0550458715596334E-2</v>
      </c>
      <c r="T19" s="9">
        <v>10</v>
      </c>
      <c r="U19" s="9">
        <v>10</v>
      </c>
      <c r="V19" s="9">
        <f t="shared" si="4"/>
        <v>20</v>
      </c>
      <c r="W19" s="13">
        <f>V19/$V$23</f>
        <v>2.6560424966799469E-2</v>
      </c>
      <c r="X19" s="9">
        <v>0</v>
      </c>
      <c r="Y19" s="9">
        <v>0</v>
      </c>
      <c r="Z19" s="9">
        <f t="shared" si="5"/>
        <v>0</v>
      </c>
      <c r="AA19" s="13">
        <f>Z19/$Z$23</f>
        <v>0</v>
      </c>
      <c r="AB19" s="9">
        <v>0</v>
      </c>
      <c r="AC19" s="9">
        <v>0</v>
      </c>
      <c r="AD19" s="9">
        <f t="shared" si="6"/>
        <v>0</v>
      </c>
      <c r="AE19" s="13">
        <f>AD19/$AD$23</f>
        <v>0</v>
      </c>
      <c r="AF19" s="9">
        <v>370</v>
      </c>
      <c r="AG19" s="9">
        <v>263</v>
      </c>
      <c r="AH19" s="9">
        <f t="shared" si="7"/>
        <v>633</v>
      </c>
      <c r="AI19" s="13">
        <f>AH19/$AH$23</f>
        <v>6.7664350614644569E-2</v>
      </c>
      <c r="AJ19" s="9">
        <v>3</v>
      </c>
      <c r="AK19" s="9">
        <v>12</v>
      </c>
      <c r="AL19" s="9">
        <f t="shared" si="8"/>
        <v>15</v>
      </c>
      <c r="AM19" s="13">
        <f>AL19/$AL$23</f>
        <v>8.5227272727272721E-2</v>
      </c>
      <c r="AN19" s="9">
        <v>30</v>
      </c>
      <c r="AO19" s="9">
        <v>13</v>
      </c>
      <c r="AP19" s="9">
        <f t="shared" si="9"/>
        <v>43</v>
      </c>
      <c r="AQ19" s="13">
        <f>AP19/$AP$23</f>
        <v>9.7285067873303169E-2</v>
      </c>
      <c r="AR19" s="9">
        <v>1</v>
      </c>
      <c r="AS19" s="9">
        <v>256</v>
      </c>
      <c r="AT19" s="9">
        <f t="shared" si="10"/>
        <v>257</v>
      </c>
      <c r="AU19" s="13">
        <f>AT19/$AT$23</f>
        <v>6.656306656306657E-2</v>
      </c>
      <c r="AV19" s="9">
        <f t="shared" si="11"/>
        <v>3524</v>
      </c>
      <c r="AW19" s="13">
        <f>AV19/$AV$23</f>
        <v>6.5114560236511451E-2</v>
      </c>
    </row>
    <row r="20" spans="1:49" x14ac:dyDescent="0.25">
      <c r="A20" s="7">
        <v>12</v>
      </c>
      <c r="B20" s="7">
        <v>2012</v>
      </c>
      <c r="C20" s="3" t="s">
        <v>146</v>
      </c>
      <c r="D20" s="9">
        <v>490</v>
      </c>
      <c r="E20" s="9">
        <v>468</v>
      </c>
      <c r="F20" s="9">
        <f t="shared" si="0"/>
        <v>958</v>
      </c>
      <c r="G20" s="13">
        <f>F20/$F$23</f>
        <v>8.592698896762041E-2</v>
      </c>
      <c r="H20" s="9">
        <v>86</v>
      </c>
      <c r="I20" s="9">
        <v>31</v>
      </c>
      <c r="J20" s="9">
        <f t="shared" si="1"/>
        <v>117</v>
      </c>
      <c r="K20" s="13">
        <f>J20/$J$23</f>
        <v>0.11890243902439024</v>
      </c>
      <c r="L20" s="9">
        <v>23</v>
      </c>
      <c r="M20" s="9">
        <v>59</v>
      </c>
      <c r="N20" s="9">
        <f t="shared" si="2"/>
        <v>82</v>
      </c>
      <c r="O20" s="13">
        <f>N20/$N$23</f>
        <v>0.12041116005873716</v>
      </c>
      <c r="P20" s="9">
        <v>1224</v>
      </c>
      <c r="Q20" s="9">
        <v>976</v>
      </c>
      <c r="R20" s="9">
        <f t="shared" si="3"/>
        <v>2200</v>
      </c>
      <c r="S20" s="13">
        <f>R20/$R$23</f>
        <v>8.2381576483804536E-2</v>
      </c>
      <c r="T20" s="9">
        <v>43</v>
      </c>
      <c r="U20" s="9">
        <v>27</v>
      </c>
      <c r="V20" s="9">
        <f t="shared" si="4"/>
        <v>70</v>
      </c>
      <c r="W20" s="13">
        <f>V20/$V$23</f>
        <v>9.2961487383798141E-2</v>
      </c>
      <c r="X20" s="9">
        <v>0</v>
      </c>
      <c r="Y20" s="9">
        <v>0</v>
      </c>
      <c r="Z20" s="9">
        <f t="shared" si="5"/>
        <v>0</v>
      </c>
      <c r="AA20" s="13">
        <f>Z20/$Z$23</f>
        <v>0</v>
      </c>
      <c r="AB20" s="9">
        <v>0</v>
      </c>
      <c r="AC20" s="9">
        <v>0</v>
      </c>
      <c r="AD20" s="9">
        <f t="shared" si="6"/>
        <v>0</v>
      </c>
      <c r="AE20" s="13">
        <f>AD20/$AD$23</f>
        <v>0</v>
      </c>
      <c r="AF20" s="9">
        <v>448</v>
      </c>
      <c r="AG20" s="9">
        <v>416</v>
      </c>
      <c r="AH20" s="9">
        <f t="shared" si="7"/>
        <v>864</v>
      </c>
      <c r="AI20" s="13">
        <f>AH20/$AH$23</f>
        <v>9.2357028327097815E-2</v>
      </c>
      <c r="AJ20" s="9">
        <v>2</v>
      </c>
      <c r="AK20" s="9">
        <v>10</v>
      </c>
      <c r="AL20" s="9">
        <f t="shared" si="8"/>
        <v>12</v>
      </c>
      <c r="AM20" s="13">
        <f>AL20/$AL$23</f>
        <v>6.8181818181818177E-2</v>
      </c>
      <c r="AN20" s="9">
        <v>31</v>
      </c>
      <c r="AO20" s="9">
        <v>19</v>
      </c>
      <c r="AP20" s="9">
        <f t="shared" si="9"/>
        <v>50</v>
      </c>
      <c r="AQ20" s="13">
        <f>AP20/$AP$23</f>
        <v>0.11312217194570136</v>
      </c>
      <c r="AR20" s="9">
        <v>3</v>
      </c>
      <c r="AS20" s="9">
        <v>340</v>
      </c>
      <c r="AT20" s="9">
        <f t="shared" si="10"/>
        <v>343</v>
      </c>
      <c r="AU20" s="13">
        <f>AT20/$AT$23</f>
        <v>8.8837088837088837E-2</v>
      </c>
      <c r="AV20" s="9">
        <f t="shared" si="11"/>
        <v>4696</v>
      </c>
      <c r="AW20" s="13">
        <f>AV20/$AV$23</f>
        <v>8.677014042867702E-2</v>
      </c>
    </row>
    <row r="21" spans="1:49" x14ac:dyDescent="0.25">
      <c r="A21" s="7">
        <v>13</v>
      </c>
      <c r="B21" s="7">
        <v>2013</v>
      </c>
      <c r="C21" s="3" t="s">
        <v>147</v>
      </c>
      <c r="D21" s="9">
        <v>787</v>
      </c>
      <c r="E21" s="9">
        <v>804</v>
      </c>
      <c r="F21" s="9">
        <f t="shared" si="0"/>
        <v>1591</v>
      </c>
      <c r="G21" s="13">
        <f>F21/$F$23</f>
        <v>0.14270338146919007</v>
      </c>
      <c r="H21" s="9">
        <v>67</v>
      </c>
      <c r="I21" s="9">
        <v>35</v>
      </c>
      <c r="J21" s="9">
        <f t="shared" si="1"/>
        <v>102</v>
      </c>
      <c r="K21" s="13">
        <f>J21/$J$23</f>
        <v>0.10365853658536585</v>
      </c>
      <c r="L21" s="9">
        <v>37</v>
      </c>
      <c r="M21" s="9">
        <v>81</v>
      </c>
      <c r="N21" s="9">
        <f t="shared" si="2"/>
        <v>118</v>
      </c>
      <c r="O21" s="13">
        <f>N21/$N$23</f>
        <v>0.17327459618208516</v>
      </c>
      <c r="P21" s="9">
        <v>2216</v>
      </c>
      <c r="Q21" s="9">
        <v>1756</v>
      </c>
      <c r="R21" s="9">
        <f t="shared" si="3"/>
        <v>3972</v>
      </c>
      <c r="S21" s="13">
        <f>R21/$R$23</f>
        <v>0.14873619172439617</v>
      </c>
      <c r="T21" s="9">
        <v>50</v>
      </c>
      <c r="U21" s="9">
        <v>46</v>
      </c>
      <c r="V21" s="9">
        <f t="shared" si="4"/>
        <v>96</v>
      </c>
      <c r="W21" s="13">
        <f>V21/$V$23</f>
        <v>0.12749003984063745</v>
      </c>
      <c r="X21" s="9">
        <v>1</v>
      </c>
      <c r="Y21" s="9">
        <v>1</v>
      </c>
      <c r="Z21" s="9">
        <f t="shared" si="5"/>
        <v>2</v>
      </c>
      <c r="AA21" s="13">
        <f>Z21/$Z$23</f>
        <v>0.5</v>
      </c>
      <c r="AB21" s="9">
        <v>2</v>
      </c>
      <c r="AC21" s="9">
        <v>0</v>
      </c>
      <c r="AD21" s="9">
        <f t="shared" si="6"/>
        <v>2</v>
      </c>
      <c r="AE21" s="13">
        <f>AD21/$AD$23</f>
        <v>0.2</v>
      </c>
      <c r="AF21" s="9">
        <v>811</v>
      </c>
      <c r="AG21" s="9">
        <v>708</v>
      </c>
      <c r="AH21" s="9">
        <f t="shared" si="7"/>
        <v>1519</v>
      </c>
      <c r="AI21" s="13">
        <f>AH21/$AH$23</f>
        <v>0.16237306253340458</v>
      </c>
      <c r="AJ21" s="9">
        <v>5</v>
      </c>
      <c r="AK21" s="9">
        <v>14</v>
      </c>
      <c r="AL21" s="9">
        <f t="shared" si="8"/>
        <v>19</v>
      </c>
      <c r="AM21" s="13">
        <f>AL21/$AL$23</f>
        <v>0.10795454545454546</v>
      </c>
      <c r="AN21" s="9">
        <v>47</v>
      </c>
      <c r="AO21" s="9">
        <v>11</v>
      </c>
      <c r="AP21" s="9">
        <f t="shared" si="9"/>
        <v>58</v>
      </c>
      <c r="AQ21" s="13">
        <f>AP21/$AP$23</f>
        <v>0.13122171945701358</v>
      </c>
      <c r="AR21" s="9">
        <v>0</v>
      </c>
      <c r="AS21" s="9">
        <v>586</v>
      </c>
      <c r="AT21" s="9">
        <f t="shared" si="10"/>
        <v>586</v>
      </c>
      <c r="AU21" s="13">
        <f>AT21/$AT$23</f>
        <v>0.15177415177415177</v>
      </c>
      <c r="AV21" s="9">
        <f t="shared" si="11"/>
        <v>8065</v>
      </c>
      <c r="AW21" s="13">
        <f>AV21/$AV$23</f>
        <v>0.14902069475240207</v>
      </c>
    </row>
    <row r="22" spans="1:49" x14ac:dyDescent="0.25">
      <c r="A22" s="7">
        <v>14</v>
      </c>
      <c r="B22" s="7">
        <v>2014</v>
      </c>
      <c r="C22" s="3" t="s">
        <v>148</v>
      </c>
      <c r="D22" s="9">
        <v>503</v>
      </c>
      <c r="E22" s="9">
        <v>540</v>
      </c>
      <c r="F22" s="9">
        <f t="shared" si="0"/>
        <v>1043</v>
      </c>
      <c r="G22" s="13">
        <f>F22/$F$23</f>
        <v>9.3550991120279842E-2</v>
      </c>
      <c r="H22" s="9">
        <v>61</v>
      </c>
      <c r="I22" s="9">
        <v>29</v>
      </c>
      <c r="J22" s="9">
        <f t="shared" si="1"/>
        <v>90</v>
      </c>
      <c r="K22" s="13">
        <f>J22/$J$23</f>
        <v>9.1463414634146339E-2</v>
      </c>
      <c r="L22" s="9">
        <v>17</v>
      </c>
      <c r="M22" s="9">
        <v>45</v>
      </c>
      <c r="N22" s="9">
        <f t="shared" si="2"/>
        <v>62</v>
      </c>
      <c r="O22" s="13">
        <f>N22/$N$23</f>
        <v>9.1042584434654919E-2</v>
      </c>
      <c r="P22" s="9">
        <v>1411</v>
      </c>
      <c r="Q22" s="9">
        <v>1139</v>
      </c>
      <c r="R22" s="9">
        <f t="shared" si="3"/>
        <v>2550</v>
      </c>
      <c r="S22" s="13">
        <f>R22/$R$23</f>
        <v>9.5487736378955246E-2</v>
      </c>
      <c r="T22" s="9">
        <v>26</v>
      </c>
      <c r="U22" s="9">
        <v>37</v>
      </c>
      <c r="V22" s="9">
        <f t="shared" si="4"/>
        <v>63</v>
      </c>
      <c r="W22" s="13">
        <f>V22/$V$23</f>
        <v>8.3665338645418322E-2</v>
      </c>
      <c r="X22" s="9">
        <v>0</v>
      </c>
      <c r="Y22" s="9">
        <v>0</v>
      </c>
      <c r="Z22" s="9">
        <f t="shared" si="5"/>
        <v>0</v>
      </c>
      <c r="AA22" s="13">
        <f>Z22/$Z$23</f>
        <v>0</v>
      </c>
      <c r="AB22" s="9">
        <v>1</v>
      </c>
      <c r="AC22" s="9">
        <v>0</v>
      </c>
      <c r="AD22" s="9">
        <f t="shared" si="6"/>
        <v>1</v>
      </c>
      <c r="AE22" s="13">
        <f>AD22/$AD$23</f>
        <v>0.1</v>
      </c>
      <c r="AF22" s="9">
        <v>462</v>
      </c>
      <c r="AG22" s="9">
        <v>397</v>
      </c>
      <c r="AH22" s="9">
        <f t="shared" si="7"/>
        <v>859</v>
      </c>
      <c r="AI22" s="13">
        <f>AH22/$AH$23</f>
        <v>9.1822554783538221E-2</v>
      </c>
      <c r="AJ22" s="9">
        <v>4</v>
      </c>
      <c r="AK22" s="9">
        <v>18</v>
      </c>
      <c r="AL22" s="9">
        <f t="shared" si="8"/>
        <v>22</v>
      </c>
      <c r="AM22" s="13">
        <f>AL22/$AL$23</f>
        <v>0.125</v>
      </c>
      <c r="AN22" s="9">
        <v>17</v>
      </c>
      <c r="AO22" s="9">
        <v>5</v>
      </c>
      <c r="AP22" s="9">
        <f t="shared" si="9"/>
        <v>22</v>
      </c>
      <c r="AQ22" s="13">
        <f>AP22/$AP$23</f>
        <v>4.9773755656108594E-2</v>
      </c>
      <c r="AR22" s="9">
        <v>1</v>
      </c>
      <c r="AS22" s="9">
        <v>372</v>
      </c>
      <c r="AT22" s="9">
        <f t="shared" si="10"/>
        <v>373</v>
      </c>
      <c r="AU22" s="13">
        <f>AT22/$AT$23</f>
        <v>9.6607096607096613E-2</v>
      </c>
      <c r="AV22" s="9">
        <f t="shared" si="11"/>
        <v>5085</v>
      </c>
      <c r="AW22" s="13">
        <f>AV22/$AV$23</f>
        <v>9.3957871396895792E-2</v>
      </c>
    </row>
    <row r="23" spans="1:49" x14ac:dyDescent="0.25">
      <c r="A23" s="17" t="s">
        <v>170</v>
      </c>
      <c r="B23" s="17"/>
      <c r="C23" s="17"/>
      <c r="D23" s="10">
        <f>SUM(D9:D22)</f>
        <v>5673</v>
      </c>
      <c r="E23" s="10">
        <f>SUM(E9:E22)</f>
        <v>5476</v>
      </c>
      <c r="F23" s="10">
        <f>SUM(F9:F22)</f>
        <v>11149</v>
      </c>
      <c r="G23" s="12">
        <f>'KAB. SUKOHARJO'!G19</f>
        <v>6.1902435232585255E-2</v>
      </c>
      <c r="H23" s="10">
        <f>SUM(H9:H22)</f>
        <v>677</v>
      </c>
      <c r="I23" s="10">
        <f>SUM(I9:I22)</f>
        <v>307</v>
      </c>
      <c r="J23" s="10">
        <f>SUM(J9:J22)</f>
        <v>984</v>
      </c>
      <c r="K23" s="12">
        <f>'KAB. SUKOHARJO'!K19</f>
        <v>5.0936949994823483E-2</v>
      </c>
      <c r="L23" s="10">
        <f t="shared" ref="L23:N23" si="12">SUM(L9:L22)</f>
        <v>207</v>
      </c>
      <c r="M23" s="10">
        <f t="shared" si="12"/>
        <v>474</v>
      </c>
      <c r="N23" s="10">
        <f t="shared" si="12"/>
        <v>681</v>
      </c>
      <c r="O23" s="12">
        <f>'KAB. SUKOHARJO'!O19</f>
        <v>6.5173700832615561E-2</v>
      </c>
      <c r="P23" s="10">
        <f t="shared" ref="P23:R23" si="13">SUM(P9:P22)</f>
        <v>14677</v>
      </c>
      <c r="Q23" s="10">
        <f t="shared" si="13"/>
        <v>12028</v>
      </c>
      <c r="R23" s="10">
        <f t="shared" si="13"/>
        <v>26705</v>
      </c>
      <c r="S23" s="12">
        <f>'KAB. SUKOHARJO'!S19</f>
        <v>6.3078107727629174E-2</v>
      </c>
      <c r="T23" s="10">
        <f t="shared" ref="T23:V23" si="14">SUM(T9:T22)</f>
        <v>414</v>
      </c>
      <c r="U23" s="10">
        <f t="shared" si="14"/>
        <v>339</v>
      </c>
      <c r="V23" s="10">
        <f t="shared" si="14"/>
        <v>753</v>
      </c>
      <c r="W23" s="12">
        <f>'KAB. SUKOHARJO'!W19</f>
        <v>1.7961500846790546E-2</v>
      </c>
      <c r="X23" s="10">
        <f t="shared" ref="X23:Z23" si="15">SUM(X9:X22)</f>
        <v>2</v>
      </c>
      <c r="Y23" s="10">
        <f t="shared" si="15"/>
        <v>2</v>
      </c>
      <c r="Z23" s="10">
        <f t="shared" si="15"/>
        <v>4</v>
      </c>
      <c r="AA23" s="12">
        <f>'KAB. SUKOHARJO'!AA19</f>
        <v>7.5471698113207544E-2</v>
      </c>
      <c r="AB23" s="10">
        <f t="shared" ref="AB23:AD23" si="16">SUM(AB9:AB22)</f>
        <v>9</v>
      </c>
      <c r="AC23" s="10">
        <f t="shared" si="16"/>
        <v>1</v>
      </c>
      <c r="AD23" s="10">
        <f t="shared" si="16"/>
        <v>10</v>
      </c>
      <c r="AE23" s="12">
        <f>'KAB. SUKOHARJO'!AE19</f>
        <v>5.4644808743169397E-2</v>
      </c>
      <c r="AF23" s="10">
        <f t="shared" ref="AF23:AH23" si="17">SUM(AF9:AF22)</f>
        <v>4981</v>
      </c>
      <c r="AG23" s="10">
        <f t="shared" si="17"/>
        <v>4374</v>
      </c>
      <c r="AH23" s="10">
        <f t="shared" si="17"/>
        <v>9355</v>
      </c>
      <c r="AI23" s="12">
        <f>'KAB. SUKOHARJO'!AI19</f>
        <v>5.5777153725532283E-2</v>
      </c>
      <c r="AJ23" s="10">
        <f t="shared" ref="AJ23:AL23" si="18">SUM(AJ9:AJ22)</f>
        <v>33</v>
      </c>
      <c r="AK23" s="10">
        <f t="shared" si="18"/>
        <v>143</v>
      </c>
      <c r="AL23" s="10">
        <f t="shared" si="18"/>
        <v>176</v>
      </c>
      <c r="AM23" s="12">
        <f>'KAB. SUKOHARJO'!AM19</f>
        <v>6.1646234676007008E-2</v>
      </c>
      <c r="AN23" s="10">
        <f t="shared" ref="AN23:AP23" si="19">SUM(AN9:AN22)</f>
        <v>310</v>
      </c>
      <c r="AO23" s="10">
        <f t="shared" si="19"/>
        <v>132</v>
      </c>
      <c r="AP23" s="10">
        <f t="shared" si="19"/>
        <v>442</v>
      </c>
      <c r="AQ23" s="12">
        <f>'KAB. SUKOHARJO'!AQ19</f>
        <v>6.29719333238353E-2</v>
      </c>
      <c r="AR23" s="10">
        <f t="shared" ref="AR23:AT23" si="20">SUM(AR9:AR22)</f>
        <v>35</v>
      </c>
      <c r="AS23" s="10">
        <f t="shared" si="20"/>
        <v>3826</v>
      </c>
      <c r="AT23" s="10">
        <f t="shared" si="20"/>
        <v>3861</v>
      </c>
      <c r="AU23" s="12">
        <f>'KAB. SUKOHARJO'!AU19</f>
        <v>6.5714674745549234E-2</v>
      </c>
      <c r="AV23" s="11">
        <f>SUM(AV9:AV22)</f>
        <v>54120</v>
      </c>
      <c r="AW23" s="12">
        <f>'KAB. SUKOHARJO'!AW19</f>
        <v>5.935870226872645E-2</v>
      </c>
    </row>
  </sheetData>
  <mergeCells count="18">
    <mergeCell ref="AN7:AQ7"/>
    <mergeCell ref="AR7:AU7"/>
    <mergeCell ref="AV7:AW7"/>
    <mergeCell ref="A23:C23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BF41E-50AC-448E-AB3A-B34FB2092ADB}">
  <dimension ref="A1:AW21"/>
  <sheetViews>
    <sheetView zoomScale="103" workbookViewId="0">
      <selection activeCell="AW21" sqref="AW21"/>
    </sheetView>
  </sheetViews>
  <sheetFormatPr defaultRowHeight="15" x14ac:dyDescent="0.25"/>
  <cols>
    <col min="1" max="1" width="4.28515625" customWidth="1"/>
    <col min="3" max="3" width="16.5703125" bestFit="1" customWidth="1"/>
    <col min="4" max="47" width="9.140625" customWidth="1"/>
    <col min="48" max="48" width="11.7109375" customWidth="1"/>
    <col min="49" max="49" width="9.140625" customWidth="1"/>
  </cols>
  <sheetData>
    <row r="1" spans="1:49" ht="14.45" customHeight="1" x14ac:dyDescent="0.25">
      <c r="A1" s="16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4"/>
      <c r="O1" s="4"/>
      <c r="P1" s="4"/>
      <c r="Q1" s="4"/>
      <c r="R1" s="4"/>
      <c r="S1" s="4"/>
      <c r="T1" s="4"/>
      <c r="U1" s="4"/>
      <c r="V1" s="5"/>
      <c r="W1" s="5"/>
    </row>
    <row r="2" spans="1:49" ht="14.4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"/>
      <c r="O2" s="4"/>
      <c r="P2" s="4"/>
      <c r="Q2" s="4"/>
      <c r="R2" s="4"/>
      <c r="S2" s="4"/>
      <c r="T2" s="4"/>
      <c r="U2" s="4"/>
      <c r="V2" s="5"/>
      <c r="W2" s="5"/>
    </row>
    <row r="3" spans="1:49" ht="14.4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9" x14ac:dyDescent="0.25">
      <c r="A4" s="1"/>
    </row>
    <row r="5" spans="1:49" x14ac:dyDescent="0.25">
      <c r="A5" s="18" t="s">
        <v>161</v>
      </c>
      <c r="B5" s="18"/>
      <c r="C5" s="18"/>
      <c r="D5" s="18"/>
    </row>
    <row r="6" spans="1:49" x14ac:dyDescent="0.25">
      <c r="A6" s="20" t="s">
        <v>162</v>
      </c>
      <c r="B6" s="20"/>
      <c r="C6" s="20"/>
      <c r="D6" s="20"/>
    </row>
    <row r="7" spans="1:49" x14ac:dyDescent="0.25">
      <c r="A7" s="19" t="s">
        <v>164</v>
      </c>
      <c r="B7" s="17" t="s">
        <v>196</v>
      </c>
      <c r="C7" s="17"/>
      <c r="D7" s="17" t="s">
        <v>172</v>
      </c>
      <c r="E7" s="17"/>
      <c r="F7" s="17"/>
      <c r="G7" s="17"/>
      <c r="H7" s="17" t="s">
        <v>185</v>
      </c>
      <c r="I7" s="17"/>
      <c r="J7" s="17"/>
      <c r="K7" s="17"/>
      <c r="L7" s="17" t="s">
        <v>186</v>
      </c>
      <c r="M7" s="17"/>
      <c r="N7" s="17"/>
      <c r="O7" s="17"/>
      <c r="P7" s="17" t="s">
        <v>187</v>
      </c>
      <c r="Q7" s="17"/>
      <c r="R7" s="17"/>
      <c r="S7" s="17"/>
      <c r="T7" s="17" t="s">
        <v>188</v>
      </c>
      <c r="U7" s="17"/>
      <c r="V7" s="17"/>
      <c r="W7" s="17"/>
      <c r="X7" s="17" t="s">
        <v>189</v>
      </c>
      <c r="Y7" s="17"/>
      <c r="Z7" s="17"/>
      <c r="AA7" s="17"/>
      <c r="AB7" s="17" t="s">
        <v>190</v>
      </c>
      <c r="AC7" s="17"/>
      <c r="AD7" s="17"/>
      <c r="AE7" s="17"/>
      <c r="AF7" s="17" t="s">
        <v>191</v>
      </c>
      <c r="AG7" s="17"/>
      <c r="AH7" s="17"/>
      <c r="AI7" s="17"/>
      <c r="AJ7" s="17" t="s">
        <v>192</v>
      </c>
      <c r="AK7" s="17"/>
      <c r="AL7" s="17"/>
      <c r="AM7" s="17"/>
      <c r="AN7" s="17" t="s">
        <v>193</v>
      </c>
      <c r="AO7" s="17"/>
      <c r="AP7" s="17"/>
      <c r="AQ7" s="17"/>
      <c r="AR7" s="17" t="s">
        <v>194</v>
      </c>
      <c r="AS7" s="17"/>
      <c r="AT7" s="17"/>
      <c r="AU7" s="17"/>
      <c r="AV7" s="14" t="s">
        <v>170</v>
      </c>
      <c r="AW7" s="15"/>
    </row>
    <row r="8" spans="1:49" x14ac:dyDescent="0.25">
      <c r="A8" s="19"/>
      <c r="B8" s="6" t="s">
        <v>166</v>
      </c>
      <c r="C8" s="6" t="s">
        <v>167</v>
      </c>
      <c r="D8" s="6" t="s">
        <v>168</v>
      </c>
      <c r="E8" s="6" t="s">
        <v>169</v>
      </c>
      <c r="F8" s="6" t="s">
        <v>170</v>
      </c>
      <c r="G8" s="6" t="s">
        <v>171</v>
      </c>
      <c r="H8" s="6" t="s">
        <v>168</v>
      </c>
      <c r="I8" s="6" t="s">
        <v>169</v>
      </c>
      <c r="J8" s="6" t="s">
        <v>170</v>
      </c>
      <c r="K8" s="6" t="s">
        <v>171</v>
      </c>
      <c r="L8" s="6" t="s">
        <v>168</v>
      </c>
      <c r="M8" s="6" t="s">
        <v>169</v>
      </c>
      <c r="N8" s="6" t="s">
        <v>170</v>
      </c>
      <c r="O8" s="6" t="s">
        <v>171</v>
      </c>
      <c r="P8" s="6" t="s">
        <v>168</v>
      </c>
      <c r="Q8" s="6" t="s">
        <v>169</v>
      </c>
      <c r="R8" s="6" t="s">
        <v>170</v>
      </c>
      <c r="S8" s="6" t="s">
        <v>171</v>
      </c>
      <c r="T8" s="6" t="s">
        <v>168</v>
      </c>
      <c r="U8" s="6" t="s">
        <v>169</v>
      </c>
      <c r="V8" s="6" t="s">
        <v>170</v>
      </c>
      <c r="W8" s="6" t="s">
        <v>171</v>
      </c>
      <c r="X8" s="6" t="s">
        <v>168</v>
      </c>
      <c r="Y8" s="6" t="s">
        <v>169</v>
      </c>
      <c r="Z8" s="6" t="s">
        <v>170</v>
      </c>
      <c r="AA8" s="6" t="s">
        <v>171</v>
      </c>
      <c r="AB8" s="6" t="s">
        <v>168</v>
      </c>
      <c r="AC8" s="6" t="s">
        <v>169</v>
      </c>
      <c r="AD8" s="6" t="s">
        <v>170</v>
      </c>
      <c r="AE8" s="6" t="s">
        <v>171</v>
      </c>
      <c r="AF8" s="6" t="s">
        <v>168</v>
      </c>
      <c r="AG8" s="6" t="s">
        <v>169</v>
      </c>
      <c r="AH8" s="6" t="s">
        <v>170</v>
      </c>
      <c r="AI8" s="6" t="s">
        <v>171</v>
      </c>
      <c r="AJ8" s="6" t="s">
        <v>168</v>
      </c>
      <c r="AK8" s="6" t="s">
        <v>169</v>
      </c>
      <c r="AL8" s="6" t="s">
        <v>170</v>
      </c>
      <c r="AM8" s="6" t="s">
        <v>171</v>
      </c>
      <c r="AN8" s="6" t="s">
        <v>168</v>
      </c>
      <c r="AO8" s="6" t="s">
        <v>169</v>
      </c>
      <c r="AP8" s="6" t="s">
        <v>170</v>
      </c>
      <c r="AQ8" s="6" t="s">
        <v>171</v>
      </c>
      <c r="AR8" s="6" t="s">
        <v>168</v>
      </c>
      <c r="AS8" s="6" t="s">
        <v>169</v>
      </c>
      <c r="AT8" s="6" t="s">
        <v>170</v>
      </c>
      <c r="AU8" s="6" t="s">
        <v>171</v>
      </c>
      <c r="AV8" s="6" t="s">
        <v>165</v>
      </c>
      <c r="AW8" s="6" t="s">
        <v>171</v>
      </c>
    </row>
    <row r="9" spans="1:49" x14ac:dyDescent="0.25">
      <c r="A9" s="7">
        <v>1</v>
      </c>
      <c r="B9" s="7">
        <v>1002</v>
      </c>
      <c r="C9" s="3" t="s">
        <v>149</v>
      </c>
      <c r="D9" s="9">
        <v>1416</v>
      </c>
      <c r="E9" s="9">
        <v>1353</v>
      </c>
      <c r="F9" s="9">
        <f t="shared" ref="F9:F20" si="0">SUM(D9:E9)</f>
        <v>2769</v>
      </c>
      <c r="G9" s="13">
        <f>F9/$F$21</f>
        <v>0.13094055894453113</v>
      </c>
      <c r="H9" s="9">
        <v>199</v>
      </c>
      <c r="I9" s="9">
        <v>96</v>
      </c>
      <c r="J9" s="9">
        <f>SUM(H9:I9)</f>
        <v>295</v>
      </c>
      <c r="K9" s="13">
        <f>J9/$J$21</f>
        <v>7.6188016528925623E-2</v>
      </c>
      <c r="L9" s="9">
        <v>96</v>
      </c>
      <c r="M9" s="9">
        <v>189</v>
      </c>
      <c r="N9" s="9">
        <f>SUM(L9:M9)</f>
        <v>285</v>
      </c>
      <c r="O9" s="13">
        <f>N9/$N$21</f>
        <v>0.12901765504753282</v>
      </c>
      <c r="P9" s="9">
        <v>3983</v>
      </c>
      <c r="Q9" s="9">
        <v>2938</v>
      </c>
      <c r="R9" s="9">
        <f>SUM(P9:Q9)</f>
        <v>6921</v>
      </c>
      <c r="S9" s="13">
        <f>R9/$R$21</f>
        <v>0.14639563414840512</v>
      </c>
      <c r="T9" s="9">
        <v>13</v>
      </c>
      <c r="U9" s="9">
        <v>2</v>
      </c>
      <c r="V9" s="9">
        <f>SUM(T9:U9)</f>
        <v>15</v>
      </c>
      <c r="W9" s="13">
        <f>V9/$V$21</f>
        <v>3.5211267605633804E-2</v>
      </c>
      <c r="X9" s="9">
        <v>0</v>
      </c>
      <c r="Y9" s="9">
        <v>0</v>
      </c>
      <c r="Z9" s="9">
        <f>SUM(X9:Y9)</f>
        <v>0</v>
      </c>
      <c r="AA9" s="13">
        <v>0</v>
      </c>
      <c r="AB9" s="9">
        <v>5</v>
      </c>
      <c r="AC9" s="9">
        <v>0</v>
      </c>
      <c r="AD9" s="9">
        <f>SUM(AB9:AC9)</f>
        <v>5</v>
      </c>
      <c r="AE9" s="13">
        <f>AD9/$AD$21</f>
        <v>0.13157894736842105</v>
      </c>
      <c r="AF9" s="9">
        <v>1583</v>
      </c>
      <c r="AG9" s="9">
        <v>1476</v>
      </c>
      <c r="AH9" s="9">
        <f>SUM(AF9:AG9)</f>
        <v>3059</v>
      </c>
      <c r="AI9" s="13">
        <f>AH9/$AH$21</f>
        <v>0.13424320884714969</v>
      </c>
      <c r="AJ9" s="9">
        <v>8</v>
      </c>
      <c r="AK9" s="9">
        <v>44</v>
      </c>
      <c r="AL9" s="9">
        <f>SUM(AJ9:AK9)</f>
        <v>52</v>
      </c>
      <c r="AM9" s="13">
        <f>AL9/$AL$21</f>
        <v>9.7928436911487754E-2</v>
      </c>
      <c r="AN9" s="9">
        <v>132</v>
      </c>
      <c r="AO9" s="9">
        <v>58</v>
      </c>
      <c r="AP9" s="9">
        <f>SUM(AN9:AO9)</f>
        <v>190</v>
      </c>
      <c r="AQ9" s="13">
        <f>AP9/$AP$21</f>
        <v>0.11642156862745098</v>
      </c>
      <c r="AR9" s="9">
        <v>9</v>
      </c>
      <c r="AS9" s="9">
        <v>1558</v>
      </c>
      <c r="AT9" s="9">
        <f>SUM(AR9:AS9)</f>
        <v>1567</v>
      </c>
      <c r="AU9" s="13">
        <f>AT9/$AT$21</f>
        <v>0.1388076889006998</v>
      </c>
      <c r="AV9" s="9">
        <f>F9+J9+N9+R9+V9+Z9+AD9+AH9+AL9+AP9+AT9</f>
        <v>15158</v>
      </c>
      <c r="AW9" s="13">
        <f>AV9/$AV$21</f>
        <v>0.13630436932926884</v>
      </c>
    </row>
    <row r="10" spans="1:49" x14ac:dyDescent="0.25">
      <c r="A10" s="7">
        <v>2</v>
      </c>
      <c r="B10" s="7">
        <v>1004</v>
      </c>
      <c r="C10" s="3" t="s">
        <v>150</v>
      </c>
      <c r="D10" s="9">
        <v>1087</v>
      </c>
      <c r="E10" s="9">
        <v>991</v>
      </c>
      <c r="F10" s="9">
        <f t="shared" si="0"/>
        <v>2078</v>
      </c>
      <c r="G10" s="13">
        <f>F10/$F$21</f>
        <v>9.826452924764742E-2</v>
      </c>
      <c r="H10" s="9">
        <v>173</v>
      </c>
      <c r="I10" s="9">
        <v>93</v>
      </c>
      <c r="J10" s="9">
        <f t="shared" ref="J10:J20" si="1">SUM(H10:I10)</f>
        <v>266</v>
      </c>
      <c r="K10" s="13">
        <f>J10/$J$21</f>
        <v>6.869834710743801E-2</v>
      </c>
      <c r="L10" s="9">
        <v>83</v>
      </c>
      <c r="M10" s="9">
        <v>134</v>
      </c>
      <c r="N10" s="9">
        <f t="shared" ref="N10:N20" si="2">SUM(L10:M10)</f>
        <v>217</v>
      </c>
      <c r="O10" s="13">
        <f>N10/$N$21</f>
        <v>9.8234495246717971E-2</v>
      </c>
      <c r="P10" s="9">
        <v>2701</v>
      </c>
      <c r="Q10" s="9">
        <v>1863</v>
      </c>
      <c r="R10" s="9">
        <f t="shared" ref="R10:R20" si="3">SUM(P10:Q10)</f>
        <v>4564</v>
      </c>
      <c r="S10" s="13">
        <f>R10/$R$21</f>
        <v>9.6539470344360778E-2</v>
      </c>
      <c r="T10" s="9">
        <v>14</v>
      </c>
      <c r="U10" s="9">
        <v>6</v>
      </c>
      <c r="V10" s="9">
        <f t="shared" ref="V10:V20" si="4">SUM(T10:U10)</f>
        <v>20</v>
      </c>
      <c r="W10" s="13">
        <f>V10/$V$21</f>
        <v>4.6948356807511735E-2</v>
      </c>
      <c r="X10" s="9">
        <v>0</v>
      </c>
      <c r="Y10" s="9">
        <v>0</v>
      </c>
      <c r="Z10" s="9">
        <f t="shared" ref="Z10:Z20" si="5">SUM(X10:Y10)</f>
        <v>0</v>
      </c>
      <c r="AA10" s="13">
        <v>0</v>
      </c>
      <c r="AB10" s="9">
        <v>3</v>
      </c>
      <c r="AC10" s="9">
        <v>1</v>
      </c>
      <c r="AD10" s="9">
        <f t="shared" ref="AD10:AD20" si="6">SUM(AB10:AC10)</f>
        <v>4</v>
      </c>
      <c r="AE10" s="13">
        <f>AD10/$AD$21</f>
        <v>0.10526315789473684</v>
      </c>
      <c r="AF10" s="9">
        <v>1111</v>
      </c>
      <c r="AG10" s="9">
        <v>1047</v>
      </c>
      <c r="AH10" s="9">
        <f>SUM(AF10:AG10)</f>
        <v>2158</v>
      </c>
      <c r="AI10" s="13">
        <f>AH10/$AH$21</f>
        <v>9.4703120200114094E-2</v>
      </c>
      <c r="AJ10" s="9">
        <v>18</v>
      </c>
      <c r="AK10" s="9">
        <v>41</v>
      </c>
      <c r="AL10" s="9">
        <f t="shared" ref="AL10:AL20" si="7">SUM(AJ10:AK10)</f>
        <v>59</v>
      </c>
      <c r="AM10" s="13">
        <f>AL10/$AL$21</f>
        <v>0.1111111111111111</v>
      </c>
      <c r="AN10" s="9">
        <v>98</v>
      </c>
      <c r="AO10" s="9">
        <v>74</v>
      </c>
      <c r="AP10" s="9">
        <f t="shared" ref="AP10:AP20" si="8">SUM(AN10:AO10)</f>
        <v>172</v>
      </c>
      <c r="AQ10" s="13">
        <f>AP10/$AP$21</f>
        <v>0.1053921568627451</v>
      </c>
      <c r="AR10" s="9">
        <v>2</v>
      </c>
      <c r="AS10" s="9">
        <v>1179</v>
      </c>
      <c r="AT10" s="9">
        <f t="shared" ref="AT10:AT20" si="9">SUM(AR10:AS10)</f>
        <v>1181</v>
      </c>
      <c r="AU10" s="13">
        <f>AT10/$AT$21</f>
        <v>0.1046151120559837</v>
      </c>
      <c r="AV10" s="9">
        <f t="shared" ref="AV10:AV20" si="10">F10+J10+N10+R10+V10+Z10+AD10+AH10+AL10+AP10+AT10</f>
        <v>10719</v>
      </c>
      <c r="AW10" s="13">
        <f>AV10/$AV$21</f>
        <v>9.6387817313658308E-2</v>
      </c>
    </row>
    <row r="11" spans="1:49" x14ac:dyDescent="0.25">
      <c r="A11" s="7">
        <v>3</v>
      </c>
      <c r="B11" s="7">
        <v>2001</v>
      </c>
      <c r="C11" s="3" t="s">
        <v>151</v>
      </c>
      <c r="D11" s="9">
        <v>1568</v>
      </c>
      <c r="E11" s="9">
        <v>1455</v>
      </c>
      <c r="F11" s="9">
        <f t="shared" si="0"/>
        <v>3023</v>
      </c>
      <c r="G11" s="13">
        <f>F11/$F$21</f>
        <v>0.14295171891994135</v>
      </c>
      <c r="H11" s="9">
        <v>956</v>
      </c>
      <c r="I11" s="9">
        <v>211</v>
      </c>
      <c r="J11" s="9">
        <f t="shared" si="1"/>
        <v>1167</v>
      </c>
      <c r="K11" s="13">
        <f>J11/$J$21</f>
        <v>0.30139462809917356</v>
      </c>
      <c r="L11" s="9">
        <v>97</v>
      </c>
      <c r="M11" s="9">
        <v>185</v>
      </c>
      <c r="N11" s="9">
        <f t="shared" si="2"/>
        <v>282</v>
      </c>
      <c r="O11" s="13">
        <f>N11/$N$21</f>
        <v>0.1276595744680851</v>
      </c>
      <c r="P11" s="9">
        <v>2916</v>
      </c>
      <c r="Q11" s="9">
        <v>2208</v>
      </c>
      <c r="R11" s="9">
        <f t="shared" si="3"/>
        <v>5124</v>
      </c>
      <c r="S11" s="13">
        <f>R11/$R$21</f>
        <v>0.10838480412894493</v>
      </c>
      <c r="T11" s="9">
        <v>33</v>
      </c>
      <c r="U11" s="9">
        <v>17</v>
      </c>
      <c r="V11" s="9">
        <f t="shared" si="4"/>
        <v>50</v>
      </c>
      <c r="W11" s="13">
        <f>V11/$V$21</f>
        <v>0.11737089201877934</v>
      </c>
      <c r="X11" s="9">
        <v>0</v>
      </c>
      <c r="Y11" s="9">
        <v>0</v>
      </c>
      <c r="Z11" s="9">
        <f t="shared" si="5"/>
        <v>0</v>
      </c>
      <c r="AA11" s="13">
        <v>0</v>
      </c>
      <c r="AB11" s="9">
        <v>5</v>
      </c>
      <c r="AC11" s="9">
        <v>0</v>
      </c>
      <c r="AD11" s="9">
        <f t="shared" si="6"/>
        <v>5</v>
      </c>
      <c r="AE11" s="13">
        <f>AD11/$AD$21</f>
        <v>0.13157894736842105</v>
      </c>
      <c r="AF11" s="9">
        <v>1502</v>
      </c>
      <c r="AG11" s="9">
        <v>1366</v>
      </c>
      <c r="AH11" s="9">
        <f>SUM(AF11:AG11)</f>
        <v>2868</v>
      </c>
      <c r="AI11" s="13">
        <f>AH11/$AH$21</f>
        <v>0.12586123667003116</v>
      </c>
      <c r="AJ11" s="9">
        <v>11</v>
      </c>
      <c r="AK11" s="9">
        <v>108</v>
      </c>
      <c r="AL11" s="9">
        <f t="shared" si="7"/>
        <v>119</v>
      </c>
      <c r="AM11" s="13">
        <f>AL11/$AL$21</f>
        <v>0.22410546139359699</v>
      </c>
      <c r="AN11" s="9">
        <v>152</v>
      </c>
      <c r="AO11" s="9">
        <v>67</v>
      </c>
      <c r="AP11" s="9">
        <f t="shared" si="8"/>
        <v>219</v>
      </c>
      <c r="AQ11" s="13">
        <f>AP11/$AP$21</f>
        <v>0.13419117647058823</v>
      </c>
      <c r="AR11" s="9">
        <v>2</v>
      </c>
      <c r="AS11" s="9">
        <v>1640</v>
      </c>
      <c r="AT11" s="9">
        <f t="shared" si="9"/>
        <v>1642</v>
      </c>
      <c r="AU11" s="13">
        <f>AT11/$AT$21</f>
        <v>0.14545132429798918</v>
      </c>
      <c r="AV11" s="9">
        <f t="shared" si="10"/>
        <v>14499</v>
      </c>
      <c r="AW11" s="13">
        <f>AV11/$AV$21</f>
        <v>0.13037848336885269</v>
      </c>
    </row>
    <row r="12" spans="1:49" x14ac:dyDescent="0.25">
      <c r="A12" s="7">
        <v>4</v>
      </c>
      <c r="B12" s="7">
        <v>2003</v>
      </c>
      <c r="C12" s="3" t="s">
        <v>152</v>
      </c>
      <c r="D12" s="9">
        <v>499</v>
      </c>
      <c r="E12" s="9">
        <v>485</v>
      </c>
      <c r="F12" s="9">
        <f t="shared" si="0"/>
        <v>984</v>
      </c>
      <c r="G12" s="13">
        <f>F12/$F$21</f>
        <v>4.6531422896864801E-2</v>
      </c>
      <c r="H12" s="9">
        <v>99</v>
      </c>
      <c r="I12" s="9">
        <v>33</v>
      </c>
      <c r="J12" s="9">
        <f t="shared" si="1"/>
        <v>132</v>
      </c>
      <c r="K12" s="13">
        <f>J12/$J$21</f>
        <v>3.4090909090909088E-2</v>
      </c>
      <c r="L12" s="9">
        <v>27</v>
      </c>
      <c r="M12" s="9">
        <v>56</v>
      </c>
      <c r="N12" s="9">
        <f t="shared" si="2"/>
        <v>83</v>
      </c>
      <c r="O12" s="13">
        <f>N12/$N$21</f>
        <v>3.7573562698053418E-2</v>
      </c>
      <c r="P12" s="9">
        <v>1200</v>
      </c>
      <c r="Q12" s="9">
        <v>1022</v>
      </c>
      <c r="R12" s="9">
        <f t="shared" si="3"/>
        <v>2222</v>
      </c>
      <c r="S12" s="13">
        <f>R12/$R$21</f>
        <v>4.7000592266689227E-2</v>
      </c>
      <c r="T12" s="9">
        <v>47</v>
      </c>
      <c r="U12" s="9">
        <v>22</v>
      </c>
      <c r="V12" s="9">
        <f t="shared" si="4"/>
        <v>69</v>
      </c>
      <c r="W12" s="13">
        <f>V12/$V$21</f>
        <v>0.1619718309859155</v>
      </c>
      <c r="X12" s="9">
        <v>0</v>
      </c>
      <c r="Y12" s="9">
        <v>0</v>
      </c>
      <c r="Z12" s="9">
        <f t="shared" si="5"/>
        <v>0</v>
      </c>
      <c r="AA12" s="13">
        <v>0</v>
      </c>
      <c r="AB12" s="9">
        <v>3</v>
      </c>
      <c r="AC12" s="9">
        <v>0</v>
      </c>
      <c r="AD12" s="9">
        <f t="shared" si="6"/>
        <v>3</v>
      </c>
      <c r="AE12" s="13">
        <f>AD12/$AD$21</f>
        <v>7.8947368421052627E-2</v>
      </c>
      <c r="AF12" s="9">
        <v>509</v>
      </c>
      <c r="AG12" s="9">
        <v>441</v>
      </c>
      <c r="AH12" s="9">
        <f>SUM(AF12:AG12)</f>
        <v>950</v>
      </c>
      <c r="AI12" s="13">
        <f>AH12/$AH$21</f>
        <v>4.169043753017071E-2</v>
      </c>
      <c r="AJ12" s="9">
        <v>3</v>
      </c>
      <c r="AK12" s="9">
        <v>5</v>
      </c>
      <c r="AL12" s="9">
        <f t="shared" si="7"/>
        <v>8</v>
      </c>
      <c r="AM12" s="13">
        <f>AL12/$AL$21</f>
        <v>1.5065913370998116E-2</v>
      </c>
      <c r="AN12" s="9">
        <v>35</v>
      </c>
      <c r="AO12" s="9">
        <v>7</v>
      </c>
      <c r="AP12" s="9">
        <f t="shared" si="8"/>
        <v>42</v>
      </c>
      <c r="AQ12" s="13">
        <f>AP12/$AP$21</f>
        <v>2.5735294117647058E-2</v>
      </c>
      <c r="AR12" s="9">
        <v>1</v>
      </c>
      <c r="AS12" s="9">
        <v>354</v>
      </c>
      <c r="AT12" s="9">
        <f t="shared" si="9"/>
        <v>355</v>
      </c>
      <c r="AU12" s="13">
        <f>AT12/$AT$21</f>
        <v>3.1446540880503145E-2</v>
      </c>
      <c r="AV12" s="9">
        <f t="shared" si="10"/>
        <v>4848</v>
      </c>
      <c r="AW12" s="13">
        <f>AV12/$AV$21</f>
        <v>4.359437805174135E-2</v>
      </c>
    </row>
    <row r="13" spans="1:49" x14ac:dyDescent="0.25">
      <c r="A13" s="7">
        <v>5</v>
      </c>
      <c r="B13" s="7">
        <v>2005</v>
      </c>
      <c r="C13" s="3" t="s">
        <v>153</v>
      </c>
      <c r="D13" s="9">
        <v>1152</v>
      </c>
      <c r="E13" s="9">
        <v>1033</v>
      </c>
      <c r="F13" s="9">
        <f t="shared" si="0"/>
        <v>2185</v>
      </c>
      <c r="G13" s="13">
        <f>F13/$F$21</f>
        <v>0.10332434860736747</v>
      </c>
      <c r="H13" s="9">
        <v>211</v>
      </c>
      <c r="I13" s="9">
        <v>117</v>
      </c>
      <c r="J13" s="9">
        <f t="shared" si="1"/>
        <v>328</v>
      </c>
      <c r="K13" s="13">
        <f>J13/$J$21</f>
        <v>8.4710743801652888E-2</v>
      </c>
      <c r="L13" s="9">
        <v>78</v>
      </c>
      <c r="M13" s="9">
        <v>140</v>
      </c>
      <c r="N13" s="9">
        <f t="shared" si="2"/>
        <v>218</v>
      </c>
      <c r="O13" s="13">
        <f>N13/$N$21</f>
        <v>9.868718877320054E-2</v>
      </c>
      <c r="P13" s="9">
        <v>2824</v>
      </c>
      <c r="Q13" s="9">
        <v>2331</v>
      </c>
      <c r="R13" s="9">
        <f t="shared" si="3"/>
        <v>5155</v>
      </c>
      <c r="S13" s="13">
        <f>R13/$R$21</f>
        <v>0.10904052796344868</v>
      </c>
      <c r="T13" s="9">
        <v>34</v>
      </c>
      <c r="U13" s="9">
        <v>18</v>
      </c>
      <c r="V13" s="9">
        <f t="shared" si="4"/>
        <v>52</v>
      </c>
      <c r="W13" s="13">
        <f>V13/$V$21</f>
        <v>0.12206572769953052</v>
      </c>
      <c r="X13" s="9">
        <v>0</v>
      </c>
      <c r="Y13" s="9">
        <v>0</v>
      </c>
      <c r="Z13" s="9">
        <f t="shared" si="5"/>
        <v>0</v>
      </c>
      <c r="AA13" s="13">
        <v>0</v>
      </c>
      <c r="AB13" s="9">
        <v>1</v>
      </c>
      <c r="AC13" s="9">
        <v>0</v>
      </c>
      <c r="AD13" s="9">
        <f t="shared" si="6"/>
        <v>1</v>
      </c>
      <c r="AE13" s="13">
        <f>AD13/$AD$21</f>
        <v>2.6315789473684209E-2</v>
      </c>
      <c r="AF13" s="9">
        <v>1341</v>
      </c>
      <c r="AG13" s="9">
        <v>1222</v>
      </c>
      <c r="AH13" s="9">
        <f>SUM(AF13:AG13)</f>
        <v>2563</v>
      </c>
      <c r="AI13" s="13">
        <f>AH13/$AH$21</f>
        <v>0.11247641198929215</v>
      </c>
      <c r="AJ13" s="9">
        <v>12</v>
      </c>
      <c r="AK13" s="9">
        <v>40</v>
      </c>
      <c r="AL13" s="9">
        <f t="shared" si="7"/>
        <v>52</v>
      </c>
      <c r="AM13" s="13">
        <f>AL13/$AL$21</f>
        <v>9.7928436911487754E-2</v>
      </c>
      <c r="AN13" s="9">
        <v>66</v>
      </c>
      <c r="AO13" s="9">
        <v>38</v>
      </c>
      <c r="AP13" s="9">
        <f t="shared" si="8"/>
        <v>104</v>
      </c>
      <c r="AQ13" s="13">
        <f>AP13/$AP$21</f>
        <v>6.3725490196078427E-2</v>
      </c>
      <c r="AR13" s="9">
        <v>0</v>
      </c>
      <c r="AS13" s="9">
        <v>828</v>
      </c>
      <c r="AT13" s="9">
        <f t="shared" si="9"/>
        <v>828</v>
      </c>
      <c r="AU13" s="13">
        <f>AT13/$AT$21</f>
        <v>7.3345734786074937E-2</v>
      </c>
      <c r="AV13" s="9">
        <f t="shared" si="10"/>
        <v>11486</v>
      </c>
      <c r="AW13" s="13">
        <f>AV13/$AV$21</f>
        <v>0.10328486516136574</v>
      </c>
    </row>
    <row r="14" spans="1:49" x14ac:dyDescent="0.25">
      <c r="A14" s="7">
        <v>6</v>
      </c>
      <c r="B14" s="7">
        <v>2006</v>
      </c>
      <c r="C14" s="3" t="s">
        <v>154</v>
      </c>
      <c r="D14" s="9">
        <v>1640</v>
      </c>
      <c r="E14" s="9">
        <v>1485</v>
      </c>
      <c r="F14" s="9">
        <f t="shared" si="0"/>
        <v>3125</v>
      </c>
      <c r="G14" s="13">
        <f>F14/$F$21</f>
        <v>0.14777509812266515</v>
      </c>
      <c r="H14" s="9">
        <v>275</v>
      </c>
      <c r="I14" s="9">
        <v>177</v>
      </c>
      <c r="J14" s="9">
        <f t="shared" si="1"/>
        <v>452</v>
      </c>
      <c r="K14" s="13">
        <f>J14/$J$21</f>
        <v>0.11673553719008264</v>
      </c>
      <c r="L14" s="9">
        <v>147</v>
      </c>
      <c r="M14" s="9">
        <v>257</v>
      </c>
      <c r="N14" s="9">
        <f t="shared" si="2"/>
        <v>404</v>
      </c>
      <c r="O14" s="13">
        <f>N14/$N$21</f>
        <v>0.18288818469895882</v>
      </c>
      <c r="P14" s="9">
        <v>4473</v>
      </c>
      <c r="Q14" s="9">
        <v>3090</v>
      </c>
      <c r="R14" s="9">
        <f t="shared" si="3"/>
        <v>7563</v>
      </c>
      <c r="S14" s="13">
        <f>R14/$R$21</f>
        <v>0.1599754632371605</v>
      </c>
      <c r="T14" s="9">
        <v>19</v>
      </c>
      <c r="U14" s="9">
        <v>11</v>
      </c>
      <c r="V14" s="9">
        <f t="shared" si="4"/>
        <v>30</v>
      </c>
      <c r="W14" s="13">
        <f>V14/$V$21</f>
        <v>7.0422535211267609E-2</v>
      </c>
      <c r="X14" s="9">
        <v>0</v>
      </c>
      <c r="Y14" s="9">
        <v>0</v>
      </c>
      <c r="Z14" s="9">
        <f t="shared" si="5"/>
        <v>0</v>
      </c>
      <c r="AA14" s="13">
        <v>0</v>
      </c>
      <c r="AB14" s="9">
        <v>4</v>
      </c>
      <c r="AC14" s="9">
        <v>0</v>
      </c>
      <c r="AD14" s="9">
        <f t="shared" si="6"/>
        <v>4</v>
      </c>
      <c r="AE14" s="13">
        <f>AD14/$AD$21</f>
        <v>0.10526315789473684</v>
      </c>
      <c r="AF14" s="9">
        <v>1957</v>
      </c>
      <c r="AG14" s="9">
        <v>1669</v>
      </c>
      <c r="AH14" s="9">
        <f>SUM(AF14:AG14)</f>
        <v>3626</v>
      </c>
      <c r="AI14" s="13">
        <f>AH14/$AH$21</f>
        <v>0.15912581735199896</v>
      </c>
      <c r="AJ14" s="9">
        <v>21</v>
      </c>
      <c r="AK14" s="9">
        <v>52</v>
      </c>
      <c r="AL14" s="9">
        <f t="shared" si="7"/>
        <v>73</v>
      </c>
      <c r="AM14" s="13">
        <f>AL14/$AL$21</f>
        <v>0.13747645951035781</v>
      </c>
      <c r="AN14" s="9">
        <v>175</v>
      </c>
      <c r="AO14" s="9">
        <v>95</v>
      </c>
      <c r="AP14" s="9">
        <f t="shared" si="8"/>
        <v>270</v>
      </c>
      <c r="AQ14" s="13">
        <f>AP14/$AP$21</f>
        <v>0.16544117647058823</v>
      </c>
      <c r="AR14" s="9">
        <v>8</v>
      </c>
      <c r="AS14" s="9">
        <v>1952</v>
      </c>
      <c r="AT14" s="9">
        <f t="shared" si="9"/>
        <v>1960</v>
      </c>
      <c r="AU14" s="13">
        <f>AT14/$AT$21</f>
        <v>0.17362033838249624</v>
      </c>
      <c r="AV14" s="9">
        <f t="shared" si="10"/>
        <v>17507</v>
      </c>
      <c r="AW14" s="13">
        <f>AV14/$AV$21</f>
        <v>0.15742714037785391</v>
      </c>
    </row>
    <row r="15" spans="1:49" x14ac:dyDescent="0.25">
      <c r="A15" s="7">
        <v>7</v>
      </c>
      <c r="B15" s="7">
        <v>2007</v>
      </c>
      <c r="C15" s="3" t="s">
        <v>155</v>
      </c>
      <c r="D15" s="9">
        <v>743</v>
      </c>
      <c r="E15" s="9">
        <v>750</v>
      </c>
      <c r="F15" s="9">
        <f t="shared" si="0"/>
        <v>1493</v>
      </c>
      <c r="G15" s="13">
        <f>F15/$F$21</f>
        <v>7.0601030879084509E-2</v>
      </c>
      <c r="H15" s="9">
        <v>135</v>
      </c>
      <c r="I15" s="9">
        <v>80</v>
      </c>
      <c r="J15" s="9">
        <f t="shared" si="1"/>
        <v>215</v>
      </c>
      <c r="K15" s="13">
        <f>J15/$J$21</f>
        <v>5.5526859504132234E-2</v>
      </c>
      <c r="L15" s="9">
        <v>68</v>
      </c>
      <c r="M15" s="9">
        <v>112</v>
      </c>
      <c r="N15" s="9">
        <f t="shared" si="2"/>
        <v>180</v>
      </c>
      <c r="O15" s="13">
        <f>N15/$N$21</f>
        <v>8.1484834766862829E-2</v>
      </c>
      <c r="P15" s="9">
        <v>1873</v>
      </c>
      <c r="Q15" s="9">
        <v>1429</v>
      </c>
      <c r="R15" s="9">
        <f t="shared" si="3"/>
        <v>3302</v>
      </c>
      <c r="S15" s="13">
        <f>R15/$R$21</f>
        <v>6.9845164565530082E-2</v>
      </c>
      <c r="T15" s="9">
        <v>27</v>
      </c>
      <c r="U15" s="9">
        <v>11</v>
      </c>
      <c r="V15" s="9">
        <f t="shared" si="4"/>
        <v>38</v>
      </c>
      <c r="W15" s="13">
        <f>V15/$V$21</f>
        <v>8.9201877934272297E-2</v>
      </c>
      <c r="X15" s="9">
        <v>0</v>
      </c>
      <c r="Y15" s="9">
        <v>0</v>
      </c>
      <c r="Z15" s="9">
        <f t="shared" si="5"/>
        <v>0</v>
      </c>
      <c r="AA15" s="13">
        <v>0</v>
      </c>
      <c r="AB15" s="9">
        <v>3</v>
      </c>
      <c r="AC15" s="9">
        <v>0</v>
      </c>
      <c r="AD15" s="9">
        <f t="shared" si="6"/>
        <v>3</v>
      </c>
      <c r="AE15" s="13">
        <f>AD15/$AD$21</f>
        <v>7.8947368421052627E-2</v>
      </c>
      <c r="AF15" s="9">
        <v>888</v>
      </c>
      <c r="AG15" s="9">
        <v>842</v>
      </c>
      <c r="AH15" s="9">
        <f>SUM(AF15:AG15)</f>
        <v>1730</v>
      </c>
      <c r="AI15" s="13">
        <f>AH15/$AH$21</f>
        <v>7.5920480975995089E-2</v>
      </c>
      <c r="AJ15" s="9">
        <v>6</v>
      </c>
      <c r="AK15" s="9">
        <v>26</v>
      </c>
      <c r="AL15" s="9">
        <f t="shared" si="7"/>
        <v>32</v>
      </c>
      <c r="AM15" s="13">
        <f>AL15/$AL$21</f>
        <v>6.0263653483992465E-2</v>
      </c>
      <c r="AN15" s="9">
        <v>89</v>
      </c>
      <c r="AO15" s="9">
        <v>37</v>
      </c>
      <c r="AP15" s="9">
        <f t="shared" si="8"/>
        <v>126</v>
      </c>
      <c r="AQ15" s="13">
        <f>AP15/$AP$21</f>
        <v>7.720588235294118E-2</v>
      </c>
      <c r="AR15" s="9">
        <v>3</v>
      </c>
      <c r="AS15" s="9">
        <v>785</v>
      </c>
      <c r="AT15" s="9">
        <f t="shared" si="9"/>
        <v>788</v>
      </c>
      <c r="AU15" s="13">
        <f>AT15/$AT$21</f>
        <v>6.9802462574187263E-2</v>
      </c>
      <c r="AV15" s="9">
        <f t="shared" si="10"/>
        <v>7907</v>
      </c>
      <c r="AW15" s="13">
        <f>AV15/$AV$21</f>
        <v>7.1101639285296794E-2</v>
      </c>
    </row>
    <row r="16" spans="1:49" x14ac:dyDescent="0.25">
      <c r="A16" s="7">
        <v>8</v>
      </c>
      <c r="B16" s="7">
        <v>2008</v>
      </c>
      <c r="C16" s="3" t="s">
        <v>156</v>
      </c>
      <c r="D16" s="9">
        <v>735</v>
      </c>
      <c r="E16" s="9">
        <v>664</v>
      </c>
      <c r="F16" s="9">
        <f t="shared" si="0"/>
        <v>1399</v>
      </c>
      <c r="G16" s="13">
        <f>F16/$F$21</f>
        <v>6.615595592755473E-2</v>
      </c>
      <c r="H16" s="9">
        <v>154</v>
      </c>
      <c r="I16" s="9">
        <v>93</v>
      </c>
      <c r="J16" s="9">
        <f t="shared" si="1"/>
        <v>247</v>
      </c>
      <c r="K16" s="13">
        <f>J16/$J$21</f>
        <v>6.3791322314049589E-2</v>
      </c>
      <c r="L16" s="9">
        <v>58</v>
      </c>
      <c r="M16" s="9">
        <v>108</v>
      </c>
      <c r="N16" s="9">
        <f t="shared" si="2"/>
        <v>166</v>
      </c>
      <c r="O16" s="13">
        <f>N16/$N$21</f>
        <v>7.5147125396106837E-2</v>
      </c>
      <c r="P16" s="9">
        <v>1615</v>
      </c>
      <c r="Q16" s="9">
        <v>1093</v>
      </c>
      <c r="R16" s="9">
        <f t="shared" si="3"/>
        <v>2708</v>
      </c>
      <c r="S16" s="13">
        <f>R16/$R$21</f>
        <v>5.7280649801167614E-2</v>
      </c>
      <c r="T16" s="9">
        <v>14</v>
      </c>
      <c r="U16" s="9">
        <v>12</v>
      </c>
      <c r="V16" s="9">
        <f t="shared" si="4"/>
        <v>26</v>
      </c>
      <c r="W16" s="13">
        <f>V16/$V$21</f>
        <v>6.1032863849765258E-2</v>
      </c>
      <c r="X16" s="9">
        <v>0</v>
      </c>
      <c r="Y16" s="9">
        <v>0</v>
      </c>
      <c r="Z16" s="9">
        <f t="shared" si="5"/>
        <v>0</v>
      </c>
      <c r="AA16" s="13">
        <v>0</v>
      </c>
      <c r="AB16" s="9">
        <v>1</v>
      </c>
      <c r="AC16" s="9">
        <v>0</v>
      </c>
      <c r="AD16" s="9">
        <f t="shared" si="6"/>
        <v>1</v>
      </c>
      <c r="AE16" s="13">
        <f>AD16/$AD$21</f>
        <v>2.6315789473684209E-2</v>
      </c>
      <c r="AF16" s="9">
        <v>746</v>
      </c>
      <c r="AG16" s="9">
        <v>613</v>
      </c>
      <c r="AH16" s="9">
        <f>SUM(AF16:AG16)</f>
        <v>1359</v>
      </c>
      <c r="AI16" s="13">
        <f>AH16/$AH$21</f>
        <v>5.963926800368631E-2</v>
      </c>
      <c r="AJ16" s="9">
        <v>8</v>
      </c>
      <c r="AK16" s="9">
        <v>22</v>
      </c>
      <c r="AL16" s="9">
        <f t="shared" si="7"/>
        <v>30</v>
      </c>
      <c r="AM16" s="13">
        <f>AL16/$AL$21</f>
        <v>5.6497175141242938E-2</v>
      </c>
      <c r="AN16" s="9">
        <v>87</v>
      </c>
      <c r="AO16" s="9">
        <v>36</v>
      </c>
      <c r="AP16" s="9">
        <f t="shared" si="8"/>
        <v>123</v>
      </c>
      <c r="AQ16" s="13">
        <f>AP16/$AP$21</f>
        <v>7.5367647058823525E-2</v>
      </c>
      <c r="AR16" s="9">
        <v>2</v>
      </c>
      <c r="AS16" s="9">
        <v>721</v>
      </c>
      <c r="AT16" s="9">
        <f t="shared" si="9"/>
        <v>723</v>
      </c>
      <c r="AU16" s="13">
        <f>AT16/$AT$21</f>
        <v>6.4044645229869787E-2</v>
      </c>
      <c r="AV16" s="9">
        <f t="shared" si="10"/>
        <v>6782</v>
      </c>
      <c r="AW16" s="13">
        <f>AV16/$AV$21</f>
        <v>6.0985369626012753E-2</v>
      </c>
    </row>
    <row r="17" spans="1:49" x14ac:dyDescent="0.25">
      <c r="A17" s="7">
        <v>9</v>
      </c>
      <c r="B17" s="7">
        <v>2009</v>
      </c>
      <c r="C17" s="3" t="s">
        <v>157</v>
      </c>
      <c r="D17" s="9">
        <v>674</v>
      </c>
      <c r="E17" s="9">
        <v>660</v>
      </c>
      <c r="F17" s="9">
        <f t="shared" si="0"/>
        <v>1334</v>
      </c>
      <c r="G17" s="13">
        <f>F17/$F$21</f>
        <v>6.3082233886603306E-2</v>
      </c>
      <c r="H17" s="9">
        <v>210</v>
      </c>
      <c r="I17" s="9">
        <v>129</v>
      </c>
      <c r="J17" s="9">
        <f t="shared" si="1"/>
        <v>339</v>
      </c>
      <c r="K17" s="13">
        <f>J17/$J$21</f>
        <v>8.755165289256199E-2</v>
      </c>
      <c r="L17" s="9">
        <v>46</v>
      </c>
      <c r="M17" s="9">
        <v>93</v>
      </c>
      <c r="N17" s="9">
        <f t="shared" si="2"/>
        <v>139</v>
      </c>
      <c r="O17" s="13">
        <f>N17/$N$21</f>
        <v>6.2924400181077408E-2</v>
      </c>
      <c r="P17" s="9">
        <v>1732</v>
      </c>
      <c r="Q17" s="9">
        <v>1372</v>
      </c>
      <c r="R17" s="9">
        <f t="shared" si="3"/>
        <v>3104</v>
      </c>
      <c r="S17" s="13">
        <f>R17/$R$21</f>
        <v>6.5656992977409262E-2</v>
      </c>
      <c r="T17" s="9">
        <v>19</v>
      </c>
      <c r="U17" s="9">
        <v>11</v>
      </c>
      <c r="V17" s="9">
        <f t="shared" si="4"/>
        <v>30</v>
      </c>
      <c r="W17" s="13">
        <f>V17/$V$21</f>
        <v>7.0422535211267609E-2</v>
      </c>
      <c r="X17" s="9">
        <v>0</v>
      </c>
      <c r="Y17" s="9">
        <v>0</v>
      </c>
      <c r="Z17" s="9">
        <f t="shared" si="5"/>
        <v>0</v>
      </c>
      <c r="AA17" s="13">
        <v>0</v>
      </c>
      <c r="AB17" s="9">
        <v>4</v>
      </c>
      <c r="AC17" s="9">
        <v>0</v>
      </c>
      <c r="AD17" s="9">
        <f t="shared" si="6"/>
        <v>4</v>
      </c>
      <c r="AE17" s="13">
        <f>AD17/$AD$21</f>
        <v>0.10526315789473684</v>
      </c>
      <c r="AF17" s="9">
        <v>756</v>
      </c>
      <c r="AG17" s="9">
        <v>785</v>
      </c>
      <c r="AH17" s="9">
        <f>SUM(AF17:AG17)</f>
        <v>1541</v>
      </c>
      <c r="AI17" s="13">
        <f>AH17/$AH$21</f>
        <v>6.7626278141045326E-2</v>
      </c>
      <c r="AJ17" s="9">
        <v>8</v>
      </c>
      <c r="AK17" s="9">
        <v>26</v>
      </c>
      <c r="AL17" s="9">
        <f t="shared" si="7"/>
        <v>34</v>
      </c>
      <c r="AM17" s="13">
        <f>AL17/$AL$21</f>
        <v>6.4030131826741998E-2</v>
      </c>
      <c r="AN17" s="9">
        <v>120</v>
      </c>
      <c r="AO17" s="9">
        <v>49</v>
      </c>
      <c r="AP17" s="9">
        <f t="shared" si="8"/>
        <v>169</v>
      </c>
      <c r="AQ17" s="13">
        <f>AP17/$AP$21</f>
        <v>0.10355392156862746</v>
      </c>
      <c r="AR17" s="9">
        <v>1</v>
      </c>
      <c r="AS17" s="9">
        <v>712</v>
      </c>
      <c r="AT17" s="9">
        <f t="shared" si="9"/>
        <v>713</v>
      </c>
      <c r="AU17" s="13">
        <f>AT17/$AT$21</f>
        <v>6.3158827176897872E-2</v>
      </c>
      <c r="AV17" s="9">
        <f t="shared" si="10"/>
        <v>7407</v>
      </c>
      <c r="AW17" s="13">
        <f>AV17/$AV$21</f>
        <v>6.6605519436726102E-2</v>
      </c>
    </row>
    <row r="18" spans="1:49" x14ac:dyDescent="0.25">
      <c r="A18" s="7">
        <v>10</v>
      </c>
      <c r="B18" s="7">
        <v>2010</v>
      </c>
      <c r="C18" s="3" t="s">
        <v>158</v>
      </c>
      <c r="D18" s="9">
        <v>502</v>
      </c>
      <c r="E18" s="9">
        <v>502</v>
      </c>
      <c r="F18" s="9">
        <f t="shared" si="0"/>
        <v>1004</v>
      </c>
      <c r="G18" s="13">
        <f>F18/$F$21</f>
        <v>4.7477183524849857E-2</v>
      </c>
      <c r="H18" s="9">
        <v>90</v>
      </c>
      <c r="I18" s="9">
        <v>63</v>
      </c>
      <c r="J18" s="9">
        <f t="shared" si="1"/>
        <v>153</v>
      </c>
      <c r="K18" s="13">
        <f>J18/$J$21</f>
        <v>3.9514462809917356E-2</v>
      </c>
      <c r="L18" s="9">
        <v>24</v>
      </c>
      <c r="M18" s="9">
        <v>63</v>
      </c>
      <c r="N18" s="9">
        <f t="shared" si="2"/>
        <v>87</v>
      </c>
      <c r="O18" s="13">
        <f>N18/$N$21</f>
        <v>3.9384336803983705E-2</v>
      </c>
      <c r="P18" s="9">
        <v>1521</v>
      </c>
      <c r="Q18" s="9">
        <v>1085</v>
      </c>
      <c r="R18" s="9">
        <f t="shared" si="3"/>
        <v>2606</v>
      </c>
      <c r="S18" s="13">
        <f>R18/$R$21</f>
        <v>5.5123106861832645E-2</v>
      </c>
      <c r="T18" s="9">
        <v>18</v>
      </c>
      <c r="U18" s="9">
        <v>15</v>
      </c>
      <c r="V18" s="9">
        <f t="shared" si="4"/>
        <v>33</v>
      </c>
      <c r="W18" s="13">
        <f>V18/$V$21</f>
        <v>7.746478873239436E-2</v>
      </c>
      <c r="X18" s="9">
        <v>0</v>
      </c>
      <c r="Y18" s="9">
        <v>0</v>
      </c>
      <c r="Z18" s="9">
        <f t="shared" si="5"/>
        <v>0</v>
      </c>
      <c r="AA18" s="13">
        <v>0</v>
      </c>
      <c r="AB18" s="9">
        <v>5</v>
      </c>
      <c r="AC18" s="9">
        <v>0</v>
      </c>
      <c r="AD18" s="9">
        <f t="shared" si="6"/>
        <v>5</v>
      </c>
      <c r="AE18" s="13">
        <f>AD18/$AD$21</f>
        <v>0.13157894736842105</v>
      </c>
      <c r="AF18" s="9">
        <v>616</v>
      </c>
      <c r="AG18" s="9">
        <v>594</v>
      </c>
      <c r="AH18" s="9">
        <f>SUM(AF18:AG18)</f>
        <v>1210</v>
      </c>
      <c r="AI18" s="13">
        <f>AH18/$AH$21</f>
        <v>5.3100452012112172E-2</v>
      </c>
      <c r="AJ18" s="9">
        <v>5</v>
      </c>
      <c r="AK18" s="9">
        <v>23</v>
      </c>
      <c r="AL18" s="9">
        <f t="shared" si="7"/>
        <v>28</v>
      </c>
      <c r="AM18" s="13">
        <f>AL18/$AL$21</f>
        <v>5.2730696798493411E-2</v>
      </c>
      <c r="AN18" s="9">
        <v>60</v>
      </c>
      <c r="AO18" s="9">
        <v>20</v>
      </c>
      <c r="AP18" s="9">
        <f t="shared" si="8"/>
        <v>80</v>
      </c>
      <c r="AQ18" s="13">
        <f>AP18/$AP$21</f>
        <v>4.9019607843137254E-2</v>
      </c>
      <c r="AR18" s="9">
        <v>2</v>
      </c>
      <c r="AS18" s="9">
        <v>631</v>
      </c>
      <c r="AT18" s="9">
        <f t="shared" si="9"/>
        <v>633</v>
      </c>
      <c r="AU18" s="13">
        <f>AT18/$AT$21</f>
        <v>5.607228275312251E-2</v>
      </c>
      <c r="AV18" s="9">
        <f t="shared" si="10"/>
        <v>5839</v>
      </c>
      <c r="AW18" s="13">
        <f>AV18/$AV$21</f>
        <v>5.2505687591608445E-2</v>
      </c>
    </row>
    <row r="19" spans="1:49" x14ac:dyDescent="0.25">
      <c r="A19" s="7">
        <v>11</v>
      </c>
      <c r="B19" s="7">
        <v>2011</v>
      </c>
      <c r="C19" s="3" t="s">
        <v>159</v>
      </c>
      <c r="D19" s="9">
        <v>519</v>
      </c>
      <c r="E19" s="9">
        <v>438</v>
      </c>
      <c r="F19" s="9">
        <f t="shared" si="0"/>
        <v>957</v>
      </c>
      <c r="G19" s="13">
        <f>F19/$F$21</f>
        <v>4.5254646049084975E-2</v>
      </c>
      <c r="H19" s="9">
        <v>95</v>
      </c>
      <c r="I19" s="9">
        <v>38</v>
      </c>
      <c r="J19" s="9">
        <f t="shared" si="1"/>
        <v>133</v>
      </c>
      <c r="K19" s="13">
        <f>J19/$J$21</f>
        <v>3.4349173553719005E-2</v>
      </c>
      <c r="L19" s="9">
        <v>20</v>
      </c>
      <c r="M19" s="9">
        <v>49</v>
      </c>
      <c r="N19" s="9">
        <f t="shared" si="2"/>
        <v>69</v>
      </c>
      <c r="O19" s="13">
        <f>N19/$N$21</f>
        <v>3.1235853327297419E-2</v>
      </c>
      <c r="P19" s="9">
        <v>1291</v>
      </c>
      <c r="Q19" s="9">
        <v>986</v>
      </c>
      <c r="R19" s="9">
        <f t="shared" si="3"/>
        <v>2277</v>
      </c>
      <c r="S19" s="13">
        <f>R19/$R$21</f>
        <v>4.8163973263389455E-2</v>
      </c>
      <c r="T19" s="9">
        <v>22</v>
      </c>
      <c r="U19" s="9">
        <v>10</v>
      </c>
      <c r="V19" s="9">
        <f t="shared" si="4"/>
        <v>32</v>
      </c>
      <c r="W19" s="13">
        <f>V19/$V$21</f>
        <v>7.5117370892018781E-2</v>
      </c>
      <c r="X19" s="9">
        <v>0</v>
      </c>
      <c r="Y19" s="9">
        <v>0</v>
      </c>
      <c r="Z19" s="9">
        <f t="shared" si="5"/>
        <v>0</v>
      </c>
      <c r="AA19" s="13">
        <v>0</v>
      </c>
      <c r="AB19" s="9">
        <v>3</v>
      </c>
      <c r="AC19" s="9">
        <v>0</v>
      </c>
      <c r="AD19" s="9">
        <f t="shared" si="6"/>
        <v>3</v>
      </c>
      <c r="AE19" s="13">
        <f>AD19/$AD$21</f>
        <v>7.8947368421052627E-2</v>
      </c>
      <c r="AF19" s="9">
        <v>484</v>
      </c>
      <c r="AG19" s="9">
        <v>492</v>
      </c>
      <c r="AH19" s="9">
        <f>SUM(AF19:AG19)</f>
        <v>976</v>
      </c>
      <c r="AI19" s="13">
        <f>AH19/$AH$21</f>
        <v>4.2831438978364854E-2</v>
      </c>
      <c r="AJ19" s="9">
        <v>4</v>
      </c>
      <c r="AK19" s="9">
        <v>16</v>
      </c>
      <c r="AL19" s="9">
        <f t="shared" si="7"/>
        <v>20</v>
      </c>
      <c r="AM19" s="13">
        <f>AL19/$AL$21</f>
        <v>3.7664783427495289E-2</v>
      </c>
      <c r="AN19" s="9">
        <v>52</v>
      </c>
      <c r="AO19" s="9">
        <v>18</v>
      </c>
      <c r="AP19" s="9">
        <f t="shared" si="8"/>
        <v>70</v>
      </c>
      <c r="AQ19" s="13">
        <f>AP19/$AP$21</f>
        <v>4.2892156862745098E-2</v>
      </c>
      <c r="AR19" s="9">
        <v>4</v>
      </c>
      <c r="AS19" s="9">
        <v>537</v>
      </c>
      <c r="AT19" s="9">
        <f t="shared" si="9"/>
        <v>541</v>
      </c>
      <c r="AU19" s="13">
        <f>AT19/$AT$21</f>
        <v>4.7922756665780851E-2</v>
      </c>
      <c r="AV19" s="9">
        <f t="shared" si="10"/>
        <v>5078</v>
      </c>
      <c r="AW19" s="13">
        <f>AV19/$AV$21</f>
        <v>4.5662593182083863E-2</v>
      </c>
    </row>
    <row r="20" spans="1:49" x14ac:dyDescent="0.25">
      <c r="A20" s="7">
        <v>12</v>
      </c>
      <c r="B20" s="7">
        <v>2012</v>
      </c>
      <c r="C20" s="3" t="s">
        <v>160</v>
      </c>
      <c r="D20" s="9">
        <v>401</v>
      </c>
      <c r="E20" s="9">
        <v>395</v>
      </c>
      <c r="F20" s="9">
        <f t="shared" si="0"/>
        <v>796</v>
      </c>
      <c r="G20" s="13">
        <f>F20/$F$21</f>
        <v>3.7641272993805271E-2</v>
      </c>
      <c r="H20" s="9">
        <v>100</v>
      </c>
      <c r="I20" s="9">
        <v>45</v>
      </c>
      <c r="J20" s="9">
        <f t="shared" si="1"/>
        <v>145</v>
      </c>
      <c r="K20" s="13">
        <f>J20/$J$21</f>
        <v>3.7448347107438017E-2</v>
      </c>
      <c r="L20" s="9">
        <v>22</v>
      </c>
      <c r="M20" s="9">
        <v>57</v>
      </c>
      <c r="N20" s="9">
        <f t="shared" si="2"/>
        <v>79</v>
      </c>
      <c r="O20" s="13">
        <f>N20/$N$21</f>
        <v>3.5762788592123132E-2</v>
      </c>
      <c r="P20" s="9">
        <v>958</v>
      </c>
      <c r="Q20" s="9">
        <v>772</v>
      </c>
      <c r="R20" s="9">
        <f t="shared" si="3"/>
        <v>1730</v>
      </c>
      <c r="S20" s="13">
        <f>R20/$R$21</f>
        <v>3.6593620441661728E-2</v>
      </c>
      <c r="T20" s="9">
        <v>21</v>
      </c>
      <c r="U20" s="9">
        <v>10</v>
      </c>
      <c r="V20" s="9">
        <f t="shared" si="4"/>
        <v>31</v>
      </c>
      <c r="W20" s="13">
        <f>V20/$V$21</f>
        <v>7.2769953051643188E-2</v>
      </c>
      <c r="X20" s="9">
        <v>0</v>
      </c>
      <c r="Y20" s="9">
        <v>0</v>
      </c>
      <c r="Z20" s="9">
        <f t="shared" si="5"/>
        <v>0</v>
      </c>
      <c r="AA20" s="13">
        <v>0</v>
      </c>
      <c r="AB20" s="9">
        <v>0</v>
      </c>
      <c r="AC20" s="9">
        <v>0</v>
      </c>
      <c r="AD20" s="9">
        <f t="shared" si="6"/>
        <v>0</v>
      </c>
      <c r="AE20" s="13">
        <f>AD20/$AD$21</f>
        <v>0</v>
      </c>
      <c r="AF20" s="9">
        <v>398</v>
      </c>
      <c r="AG20" s="9">
        <v>349</v>
      </c>
      <c r="AH20" s="9">
        <f>SUM(AF20:AG20)</f>
        <v>747</v>
      </c>
      <c r="AI20" s="13">
        <f>AH20/$AH$21</f>
        <v>3.2781849300039495E-2</v>
      </c>
      <c r="AJ20" s="9">
        <v>5</v>
      </c>
      <c r="AK20" s="9">
        <v>19</v>
      </c>
      <c r="AL20" s="9">
        <f t="shared" si="7"/>
        <v>24</v>
      </c>
      <c r="AM20" s="13">
        <f>AL20/$AL$21</f>
        <v>4.519774011299435E-2</v>
      </c>
      <c r="AN20" s="9">
        <v>42</v>
      </c>
      <c r="AO20" s="9">
        <v>25</v>
      </c>
      <c r="AP20" s="9">
        <f t="shared" si="8"/>
        <v>67</v>
      </c>
      <c r="AQ20" s="13">
        <f>AP20/$AP$21</f>
        <v>4.1053921568627451E-2</v>
      </c>
      <c r="AR20" s="9">
        <v>2</v>
      </c>
      <c r="AS20" s="9">
        <v>356</v>
      </c>
      <c r="AT20" s="9">
        <f t="shared" si="9"/>
        <v>358</v>
      </c>
      <c r="AU20" s="13">
        <f>AT20/$AT$21</f>
        <v>3.1712286296394721E-2</v>
      </c>
      <c r="AV20" s="9">
        <f t="shared" si="10"/>
        <v>3977</v>
      </c>
      <c r="AW20" s="13">
        <f>AV20/$AV$21</f>
        <v>3.5762137275531215E-2</v>
      </c>
    </row>
    <row r="21" spans="1:49" x14ac:dyDescent="0.25">
      <c r="A21" s="17" t="s">
        <v>170</v>
      </c>
      <c r="B21" s="17"/>
      <c r="C21" s="17"/>
      <c r="D21" s="10">
        <f>SUM(D9:D20)</f>
        <v>10936</v>
      </c>
      <c r="E21" s="10">
        <f>SUM(E9:E20)</f>
        <v>10211</v>
      </c>
      <c r="F21" s="10">
        <f>SUM(F9:F20)</f>
        <v>21147</v>
      </c>
      <c r="G21" s="12">
        <f>'KAB. SUKOHARJO'!G20</f>
        <v>0.11741418942178494</v>
      </c>
      <c r="H21" s="10">
        <f>SUM(H9:H20)</f>
        <v>2697</v>
      </c>
      <c r="I21" s="10">
        <f>SUM(I9:I20)</f>
        <v>1175</v>
      </c>
      <c r="J21" s="10">
        <f>SUM(J9:J20)</f>
        <v>3872</v>
      </c>
      <c r="K21" s="12">
        <f>'KAB. SUKOHARJO'!K20</f>
        <v>0.20043482762190704</v>
      </c>
      <c r="L21" s="10">
        <f t="shared" ref="L21:N21" si="11">SUM(L9:L20)</f>
        <v>766</v>
      </c>
      <c r="M21" s="10">
        <f t="shared" si="11"/>
        <v>1443</v>
      </c>
      <c r="N21" s="10">
        <f t="shared" si="11"/>
        <v>2209</v>
      </c>
      <c r="O21" s="12">
        <f>'KAB. SUKOHARJO'!O20</f>
        <v>0.21140779021915973</v>
      </c>
      <c r="P21" s="10">
        <f t="shared" ref="P21:R21" si="12">SUM(P9:P20)</f>
        <v>27087</v>
      </c>
      <c r="Q21" s="10">
        <f t="shared" si="12"/>
        <v>20189</v>
      </c>
      <c r="R21" s="10">
        <f t="shared" si="12"/>
        <v>47276</v>
      </c>
      <c r="S21" s="12">
        <f>'KAB. SUKOHARJO'!S20</f>
        <v>0.11166750125187781</v>
      </c>
      <c r="T21" s="10">
        <f t="shared" ref="T21:V21" si="13">SUM(T9:T20)</f>
        <v>281</v>
      </c>
      <c r="U21" s="10">
        <f t="shared" si="13"/>
        <v>145</v>
      </c>
      <c r="V21" s="10">
        <f t="shared" si="13"/>
        <v>426</v>
      </c>
      <c r="W21" s="12">
        <f>'KAB. SUKOHARJO'!W20</f>
        <v>1.0161486534837678E-2</v>
      </c>
      <c r="X21" s="10">
        <f t="shared" ref="X21:Z21" si="14">SUM(X9:X20)</f>
        <v>0</v>
      </c>
      <c r="Y21" s="10">
        <f t="shared" si="14"/>
        <v>0</v>
      </c>
      <c r="Z21" s="10">
        <f t="shared" si="14"/>
        <v>0</v>
      </c>
      <c r="AA21" s="12">
        <f>'KAB. SUKOHARJO'!AA20</f>
        <v>0</v>
      </c>
      <c r="AB21" s="10">
        <f t="shared" ref="AB21:AD21" si="15">SUM(AB9:AB20)</f>
        <v>37</v>
      </c>
      <c r="AC21" s="10">
        <f t="shared" si="15"/>
        <v>1</v>
      </c>
      <c r="AD21" s="10">
        <f t="shared" si="15"/>
        <v>38</v>
      </c>
      <c r="AE21" s="12">
        <f>'KAB. SUKOHARJO'!AE20</f>
        <v>0.20765027322404372</v>
      </c>
      <c r="AF21" s="10">
        <f t="shared" ref="AF21:AH21" si="16">SUM(AF9:AF20)</f>
        <v>11891</v>
      </c>
      <c r="AG21" s="10">
        <f t="shared" si="16"/>
        <v>10896</v>
      </c>
      <c r="AH21" s="10">
        <f t="shared" si="16"/>
        <v>22787</v>
      </c>
      <c r="AI21" s="12">
        <f>'KAB. SUKOHARJO'!AI20</f>
        <v>0.13586253361236816</v>
      </c>
      <c r="AJ21" s="10">
        <f t="shared" ref="AJ21:AL21" si="17">SUM(AJ9:AJ20)</f>
        <v>109</v>
      </c>
      <c r="AK21" s="10">
        <f t="shared" si="17"/>
        <v>422</v>
      </c>
      <c r="AL21" s="10">
        <f t="shared" si="17"/>
        <v>531</v>
      </c>
      <c r="AM21" s="12">
        <f>'KAB. SUKOHARJO'!AM20</f>
        <v>0.18598949211908933</v>
      </c>
      <c r="AN21" s="10">
        <f t="shared" ref="AN21:AP21" si="18">SUM(AN9:AN20)</f>
        <v>1108</v>
      </c>
      <c r="AO21" s="10">
        <f t="shared" si="18"/>
        <v>524</v>
      </c>
      <c r="AP21" s="10">
        <f t="shared" si="18"/>
        <v>1632</v>
      </c>
      <c r="AQ21" s="12">
        <f>'KAB. SUKOHARJO'!AQ20</f>
        <v>0.23251175381108419</v>
      </c>
      <c r="AR21" s="10">
        <f t="shared" ref="AR21:AT21" si="19">SUM(AR9:AR20)</f>
        <v>36</v>
      </c>
      <c r="AS21" s="10">
        <f t="shared" si="19"/>
        <v>11253</v>
      </c>
      <c r="AT21" s="10">
        <f t="shared" si="19"/>
        <v>11289</v>
      </c>
      <c r="AU21" s="12">
        <f>'KAB. SUKOHARJO'!AU20</f>
        <v>0.19214010960955849</v>
      </c>
      <c r="AV21" s="11">
        <f>SUM(AV9:AV20)</f>
        <v>111207</v>
      </c>
      <c r="AW21" s="12">
        <f>'KAB. SUKOHARJO'!AW20</f>
        <v>0.12197160390240692</v>
      </c>
    </row>
  </sheetData>
  <mergeCells count="18">
    <mergeCell ref="AN7:AQ7"/>
    <mergeCell ref="AR7:AU7"/>
    <mergeCell ref="AV7:AW7"/>
    <mergeCell ref="A21:C21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4E18D-4036-43A2-B7FF-69830C23B8A0}">
  <dimension ref="A1:AW22"/>
  <sheetViews>
    <sheetView zoomScale="103" workbookViewId="0">
      <selection activeCell="K22" sqref="K22"/>
    </sheetView>
  </sheetViews>
  <sheetFormatPr defaultRowHeight="15" x14ac:dyDescent="0.25"/>
  <cols>
    <col min="1" max="1" width="4.28515625" customWidth="1"/>
    <col min="3" max="3" width="16.5703125" bestFit="1" customWidth="1"/>
    <col min="4" max="47" width="9.140625" customWidth="1"/>
    <col min="48" max="48" width="11.7109375" customWidth="1"/>
    <col min="49" max="49" width="9.140625" customWidth="1"/>
  </cols>
  <sheetData>
    <row r="1" spans="1:49" ht="14.45" customHeight="1" x14ac:dyDescent="0.25">
      <c r="A1" s="16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4"/>
      <c r="O1" s="4"/>
      <c r="P1" s="4"/>
      <c r="Q1" s="4"/>
      <c r="R1" s="4"/>
      <c r="S1" s="4"/>
      <c r="T1" s="4"/>
      <c r="U1" s="4"/>
      <c r="V1" s="5"/>
      <c r="W1" s="5"/>
    </row>
    <row r="2" spans="1:49" ht="14.4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"/>
      <c r="O2" s="4"/>
      <c r="P2" s="4"/>
      <c r="Q2" s="4"/>
      <c r="R2" s="4"/>
      <c r="S2" s="4"/>
      <c r="T2" s="4"/>
      <c r="U2" s="4"/>
      <c r="V2" s="5"/>
      <c r="W2" s="5"/>
    </row>
    <row r="3" spans="1:49" ht="14.4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9" x14ac:dyDescent="0.25">
      <c r="A4" s="1"/>
    </row>
    <row r="5" spans="1:49" x14ac:dyDescent="0.25">
      <c r="A5" s="18" t="s">
        <v>161</v>
      </c>
      <c r="B5" s="18"/>
      <c r="C5" s="18"/>
      <c r="D5" s="18"/>
    </row>
    <row r="6" spans="1:49" x14ac:dyDescent="0.25">
      <c r="A6" s="20" t="s">
        <v>195</v>
      </c>
      <c r="B6" s="20"/>
      <c r="C6" s="20"/>
      <c r="D6" s="20"/>
    </row>
    <row r="7" spans="1:49" x14ac:dyDescent="0.25">
      <c r="A7" s="19" t="s">
        <v>164</v>
      </c>
      <c r="B7" s="17" t="s">
        <v>196</v>
      </c>
      <c r="C7" s="17"/>
      <c r="D7" s="17" t="s">
        <v>172</v>
      </c>
      <c r="E7" s="17"/>
      <c r="F7" s="17"/>
      <c r="G7" s="17"/>
      <c r="H7" s="17" t="s">
        <v>185</v>
      </c>
      <c r="I7" s="17"/>
      <c r="J7" s="17"/>
      <c r="K7" s="17"/>
      <c r="L7" s="17" t="s">
        <v>186</v>
      </c>
      <c r="M7" s="17"/>
      <c r="N7" s="17"/>
      <c r="O7" s="17"/>
      <c r="P7" s="17" t="s">
        <v>187</v>
      </c>
      <c r="Q7" s="17"/>
      <c r="R7" s="17"/>
      <c r="S7" s="17"/>
      <c r="T7" s="17" t="s">
        <v>188</v>
      </c>
      <c r="U7" s="17"/>
      <c r="V7" s="17"/>
      <c r="W7" s="17"/>
      <c r="X7" s="17" t="s">
        <v>189</v>
      </c>
      <c r="Y7" s="17"/>
      <c r="Z7" s="17"/>
      <c r="AA7" s="17"/>
      <c r="AB7" s="17" t="s">
        <v>190</v>
      </c>
      <c r="AC7" s="17"/>
      <c r="AD7" s="17"/>
      <c r="AE7" s="17"/>
      <c r="AF7" s="17" t="s">
        <v>191</v>
      </c>
      <c r="AG7" s="17"/>
      <c r="AH7" s="17"/>
      <c r="AI7" s="17"/>
      <c r="AJ7" s="17" t="s">
        <v>192</v>
      </c>
      <c r="AK7" s="17"/>
      <c r="AL7" s="17"/>
      <c r="AM7" s="17"/>
      <c r="AN7" s="17" t="s">
        <v>193</v>
      </c>
      <c r="AO7" s="17"/>
      <c r="AP7" s="17"/>
      <c r="AQ7" s="17"/>
      <c r="AR7" s="17" t="s">
        <v>194</v>
      </c>
      <c r="AS7" s="17"/>
      <c r="AT7" s="17"/>
      <c r="AU7" s="17"/>
      <c r="AV7" s="14" t="s">
        <v>170</v>
      </c>
      <c r="AW7" s="15"/>
    </row>
    <row r="8" spans="1:49" x14ac:dyDescent="0.25">
      <c r="A8" s="19"/>
      <c r="B8" s="6" t="s">
        <v>166</v>
      </c>
      <c r="C8" s="6" t="s">
        <v>167</v>
      </c>
      <c r="D8" s="6" t="s">
        <v>168</v>
      </c>
      <c r="E8" s="6" t="s">
        <v>169</v>
      </c>
      <c r="F8" s="6" t="s">
        <v>170</v>
      </c>
      <c r="G8" s="6" t="s">
        <v>171</v>
      </c>
      <c r="H8" s="6" t="s">
        <v>168</v>
      </c>
      <c r="I8" s="6" t="s">
        <v>169</v>
      </c>
      <c r="J8" s="6" t="s">
        <v>170</v>
      </c>
      <c r="K8" s="6" t="s">
        <v>171</v>
      </c>
      <c r="L8" s="6" t="s">
        <v>168</v>
      </c>
      <c r="M8" s="6" t="s">
        <v>169</v>
      </c>
      <c r="N8" s="6" t="s">
        <v>170</v>
      </c>
      <c r="O8" s="6" t="s">
        <v>171</v>
      </c>
      <c r="P8" s="6" t="s">
        <v>168</v>
      </c>
      <c r="Q8" s="6" t="s">
        <v>169</v>
      </c>
      <c r="R8" s="6" t="s">
        <v>170</v>
      </c>
      <c r="S8" s="6" t="s">
        <v>171</v>
      </c>
      <c r="T8" s="6" t="s">
        <v>168</v>
      </c>
      <c r="U8" s="6" t="s">
        <v>169</v>
      </c>
      <c r="V8" s="6" t="s">
        <v>170</v>
      </c>
      <c r="W8" s="6" t="s">
        <v>171</v>
      </c>
      <c r="X8" s="6" t="s">
        <v>168</v>
      </c>
      <c r="Y8" s="6" t="s">
        <v>169</v>
      </c>
      <c r="Z8" s="6" t="s">
        <v>170</v>
      </c>
      <c r="AA8" s="6" t="s">
        <v>171</v>
      </c>
      <c r="AB8" s="6" t="s">
        <v>168</v>
      </c>
      <c r="AC8" s="6" t="s">
        <v>169</v>
      </c>
      <c r="AD8" s="6" t="s">
        <v>170</v>
      </c>
      <c r="AE8" s="6" t="s">
        <v>171</v>
      </c>
      <c r="AF8" s="6" t="s">
        <v>168</v>
      </c>
      <c r="AG8" s="6" t="s">
        <v>169</v>
      </c>
      <c r="AH8" s="6" t="s">
        <v>170</v>
      </c>
      <c r="AI8" s="6" t="s">
        <v>171</v>
      </c>
      <c r="AJ8" s="6" t="s">
        <v>168</v>
      </c>
      <c r="AK8" s="6" t="s">
        <v>169</v>
      </c>
      <c r="AL8" s="6" t="s">
        <v>170</v>
      </c>
      <c r="AM8" s="6" t="s">
        <v>171</v>
      </c>
      <c r="AN8" s="6" t="s">
        <v>168</v>
      </c>
      <c r="AO8" s="6" t="s">
        <v>169</v>
      </c>
      <c r="AP8" s="6" t="s">
        <v>170</v>
      </c>
      <c r="AQ8" s="6" t="s">
        <v>171</v>
      </c>
      <c r="AR8" s="6" t="s">
        <v>168</v>
      </c>
      <c r="AS8" s="6" t="s">
        <v>169</v>
      </c>
      <c r="AT8" s="6" t="s">
        <v>170</v>
      </c>
      <c r="AU8" s="6" t="s">
        <v>171</v>
      </c>
      <c r="AV8" s="6" t="s">
        <v>165</v>
      </c>
      <c r="AW8" s="6" t="s">
        <v>171</v>
      </c>
    </row>
    <row r="9" spans="1:49" x14ac:dyDescent="0.25">
      <c r="A9" s="7">
        <v>1</v>
      </c>
      <c r="B9" s="7">
        <v>2001</v>
      </c>
      <c r="C9" s="3" t="s">
        <v>2</v>
      </c>
      <c r="D9" s="9">
        <v>309</v>
      </c>
      <c r="E9" s="9">
        <v>283</v>
      </c>
      <c r="F9" s="9">
        <f t="shared" ref="F9:F21" si="0">SUM(D9:E9)</f>
        <v>592</v>
      </c>
      <c r="G9" s="13">
        <f>F9/$F$22</f>
        <v>5.2636258557837642E-2</v>
      </c>
      <c r="H9" s="9">
        <v>29</v>
      </c>
      <c r="I9" s="9">
        <v>14</v>
      </c>
      <c r="J9" s="9">
        <f>SUM(H9:I9)</f>
        <v>43</v>
      </c>
      <c r="K9" s="13">
        <f t="shared" ref="K9:K21" si="1">J9/$J$22</f>
        <v>6.7503924646781788E-2</v>
      </c>
      <c r="L9" s="9">
        <v>17</v>
      </c>
      <c r="M9" s="9">
        <v>23</v>
      </c>
      <c r="N9" s="9">
        <f>SUM(L9:M9)</f>
        <v>40</v>
      </c>
      <c r="O9" s="13">
        <f t="shared" ref="O9:O21" si="2">N9/$N$22</f>
        <v>6.7001675041876041E-2</v>
      </c>
      <c r="P9" s="9">
        <v>886</v>
      </c>
      <c r="Q9" s="9">
        <v>788</v>
      </c>
      <c r="R9" s="9">
        <f>SUM(P9:Q9)</f>
        <v>1674</v>
      </c>
      <c r="S9" s="13">
        <f t="shared" ref="S9:S21" si="3">R9/$R$22</f>
        <v>6.3912645082467925E-2</v>
      </c>
      <c r="T9" s="9">
        <v>136</v>
      </c>
      <c r="U9" s="9">
        <v>179</v>
      </c>
      <c r="V9" s="9">
        <f>SUM(T9:U9)</f>
        <v>315</v>
      </c>
      <c r="W9" s="13">
        <f t="shared" ref="W9:W21" si="4">V9/$V$22</f>
        <v>4.8349961627014583E-2</v>
      </c>
      <c r="X9" s="9">
        <v>0</v>
      </c>
      <c r="Y9" s="9">
        <v>0</v>
      </c>
      <c r="Z9" s="9">
        <f>SUM(X9:Y9)</f>
        <v>0</v>
      </c>
      <c r="AA9" s="13">
        <f t="shared" ref="AA9:AA21" si="5">Z9/$Z$22</f>
        <v>0</v>
      </c>
      <c r="AB9" s="9">
        <v>0</v>
      </c>
      <c r="AC9" s="9">
        <v>0</v>
      </c>
      <c r="AD9" s="9">
        <f>SUM(AB9:AC9)</f>
        <v>0</v>
      </c>
      <c r="AE9" s="13">
        <f t="shared" ref="AE9:AE21" si="6">AD9/$AD$22</f>
        <v>0</v>
      </c>
      <c r="AF9" s="9">
        <v>253</v>
      </c>
      <c r="AG9" s="9">
        <v>234</v>
      </c>
      <c r="AH9" s="9">
        <f>SUM(AF9:AG9)</f>
        <v>487</v>
      </c>
      <c r="AI9" s="13">
        <f t="shared" ref="AI9:AI21" si="7">AH9/$AH$22</f>
        <v>5.4201446855870895E-2</v>
      </c>
      <c r="AJ9" s="9">
        <v>3</v>
      </c>
      <c r="AK9" s="9">
        <v>5</v>
      </c>
      <c r="AL9" s="9">
        <f>SUM(AJ9:AK9)</f>
        <v>8</v>
      </c>
      <c r="AM9" s="13">
        <f t="shared" ref="AM9:AM21" si="8">AL9/$AL$22</f>
        <v>6.8376068376068383E-2</v>
      </c>
      <c r="AN9" s="9">
        <v>17</v>
      </c>
      <c r="AO9" s="9">
        <v>6</v>
      </c>
      <c r="AP9" s="9">
        <f>SUM(AN9:AO9)</f>
        <v>23</v>
      </c>
      <c r="AQ9" s="13">
        <f t="shared" ref="AQ9:AQ21" si="9">AP9/$AP$22</f>
        <v>7.7441077441077436E-2</v>
      </c>
      <c r="AR9" s="9">
        <v>3</v>
      </c>
      <c r="AS9" s="9">
        <v>145</v>
      </c>
      <c r="AT9" s="9">
        <f>SUM(AR9:AS9)</f>
        <v>148</v>
      </c>
      <c r="AU9" s="13">
        <f t="shared" ref="AU9:AU21" si="10">AT9/$AT$22</f>
        <v>4.4391121775644873E-2</v>
      </c>
      <c r="AV9" s="9">
        <f>F9+J9+N9+R9+V9+Z9+AD9+AH9+AL9+AP9+AT9</f>
        <v>3330</v>
      </c>
      <c r="AW9" s="13">
        <f t="shared" ref="AW9:AW21" si="11">AV9/$AV$22</f>
        <v>5.7479200469499774E-2</v>
      </c>
    </row>
    <row r="10" spans="1:49" x14ac:dyDescent="0.25">
      <c r="A10" s="7">
        <v>2</v>
      </c>
      <c r="B10" s="7">
        <v>2002</v>
      </c>
      <c r="C10" s="3" t="s">
        <v>3</v>
      </c>
      <c r="D10" s="9">
        <v>377</v>
      </c>
      <c r="E10" s="9">
        <v>341</v>
      </c>
      <c r="F10" s="9">
        <f t="shared" si="0"/>
        <v>718</v>
      </c>
      <c r="G10" s="13">
        <f t="shared" ref="G10:G21" si="12">F10/$F$22</f>
        <v>6.38392460211612E-2</v>
      </c>
      <c r="H10" s="9">
        <v>29</v>
      </c>
      <c r="I10" s="9">
        <v>15</v>
      </c>
      <c r="J10" s="9">
        <f t="shared" ref="J10:J21" si="13">SUM(H10:I10)</f>
        <v>44</v>
      </c>
      <c r="K10" s="13">
        <f t="shared" si="1"/>
        <v>6.907378335949764E-2</v>
      </c>
      <c r="L10" s="9">
        <v>10</v>
      </c>
      <c r="M10" s="9">
        <v>26</v>
      </c>
      <c r="N10" s="9">
        <f t="shared" ref="N10:N21" si="14">SUM(L10:M10)</f>
        <v>36</v>
      </c>
      <c r="O10" s="13">
        <f t="shared" si="2"/>
        <v>6.030150753768844E-2</v>
      </c>
      <c r="P10" s="9">
        <v>895</v>
      </c>
      <c r="Q10" s="9">
        <v>740</v>
      </c>
      <c r="R10" s="9">
        <f t="shared" ref="R10:R21" si="15">SUM(P10:Q10)</f>
        <v>1635</v>
      </c>
      <c r="S10" s="13">
        <f t="shared" si="3"/>
        <v>6.2423640806353084E-2</v>
      </c>
      <c r="T10" s="9">
        <v>160</v>
      </c>
      <c r="U10" s="9">
        <v>201</v>
      </c>
      <c r="V10" s="9">
        <f t="shared" ref="V10:V21" si="16">SUM(T10:U10)</f>
        <v>361</v>
      </c>
      <c r="W10" s="13">
        <f t="shared" si="4"/>
        <v>5.5410590943975442E-2</v>
      </c>
      <c r="X10" s="9">
        <v>0</v>
      </c>
      <c r="Y10" s="9">
        <v>1</v>
      </c>
      <c r="Z10" s="9">
        <f t="shared" ref="Z10:Z21" si="17">SUM(X10:Y10)</f>
        <v>1</v>
      </c>
      <c r="AA10" s="13">
        <f t="shared" si="5"/>
        <v>0.5</v>
      </c>
      <c r="AB10" s="9">
        <v>0</v>
      </c>
      <c r="AC10" s="9">
        <v>0</v>
      </c>
      <c r="AD10" s="9">
        <f t="shared" ref="AD10:AD21" si="18">SUM(AB10:AC10)</f>
        <v>0</v>
      </c>
      <c r="AE10" s="13">
        <f t="shared" si="6"/>
        <v>0</v>
      </c>
      <c r="AF10" s="9">
        <v>351</v>
      </c>
      <c r="AG10" s="9">
        <v>268</v>
      </c>
      <c r="AH10" s="9">
        <f t="shared" ref="AH10:AH21" si="19">SUM(AF10:AG10)</f>
        <v>619</v>
      </c>
      <c r="AI10" s="13">
        <f t="shared" si="7"/>
        <v>6.8892598775737335E-2</v>
      </c>
      <c r="AJ10" s="9">
        <v>2</v>
      </c>
      <c r="AK10" s="9">
        <v>5</v>
      </c>
      <c r="AL10" s="9">
        <f t="shared" ref="AL10:AL21" si="20">SUM(AJ10:AK10)</f>
        <v>7</v>
      </c>
      <c r="AM10" s="13">
        <f t="shared" si="8"/>
        <v>5.9829059829059832E-2</v>
      </c>
      <c r="AN10" s="9">
        <v>19</v>
      </c>
      <c r="AO10" s="9">
        <v>3</v>
      </c>
      <c r="AP10" s="9">
        <f t="shared" ref="AP10:AP21" si="21">SUM(AN10:AO10)</f>
        <v>22</v>
      </c>
      <c r="AQ10" s="13">
        <f t="shared" si="9"/>
        <v>7.407407407407407E-2</v>
      </c>
      <c r="AR10" s="9">
        <v>1</v>
      </c>
      <c r="AS10" s="9">
        <v>199</v>
      </c>
      <c r="AT10" s="9">
        <f t="shared" ref="AT10:AT21" si="22">SUM(AR10:AS10)</f>
        <v>200</v>
      </c>
      <c r="AU10" s="13">
        <f t="shared" si="10"/>
        <v>5.9988002399520096E-2</v>
      </c>
      <c r="AV10" s="9">
        <f t="shared" ref="AV10:AV21" si="23">F10+J10+N10+R10+V10+Z10+AD10+AH10+AL10+AP10+AT10</f>
        <v>3643</v>
      </c>
      <c r="AW10" s="13">
        <f t="shared" si="11"/>
        <v>6.2881900093209514E-2</v>
      </c>
    </row>
    <row r="11" spans="1:49" x14ac:dyDescent="0.25">
      <c r="A11" s="7">
        <v>3</v>
      </c>
      <c r="B11" s="7">
        <v>2003</v>
      </c>
      <c r="C11" s="3" t="s">
        <v>4</v>
      </c>
      <c r="D11" s="9">
        <v>342</v>
      </c>
      <c r="E11" s="9">
        <v>300</v>
      </c>
      <c r="F11" s="9">
        <f t="shared" si="0"/>
        <v>642</v>
      </c>
      <c r="G11" s="13">
        <f t="shared" si="12"/>
        <v>5.7081888503600957E-2</v>
      </c>
      <c r="H11" s="9">
        <v>22</v>
      </c>
      <c r="I11" s="9">
        <v>11</v>
      </c>
      <c r="J11" s="9">
        <f t="shared" si="13"/>
        <v>33</v>
      </c>
      <c r="K11" s="13">
        <f t="shared" si="1"/>
        <v>5.1805337519623233E-2</v>
      </c>
      <c r="L11" s="9">
        <v>13</v>
      </c>
      <c r="M11" s="9">
        <v>26</v>
      </c>
      <c r="N11" s="9">
        <f t="shared" si="14"/>
        <v>39</v>
      </c>
      <c r="O11" s="13">
        <f t="shared" si="2"/>
        <v>6.5326633165829151E-2</v>
      </c>
      <c r="P11" s="9">
        <v>755</v>
      </c>
      <c r="Q11" s="9">
        <v>538</v>
      </c>
      <c r="R11" s="9">
        <f t="shared" si="15"/>
        <v>1293</v>
      </c>
      <c r="S11" s="13">
        <f t="shared" si="3"/>
        <v>4.9366218692730605E-2</v>
      </c>
      <c r="T11" s="9">
        <v>283</v>
      </c>
      <c r="U11" s="9">
        <v>465</v>
      </c>
      <c r="V11" s="9">
        <f t="shared" si="16"/>
        <v>748</v>
      </c>
      <c r="W11" s="13">
        <f t="shared" si="4"/>
        <v>0.11481197237145049</v>
      </c>
      <c r="X11" s="9">
        <v>0</v>
      </c>
      <c r="Y11" s="9">
        <v>0</v>
      </c>
      <c r="Z11" s="9">
        <f t="shared" si="17"/>
        <v>0</v>
      </c>
      <c r="AA11" s="13">
        <f t="shared" si="5"/>
        <v>0</v>
      </c>
      <c r="AB11" s="9">
        <v>0</v>
      </c>
      <c r="AC11" s="9">
        <v>0</v>
      </c>
      <c r="AD11" s="9">
        <f t="shared" si="18"/>
        <v>0</v>
      </c>
      <c r="AE11" s="13">
        <f t="shared" si="6"/>
        <v>0</v>
      </c>
      <c r="AF11" s="9">
        <v>256</v>
      </c>
      <c r="AG11" s="9">
        <v>242</v>
      </c>
      <c r="AH11" s="9">
        <f t="shared" si="19"/>
        <v>498</v>
      </c>
      <c r="AI11" s="13">
        <f t="shared" si="7"/>
        <v>5.5425709515859768E-2</v>
      </c>
      <c r="AJ11" s="9">
        <v>1</v>
      </c>
      <c r="AK11" s="9">
        <v>4</v>
      </c>
      <c r="AL11" s="9">
        <f t="shared" si="20"/>
        <v>5</v>
      </c>
      <c r="AM11" s="13">
        <f t="shared" si="8"/>
        <v>4.2735042735042736E-2</v>
      </c>
      <c r="AN11" s="9">
        <v>8</v>
      </c>
      <c r="AO11" s="9">
        <v>2</v>
      </c>
      <c r="AP11" s="9">
        <f t="shared" si="21"/>
        <v>10</v>
      </c>
      <c r="AQ11" s="13">
        <f t="shared" si="9"/>
        <v>3.3670033670033669E-2</v>
      </c>
      <c r="AR11" s="9">
        <v>3</v>
      </c>
      <c r="AS11" s="9">
        <v>127</v>
      </c>
      <c r="AT11" s="9">
        <f t="shared" si="22"/>
        <v>130</v>
      </c>
      <c r="AU11" s="13">
        <f t="shared" si="10"/>
        <v>3.8992201559688064E-2</v>
      </c>
      <c r="AV11" s="9">
        <f t="shared" si="23"/>
        <v>3398</v>
      </c>
      <c r="AW11" s="13">
        <f t="shared" si="11"/>
        <v>5.8652949908516591E-2</v>
      </c>
    </row>
    <row r="12" spans="1:49" x14ac:dyDescent="0.25">
      <c r="A12" s="7">
        <v>4</v>
      </c>
      <c r="B12" s="7">
        <v>2004</v>
      </c>
      <c r="C12" s="3" t="s">
        <v>5</v>
      </c>
      <c r="D12" s="9">
        <v>467</v>
      </c>
      <c r="E12" s="9">
        <v>453</v>
      </c>
      <c r="F12" s="9">
        <f t="shared" si="0"/>
        <v>920</v>
      </c>
      <c r="G12" s="13">
        <f t="shared" si="12"/>
        <v>8.1799591002044994E-2</v>
      </c>
      <c r="H12" s="9">
        <v>30</v>
      </c>
      <c r="I12" s="9">
        <v>18</v>
      </c>
      <c r="J12" s="9">
        <f t="shared" si="13"/>
        <v>48</v>
      </c>
      <c r="K12" s="13">
        <f t="shared" si="1"/>
        <v>7.5353218210361061E-2</v>
      </c>
      <c r="L12" s="9">
        <v>20</v>
      </c>
      <c r="M12" s="9">
        <v>41</v>
      </c>
      <c r="N12" s="9">
        <f t="shared" si="14"/>
        <v>61</v>
      </c>
      <c r="O12" s="13">
        <f t="shared" si="2"/>
        <v>0.10217755443886097</v>
      </c>
      <c r="P12" s="9">
        <v>1257</v>
      </c>
      <c r="Q12" s="9">
        <v>861</v>
      </c>
      <c r="R12" s="9">
        <f t="shared" si="15"/>
        <v>2118</v>
      </c>
      <c r="S12" s="13">
        <f t="shared" si="3"/>
        <v>8.0864386072083072E-2</v>
      </c>
      <c r="T12" s="9">
        <v>162</v>
      </c>
      <c r="U12" s="9">
        <v>340</v>
      </c>
      <c r="V12" s="9">
        <f t="shared" si="16"/>
        <v>502</v>
      </c>
      <c r="W12" s="13">
        <f t="shared" si="4"/>
        <v>7.7052954719877206E-2</v>
      </c>
      <c r="X12" s="9">
        <v>0</v>
      </c>
      <c r="Y12" s="9">
        <v>0</v>
      </c>
      <c r="Z12" s="9">
        <f t="shared" si="17"/>
        <v>0</v>
      </c>
      <c r="AA12" s="13">
        <f t="shared" si="5"/>
        <v>0</v>
      </c>
      <c r="AB12" s="9">
        <v>1</v>
      </c>
      <c r="AC12" s="9">
        <v>0</v>
      </c>
      <c r="AD12" s="9">
        <f t="shared" si="18"/>
        <v>1</v>
      </c>
      <c r="AE12" s="13">
        <f t="shared" si="6"/>
        <v>9.0909090909090912E-2</v>
      </c>
      <c r="AF12" s="9">
        <v>329</v>
      </c>
      <c r="AG12" s="9">
        <v>308</v>
      </c>
      <c r="AH12" s="9">
        <f t="shared" si="19"/>
        <v>637</v>
      </c>
      <c r="AI12" s="13">
        <f t="shared" si="7"/>
        <v>7.0895937673900941E-2</v>
      </c>
      <c r="AJ12" s="9">
        <v>0</v>
      </c>
      <c r="AK12" s="9">
        <v>6</v>
      </c>
      <c r="AL12" s="9">
        <f t="shared" si="20"/>
        <v>6</v>
      </c>
      <c r="AM12" s="13">
        <f t="shared" si="8"/>
        <v>5.128205128205128E-2</v>
      </c>
      <c r="AN12" s="9">
        <v>24</v>
      </c>
      <c r="AO12" s="9">
        <v>13</v>
      </c>
      <c r="AP12" s="9">
        <f t="shared" si="21"/>
        <v>37</v>
      </c>
      <c r="AQ12" s="13">
        <f t="shared" si="9"/>
        <v>0.12457912457912458</v>
      </c>
      <c r="AR12" s="9">
        <v>5</v>
      </c>
      <c r="AS12" s="9">
        <v>321</v>
      </c>
      <c r="AT12" s="9">
        <f t="shared" si="22"/>
        <v>326</v>
      </c>
      <c r="AU12" s="13">
        <f t="shared" si="10"/>
        <v>9.7780443911217763E-2</v>
      </c>
      <c r="AV12" s="9">
        <f t="shared" si="23"/>
        <v>4656</v>
      </c>
      <c r="AW12" s="13">
        <f t="shared" si="11"/>
        <v>8.036731453032761E-2</v>
      </c>
    </row>
    <row r="13" spans="1:49" x14ac:dyDescent="0.25">
      <c r="A13" s="7">
        <v>5</v>
      </c>
      <c r="B13" s="7">
        <v>2005</v>
      </c>
      <c r="C13" s="3" t="s">
        <v>6</v>
      </c>
      <c r="D13" s="9">
        <v>524</v>
      </c>
      <c r="E13" s="9">
        <v>541</v>
      </c>
      <c r="F13" s="9">
        <f t="shared" si="0"/>
        <v>1065</v>
      </c>
      <c r="G13" s="13">
        <f t="shared" si="12"/>
        <v>9.4691917844758597E-2</v>
      </c>
      <c r="H13" s="9">
        <v>47</v>
      </c>
      <c r="I13" s="9">
        <v>21</v>
      </c>
      <c r="J13" s="9">
        <f t="shared" si="13"/>
        <v>68</v>
      </c>
      <c r="K13" s="13">
        <f t="shared" si="1"/>
        <v>0.10675039246467818</v>
      </c>
      <c r="L13" s="9">
        <v>19</v>
      </c>
      <c r="M13" s="9">
        <v>39</v>
      </c>
      <c r="N13" s="9">
        <f t="shared" si="14"/>
        <v>58</v>
      </c>
      <c r="O13" s="13">
        <f t="shared" si="2"/>
        <v>9.7152428810720268E-2</v>
      </c>
      <c r="P13" s="9">
        <v>1417</v>
      </c>
      <c r="Q13" s="9">
        <v>1170</v>
      </c>
      <c r="R13" s="9">
        <f t="shared" si="15"/>
        <v>2587</v>
      </c>
      <c r="S13" s="13">
        <f t="shared" si="3"/>
        <v>9.8770616982284662E-2</v>
      </c>
      <c r="T13" s="9">
        <v>208</v>
      </c>
      <c r="U13" s="9">
        <v>309</v>
      </c>
      <c r="V13" s="9">
        <f t="shared" si="16"/>
        <v>517</v>
      </c>
      <c r="W13" s="13">
        <f t="shared" si="4"/>
        <v>7.9355333844973133E-2</v>
      </c>
      <c r="X13" s="9">
        <v>0</v>
      </c>
      <c r="Y13" s="9">
        <v>0</v>
      </c>
      <c r="Z13" s="9">
        <f t="shared" si="17"/>
        <v>0</v>
      </c>
      <c r="AA13" s="13">
        <f t="shared" si="5"/>
        <v>0</v>
      </c>
      <c r="AB13" s="9">
        <v>3</v>
      </c>
      <c r="AC13" s="9">
        <v>0</v>
      </c>
      <c r="AD13" s="9">
        <f t="shared" si="18"/>
        <v>3</v>
      </c>
      <c r="AE13" s="13">
        <f t="shared" si="6"/>
        <v>0.27272727272727271</v>
      </c>
      <c r="AF13" s="9">
        <v>496</v>
      </c>
      <c r="AG13" s="9">
        <v>388</v>
      </c>
      <c r="AH13" s="9">
        <f t="shared" si="19"/>
        <v>884</v>
      </c>
      <c r="AI13" s="13">
        <f t="shared" si="7"/>
        <v>9.8386199220923759E-2</v>
      </c>
      <c r="AJ13" s="9">
        <v>1</v>
      </c>
      <c r="AK13" s="9">
        <v>12</v>
      </c>
      <c r="AL13" s="9">
        <f t="shared" si="20"/>
        <v>13</v>
      </c>
      <c r="AM13" s="13">
        <f t="shared" si="8"/>
        <v>0.1111111111111111</v>
      </c>
      <c r="AN13" s="9">
        <v>23</v>
      </c>
      <c r="AO13" s="9">
        <v>10</v>
      </c>
      <c r="AP13" s="9">
        <f t="shared" si="21"/>
        <v>33</v>
      </c>
      <c r="AQ13" s="13">
        <f t="shared" si="9"/>
        <v>0.1111111111111111</v>
      </c>
      <c r="AR13" s="9">
        <v>9</v>
      </c>
      <c r="AS13" s="9">
        <v>242</v>
      </c>
      <c r="AT13" s="9">
        <f t="shared" si="22"/>
        <v>251</v>
      </c>
      <c r="AU13" s="13">
        <f t="shared" si="10"/>
        <v>7.5284943011397723E-2</v>
      </c>
      <c r="AV13" s="9">
        <f t="shared" si="23"/>
        <v>5479</v>
      </c>
      <c r="AW13" s="13">
        <f t="shared" si="11"/>
        <v>9.4573134946663445E-2</v>
      </c>
    </row>
    <row r="14" spans="1:49" x14ac:dyDescent="0.25">
      <c r="A14" s="7">
        <v>6</v>
      </c>
      <c r="B14" s="7">
        <v>2006</v>
      </c>
      <c r="C14" s="3" t="s">
        <v>7</v>
      </c>
      <c r="D14" s="9">
        <v>601</v>
      </c>
      <c r="E14" s="9">
        <v>556</v>
      </c>
      <c r="F14" s="9">
        <f t="shared" si="0"/>
        <v>1157</v>
      </c>
      <c r="G14" s="13">
        <f t="shared" si="12"/>
        <v>0.10287187694496309</v>
      </c>
      <c r="H14" s="9">
        <v>26</v>
      </c>
      <c r="I14" s="9">
        <v>15</v>
      </c>
      <c r="J14" s="9">
        <f t="shared" si="13"/>
        <v>41</v>
      </c>
      <c r="K14" s="13">
        <f t="shared" si="1"/>
        <v>6.4364207221350084E-2</v>
      </c>
      <c r="L14" s="9">
        <v>23</v>
      </c>
      <c r="M14" s="9">
        <v>37</v>
      </c>
      <c r="N14" s="9">
        <f t="shared" si="14"/>
        <v>60</v>
      </c>
      <c r="O14" s="13">
        <f t="shared" si="2"/>
        <v>0.10050251256281408</v>
      </c>
      <c r="P14" s="9">
        <v>1351</v>
      </c>
      <c r="Q14" s="9">
        <v>1118</v>
      </c>
      <c r="R14" s="9">
        <f t="shared" si="15"/>
        <v>2469</v>
      </c>
      <c r="S14" s="13">
        <f t="shared" si="3"/>
        <v>9.4265424557116673E-2</v>
      </c>
      <c r="T14" s="9">
        <v>196</v>
      </c>
      <c r="U14" s="9">
        <v>280</v>
      </c>
      <c r="V14" s="9">
        <f t="shared" si="16"/>
        <v>476</v>
      </c>
      <c r="W14" s="13">
        <f t="shared" si="4"/>
        <v>7.3062164236377597E-2</v>
      </c>
      <c r="X14" s="9">
        <v>0</v>
      </c>
      <c r="Y14" s="9">
        <v>0</v>
      </c>
      <c r="Z14" s="9">
        <f t="shared" si="17"/>
        <v>0</v>
      </c>
      <c r="AA14" s="13">
        <f t="shared" si="5"/>
        <v>0</v>
      </c>
      <c r="AB14" s="9">
        <v>1</v>
      </c>
      <c r="AC14" s="9">
        <v>0</v>
      </c>
      <c r="AD14" s="9">
        <f t="shared" si="18"/>
        <v>1</v>
      </c>
      <c r="AE14" s="13">
        <f t="shared" si="6"/>
        <v>9.0909090909090912E-2</v>
      </c>
      <c r="AF14" s="9">
        <v>426</v>
      </c>
      <c r="AG14" s="9">
        <v>385</v>
      </c>
      <c r="AH14" s="9">
        <f t="shared" si="19"/>
        <v>811</v>
      </c>
      <c r="AI14" s="13">
        <f t="shared" si="7"/>
        <v>9.0261547022815802E-2</v>
      </c>
      <c r="AJ14" s="9">
        <v>2</v>
      </c>
      <c r="AK14" s="9">
        <v>9</v>
      </c>
      <c r="AL14" s="9">
        <f t="shared" si="20"/>
        <v>11</v>
      </c>
      <c r="AM14" s="13">
        <f t="shared" si="8"/>
        <v>9.4017094017094016E-2</v>
      </c>
      <c r="AN14" s="9">
        <v>11</v>
      </c>
      <c r="AO14" s="9">
        <v>1</v>
      </c>
      <c r="AP14" s="9">
        <f t="shared" si="21"/>
        <v>12</v>
      </c>
      <c r="AQ14" s="13">
        <f t="shared" si="9"/>
        <v>4.0404040404040407E-2</v>
      </c>
      <c r="AR14" s="9">
        <v>10</v>
      </c>
      <c r="AS14" s="9">
        <v>275</v>
      </c>
      <c r="AT14" s="9">
        <f t="shared" si="22"/>
        <v>285</v>
      </c>
      <c r="AU14" s="13">
        <f t="shared" si="10"/>
        <v>8.5482903419316136E-2</v>
      </c>
      <c r="AV14" s="9">
        <f t="shared" si="23"/>
        <v>5323</v>
      </c>
      <c r="AW14" s="13">
        <f t="shared" si="11"/>
        <v>9.1880415645389582E-2</v>
      </c>
    </row>
    <row r="15" spans="1:49" x14ac:dyDescent="0.25">
      <c r="A15" s="7">
        <v>7</v>
      </c>
      <c r="B15" s="7">
        <v>2007</v>
      </c>
      <c r="C15" s="3" t="s">
        <v>8</v>
      </c>
      <c r="D15" s="9">
        <v>440</v>
      </c>
      <c r="E15" s="9">
        <v>451</v>
      </c>
      <c r="F15" s="9">
        <f t="shared" si="0"/>
        <v>891</v>
      </c>
      <c r="G15" s="13">
        <f t="shared" si="12"/>
        <v>7.9221125633502268E-2</v>
      </c>
      <c r="H15" s="9">
        <v>18</v>
      </c>
      <c r="I15" s="9">
        <v>7</v>
      </c>
      <c r="J15" s="9">
        <f t="shared" si="13"/>
        <v>25</v>
      </c>
      <c r="K15" s="13">
        <f t="shared" si="1"/>
        <v>3.924646781789639E-2</v>
      </c>
      <c r="L15" s="9">
        <v>6</v>
      </c>
      <c r="M15" s="9">
        <v>7</v>
      </c>
      <c r="N15" s="9">
        <f t="shared" si="14"/>
        <v>13</v>
      </c>
      <c r="O15" s="13">
        <f t="shared" si="2"/>
        <v>2.1775544388609715E-2</v>
      </c>
      <c r="P15" s="9">
        <v>1067</v>
      </c>
      <c r="Q15" s="9">
        <v>829</v>
      </c>
      <c r="R15" s="9">
        <f t="shared" si="15"/>
        <v>1896</v>
      </c>
      <c r="S15" s="13">
        <f t="shared" si="3"/>
        <v>7.2388515577275506E-2</v>
      </c>
      <c r="T15" s="9">
        <v>267</v>
      </c>
      <c r="U15" s="9">
        <v>368</v>
      </c>
      <c r="V15" s="9">
        <f t="shared" si="16"/>
        <v>635</v>
      </c>
      <c r="W15" s="13">
        <f t="shared" si="4"/>
        <v>9.7467382962394475E-2</v>
      </c>
      <c r="X15" s="9">
        <v>0</v>
      </c>
      <c r="Y15" s="9">
        <v>0</v>
      </c>
      <c r="Z15" s="9">
        <f t="shared" si="17"/>
        <v>0</v>
      </c>
      <c r="AA15" s="13">
        <f t="shared" si="5"/>
        <v>0</v>
      </c>
      <c r="AB15" s="9">
        <v>0</v>
      </c>
      <c r="AC15" s="9">
        <v>0</v>
      </c>
      <c r="AD15" s="9">
        <f t="shared" si="18"/>
        <v>0</v>
      </c>
      <c r="AE15" s="13">
        <f t="shared" si="6"/>
        <v>0</v>
      </c>
      <c r="AF15" s="9">
        <v>341</v>
      </c>
      <c r="AG15" s="9">
        <v>300</v>
      </c>
      <c r="AH15" s="9">
        <f t="shared" si="19"/>
        <v>641</v>
      </c>
      <c r="AI15" s="13">
        <f t="shared" si="7"/>
        <v>7.1341124095715081E-2</v>
      </c>
      <c r="AJ15" s="9">
        <v>1</v>
      </c>
      <c r="AK15" s="9">
        <v>1</v>
      </c>
      <c r="AL15" s="9">
        <f t="shared" si="20"/>
        <v>2</v>
      </c>
      <c r="AM15" s="13">
        <f t="shared" si="8"/>
        <v>1.7094017094017096E-2</v>
      </c>
      <c r="AN15" s="9">
        <v>3</v>
      </c>
      <c r="AO15" s="9">
        <v>2</v>
      </c>
      <c r="AP15" s="9">
        <f t="shared" si="21"/>
        <v>5</v>
      </c>
      <c r="AQ15" s="13">
        <f t="shared" si="9"/>
        <v>1.6835016835016835E-2</v>
      </c>
      <c r="AR15" s="9">
        <v>2</v>
      </c>
      <c r="AS15" s="9">
        <v>212</v>
      </c>
      <c r="AT15" s="9">
        <f t="shared" si="22"/>
        <v>214</v>
      </c>
      <c r="AU15" s="13">
        <f t="shared" si="10"/>
        <v>6.4187162567486508E-2</v>
      </c>
      <c r="AV15" s="9">
        <f t="shared" si="23"/>
        <v>4322</v>
      </c>
      <c r="AW15" s="13">
        <f t="shared" si="11"/>
        <v>7.4602133462215628E-2</v>
      </c>
    </row>
    <row r="16" spans="1:49" x14ac:dyDescent="0.25">
      <c r="A16" s="7">
        <v>8</v>
      </c>
      <c r="B16" s="7">
        <v>2008</v>
      </c>
      <c r="C16" s="3" t="s">
        <v>9</v>
      </c>
      <c r="D16" s="9">
        <v>563</v>
      </c>
      <c r="E16" s="9">
        <v>556</v>
      </c>
      <c r="F16" s="9">
        <f t="shared" si="0"/>
        <v>1119</v>
      </c>
      <c r="G16" s="13">
        <f t="shared" si="12"/>
        <v>9.9493198186182977E-2</v>
      </c>
      <c r="H16" s="9">
        <v>23</v>
      </c>
      <c r="I16" s="9">
        <v>12</v>
      </c>
      <c r="J16" s="9">
        <f t="shared" si="13"/>
        <v>35</v>
      </c>
      <c r="K16" s="13">
        <f t="shared" si="1"/>
        <v>5.4945054945054944E-2</v>
      </c>
      <c r="L16" s="9">
        <v>5</v>
      </c>
      <c r="M16" s="9">
        <v>14</v>
      </c>
      <c r="N16" s="9">
        <f t="shared" si="14"/>
        <v>19</v>
      </c>
      <c r="O16" s="13">
        <f t="shared" si="2"/>
        <v>3.1825795644891124E-2</v>
      </c>
      <c r="P16" s="9">
        <v>1454</v>
      </c>
      <c r="Q16" s="9">
        <v>1185</v>
      </c>
      <c r="R16" s="9">
        <f t="shared" si="15"/>
        <v>2639</v>
      </c>
      <c r="S16" s="13">
        <f t="shared" si="3"/>
        <v>0.10075595601710446</v>
      </c>
      <c r="T16" s="9">
        <v>194</v>
      </c>
      <c r="U16" s="9">
        <v>262</v>
      </c>
      <c r="V16" s="9">
        <f t="shared" si="16"/>
        <v>456</v>
      </c>
      <c r="W16" s="13">
        <f t="shared" si="4"/>
        <v>6.9992325402916347E-2</v>
      </c>
      <c r="X16" s="9">
        <v>0</v>
      </c>
      <c r="Y16" s="9">
        <v>0</v>
      </c>
      <c r="Z16" s="9">
        <f t="shared" si="17"/>
        <v>0</v>
      </c>
      <c r="AA16" s="13">
        <f t="shared" si="5"/>
        <v>0</v>
      </c>
      <c r="AB16" s="9">
        <v>3</v>
      </c>
      <c r="AC16" s="9">
        <v>0</v>
      </c>
      <c r="AD16" s="9">
        <f t="shared" si="18"/>
        <v>3</v>
      </c>
      <c r="AE16" s="13">
        <f t="shared" si="6"/>
        <v>0.27272727272727271</v>
      </c>
      <c r="AF16" s="9">
        <v>452</v>
      </c>
      <c r="AG16" s="9">
        <v>392</v>
      </c>
      <c r="AH16" s="9">
        <f t="shared" si="19"/>
        <v>844</v>
      </c>
      <c r="AI16" s="13">
        <f t="shared" si="7"/>
        <v>9.3934335002782421E-2</v>
      </c>
      <c r="AJ16" s="9">
        <v>1</v>
      </c>
      <c r="AK16" s="9">
        <v>4</v>
      </c>
      <c r="AL16" s="9">
        <f t="shared" si="20"/>
        <v>5</v>
      </c>
      <c r="AM16" s="13">
        <f t="shared" si="8"/>
        <v>4.2735042735042736E-2</v>
      </c>
      <c r="AN16" s="9">
        <v>8</v>
      </c>
      <c r="AO16" s="9">
        <v>5</v>
      </c>
      <c r="AP16" s="9">
        <f t="shared" si="21"/>
        <v>13</v>
      </c>
      <c r="AQ16" s="13">
        <f t="shared" si="9"/>
        <v>4.3771043771043773E-2</v>
      </c>
      <c r="AR16" s="9">
        <v>8</v>
      </c>
      <c r="AS16" s="9">
        <v>277</v>
      </c>
      <c r="AT16" s="9">
        <f t="shared" si="22"/>
        <v>285</v>
      </c>
      <c r="AU16" s="13">
        <f t="shared" si="10"/>
        <v>8.5482903419316136E-2</v>
      </c>
      <c r="AV16" s="9">
        <f t="shared" si="23"/>
        <v>5418</v>
      </c>
      <c r="AW16" s="13">
        <f t="shared" si="11"/>
        <v>9.3520212655780713E-2</v>
      </c>
    </row>
    <row r="17" spans="1:49" x14ac:dyDescent="0.25">
      <c r="A17" s="7">
        <v>9</v>
      </c>
      <c r="B17" s="7">
        <v>2009</v>
      </c>
      <c r="C17" s="3" t="s">
        <v>1</v>
      </c>
      <c r="D17" s="9">
        <v>377</v>
      </c>
      <c r="E17" s="9">
        <v>312</v>
      </c>
      <c r="F17" s="9">
        <f t="shared" si="0"/>
        <v>689</v>
      </c>
      <c r="G17" s="13">
        <f t="shared" si="12"/>
        <v>6.1260780652618474E-2</v>
      </c>
      <c r="H17" s="9">
        <v>35</v>
      </c>
      <c r="I17" s="9">
        <v>12</v>
      </c>
      <c r="J17" s="9">
        <f t="shared" si="13"/>
        <v>47</v>
      </c>
      <c r="K17" s="13">
        <f t="shared" si="1"/>
        <v>7.378335949764521E-2</v>
      </c>
      <c r="L17" s="9">
        <v>15</v>
      </c>
      <c r="M17" s="9">
        <v>33</v>
      </c>
      <c r="N17" s="9">
        <f t="shared" si="14"/>
        <v>48</v>
      </c>
      <c r="O17" s="13">
        <f t="shared" si="2"/>
        <v>8.0402010050251257E-2</v>
      </c>
      <c r="P17" s="9">
        <v>961</v>
      </c>
      <c r="Q17" s="9">
        <v>773</v>
      </c>
      <c r="R17" s="9">
        <f t="shared" si="15"/>
        <v>1734</v>
      </c>
      <c r="S17" s="13">
        <f t="shared" si="3"/>
        <v>6.6203420891875378E-2</v>
      </c>
      <c r="T17" s="9">
        <v>194</v>
      </c>
      <c r="U17" s="9">
        <v>264</v>
      </c>
      <c r="V17" s="9">
        <f t="shared" si="16"/>
        <v>458</v>
      </c>
      <c r="W17" s="13">
        <f t="shared" si="4"/>
        <v>7.0299309286262476E-2</v>
      </c>
      <c r="X17" s="9">
        <v>0</v>
      </c>
      <c r="Y17" s="9">
        <v>1</v>
      </c>
      <c r="Z17" s="9">
        <f t="shared" si="17"/>
        <v>1</v>
      </c>
      <c r="AA17" s="13">
        <f t="shared" si="5"/>
        <v>0.5</v>
      </c>
      <c r="AB17" s="9">
        <v>0</v>
      </c>
      <c r="AC17" s="9">
        <v>0</v>
      </c>
      <c r="AD17" s="9">
        <f t="shared" si="18"/>
        <v>0</v>
      </c>
      <c r="AE17" s="13">
        <f t="shared" si="6"/>
        <v>0</v>
      </c>
      <c r="AF17" s="9">
        <v>337</v>
      </c>
      <c r="AG17" s="9">
        <v>273</v>
      </c>
      <c r="AH17" s="9">
        <f t="shared" si="19"/>
        <v>610</v>
      </c>
      <c r="AI17" s="13">
        <f t="shared" si="7"/>
        <v>6.7890929326655539E-2</v>
      </c>
      <c r="AJ17" s="9">
        <v>1</v>
      </c>
      <c r="AK17" s="9">
        <v>8</v>
      </c>
      <c r="AL17" s="9">
        <f t="shared" si="20"/>
        <v>9</v>
      </c>
      <c r="AM17" s="13">
        <f t="shared" si="8"/>
        <v>7.6923076923076927E-2</v>
      </c>
      <c r="AN17" s="9">
        <v>10</v>
      </c>
      <c r="AO17" s="9">
        <v>4</v>
      </c>
      <c r="AP17" s="9">
        <f t="shared" si="21"/>
        <v>14</v>
      </c>
      <c r="AQ17" s="13">
        <f t="shared" si="9"/>
        <v>4.7138047138047139E-2</v>
      </c>
      <c r="AR17" s="9">
        <v>4</v>
      </c>
      <c r="AS17" s="9">
        <v>189</v>
      </c>
      <c r="AT17" s="9">
        <f t="shared" si="22"/>
        <v>193</v>
      </c>
      <c r="AU17" s="13">
        <f t="shared" si="10"/>
        <v>5.788842231553689E-2</v>
      </c>
      <c r="AV17" s="9">
        <f t="shared" si="23"/>
        <v>3803</v>
      </c>
      <c r="AW17" s="13">
        <f t="shared" si="11"/>
        <v>6.564366347913142E-2</v>
      </c>
    </row>
    <row r="18" spans="1:49" x14ac:dyDescent="0.25">
      <c r="A18" s="7">
        <v>10</v>
      </c>
      <c r="B18" s="7">
        <v>2010</v>
      </c>
      <c r="C18" s="3" t="s">
        <v>10</v>
      </c>
      <c r="D18" s="9">
        <v>370</v>
      </c>
      <c r="E18" s="9">
        <v>365</v>
      </c>
      <c r="F18" s="9">
        <f t="shared" si="0"/>
        <v>735</v>
      </c>
      <c r="G18" s="13">
        <f t="shared" si="12"/>
        <v>6.5350760202720723E-2</v>
      </c>
      <c r="H18" s="9">
        <v>43</v>
      </c>
      <c r="I18" s="9">
        <v>19</v>
      </c>
      <c r="J18" s="9">
        <f t="shared" si="13"/>
        <v>62</v>
      </c>
      <c r="K18" s="13">
        <f t="shared" si="1"/>
        <v>9.7331240188383045E-2</v>
      </c>
      <c r="L18" s="9">
        <v>23</v>
      </c>
      <c r="M18" s="9">
        <v>36</v>
      </c>
      <c r="N18" s="9">
        <f t="shared" si="14"/>
        <v>59</v>
      </c>
      <c r="O18" s="13">
        <f t="shared" si="2"/>
        <v>9.8827470686767172E-2</v>
      </c>
      <c r="P18" s="9">
        <v>883</v>
      </c>
      <c r="Q18" s="9">
        <v>694</v>
      </c>
      <c r="R18" s="9">
        <f t="shared" si="15"/>
        <v>1577</v>
      </c>
      <c r="S18" s="13">
        <f t="shared" si="3"/>
        <v>6.0209224190592547E-2</v>
      </c>
      <c r="T18" s="9">
        <v>250</v>
      </c>
      <c r="U18" s="9">
        <v>331</v>
      </c>
      <c r="V18" s="9">
        <f t="shared" si="16"/>
        <v>581</v>
      </c>
      <c r="W18" s="13">
        <f t="shared" si="4"/>
        <v>8.9178818112049113E-2</v>
      </c>
      <c r="X18" s="9">
        <v>0</v>
      </c>
      <c r="Y18" s="9">
        <v>0</v>
      </c>
      <c r="Z18" s="9">
        <f t="shared" si="17"/>
        <v>0</v>
      </c>
      <c r="AA18" s="13">
        <f t="shared" si="5"/>
        <v>0</v>
      </c>
      <c r="AB18" s="9">
        <v>1</v>
      </c>
      <c r="AC18" s="9">
        <v>0</v>
      </c>
      <c r="AD18" s="9">
        <f t="shared" si="18"/>
        <v>1</v>
      </c>
      <c r="AE18" s="13">
        <f t="shared" si="6"/>
        <v>9.0909090909090912E-2</v>
      </c>
      <c r="AF18" s="9">
        <v>314</v>
      </c>
      <c r="AG18" s="9">
        <v>273</v>
      </c>
      <c r="AH18" s="9">
        <f t="shared" si="19"/>
        <v>587</v>
      </c>
      <c r="AI18" s="13">
        <f t="shared" si="7"/>
        <v>6.5331107401224262E-2</v>
      </c>
      <c r="AJ18" s="9">
        <v>1</v>
      </c>
      <c r="AK18" s="9">
        <v>7</v>
      </c>
      <c r="AL18" s="9">
        <f t="shared" si="20"/>
        <v>8</v>
      </c>
      <c r="AM18" s="13">
        <f t="shared" si="8"/>
        <v>6.8376068376068383E-2</v>
      </c>
      <c r="AN18" s="9">
        <v>34</v>
      </c>
      <c r="AO18" s="9">
        <v>14</v>
      </c>
      <c r="AP18" s="9">
        <f t="shared" si="21"/>
        <v>48</v>
      </c>
      <c r="AQ18" s="13">
        <f t="shared" si="9"/>
        <v>0.16161616161616163</v>
      </c>
      <c r="AR18" s="9">
        <v>3</v>
      </c>
      <c r="AS18" s="9">
        <v>201</v>
      </c>
      <c r="AT18" s="9">
        <f t="shared" si="22"/>
        <v>204</v>
      </c>
      <c r="AU18" s="13">
        <f t="shared" si="10"/>
        <v>6.1187762447510501E-2</v>
      </c>
      <c r="AV18" s="9">
        <f t="shared" si="23"/>
        <v>3862</v>
      </c>
      <c r="AW18" s="13">
        <f t="shared" si="11"/>
        <v>6.6662063727690124E-2</v>
      </c>
    </row>
    <row r="19" spans="1:49" x14ac:dyDescent="0.25">
      <c r="A19" s="7">
        <v>11</v>
      </c>
      <c r="B19" s="7">
        <v>2011</v>
      </c>
      <c r="C19" s="3" t="s">
        <v>11</v>
      </c>
      <c r="D19" s="9">
        <v>446</v>
      </c>
      <c r="E19" s="9">
        <v>437</v>
      </c>
      <c r="F19" s="9">
        <f t="shared" si="0"/>
        <v>883</v>
      </c>
      <c r="G19" s="13">
        <f t="shared" si="12"/>
        <v>7.8509824842180137E-2</v>
      </c>
      <c r="H19" s="9">
        <v>42</v>
      </c>
      <c r="I19" s="9">
        <v>18</v>
      </c>
      <c r="J19" s="9">
        <f t="shared" si="13"/>
        <v>60</v>
      </c>
      <c r="K19" s="13">
        <f t="shared" si="1"/>
        <v>9.4191522762951341E-2</v>
      </c>
      <c r="L19" s="9">
        <v>29</v>
      </c>
      <c r="M19" s="9">
        <v>42</v>
      </c>
      <c r="N19" s="9">
        <f t="shared" si="14"/>
        <v>71</v>
      </c>
      <c r="O19" s="13">
        <f t="shared" si="2"/>
        <v>0.11892797319932999</v>
      </c>
      <c r="P19" s="9">
        <v>1147</v>
      </c>
      <c r="Q19" s="9">
        <v>990</v>
      </c>
      <c r="R19" s="9">
        <f t="shared" si="15"/>
        <v>2137</v>
      </c>
      <c r="S19" s="13">
        <f t="shared" si="3"/>
        <v>8.1589798411728767E-2</v>
      </c>
      <c r="T19" s="9">
        <v>198</v>
      </c>
      <c r="U19" s="9">
        <v>272</v>
      </c>
      <c r="V19" s="9">
        <f t="shared" si="16"/>
        <v>470</v>
      </c>
      <c r="W19" s="13">
        <f t="shared" si="4"/>
        <v>7.2141212586339223E-2</v>
      </c>
      <c r="X19" s="9">
        <v>0</v>
      </c>
      <c r="Y19" s="9">
        <v>0</v>
      </c>
      <c r="Z19" s="9">
        <f t="shared" si="17"/>
        <v>0</v>
      </c>
      <c r="AA19" s="13">
        <f t="shared" si="5"/>
        <v>0</v>
      </c>
      <c r="AB19" s="9">
        <v>0</v>
      </c>
      <c r="AC19" s="9">
        <v>0</v>
      </c>
      <c r="AD19" s="9">
        <f t="shared" si="18"/>
        <v>0</v>
      </c>
      <c r="AE19" s="13">
        <f t="shared" si="6"/>
        <v>0</v>
      </c>
      <c r="AF19" s="9">
        <v>353</v>
      </c>
      <c r="AG19" s="9">
        <v>347</v>
      </c>
      <c r="AH19" s="9">
        <f t="shared" si="19"/>
        <v>700</v>
      </c>
      <c r="AI19" s="13">
        <f t="shared" si="7"/>
        <v>7.790762381747357E-2</v>
      </c>
      <c r="AJ19" s="9">
        <v>6</v>
      </c>
      <c r="AK19" s="9">
        <v>10</v>
      </c>
      <c r="AL19" s="9">
        <f t="shared" si="20"/>
        <v>16</v>
      </c>
      <c r="AM19" s="13">
        <f t="shared" si="8"/>
        <v>0.13675213675213677</v>
      </c>
      <c r="AN19" s="9">
        <v>21</v>
      </c>
      <c r="AO19" s="9">
        <v>7</v>
      </c>
      <c r="AP19" s="9">
        <f t="shared" si="21"/>
        <v>28</v>
      </c>
      <c r="AQ19" s="13">
        <f t="shared" si="9"/>
        <v>9.4276094276094277E-2</v>
      </c>
      <c r="AR19" s="9">
        <v>10</v>
      </c>
      <c r="AS19" s="9">
        <v>250</v>
      </c>
      <c r="AT19" s="9">
        <f t="shared" si="22"/>
        <v>260</v>
      </c>
      <c r="AU19" s="13">
        <f t="shared" si="10"/>
        <v>7.7984403119376128E-2</v>
      </c>
      <c r="AV19" s="9">
        <f t="shared" si="23"/>
        <v>4625</v>
      </c>
      <c r="AW19" s="13">
        <f t="shared" si="11"/>
        <v>7.9832222874305248E-2</v>
      </c>
    </row>
    <row r="20" spans="1:49" x14ac:dyDescent="0.25">
      <c r="A20" s="7">
        <v>12</v>
      </c>
      <c r="B20" s="7">
        <v>2012</v>
      </c>
      <c r="C20" s="3" t="s">
        <v>12</v>
      </c>
      <c r="D20" s="9">
        <v>415</v>
      </c>
      <c r="E20" s="9">
        <v>367</v>
      </c>
      <c r="F20" s="9">
        <f t="shared" si="0"/>
        <v>782</v>
      </c>
      <c r="G20" s="13">
        <f>F20/$F$22</f>
        <v>6.9529652351738247E-2</v>
      </c>
      <c r="H20" s="9">
        <v>39</v>
      </c>
      <c r="I20" s="9">
        <v>20</v>
      </c>
      <c r="J20" s="9">
        <f>SUM(H20:I20)</f>
        <v>59</v>
      </c>
      <c r="K20" s="13">
        <f t="shared" si="1"/>
        <v>9.2621664050235475E-2</v>
      </c>
      <c r="L20" s="9">
        <v>15</v>
      </c>
      <c r="M20" s="9">
        <v>31</v>
      </c>
      <c r="N20" s="9">
        <f t="shared" ref="N20" si="24">SUM(L20:M20)</f>
        <v>46</v>
      </c>
      <c r="O20" s="13">
        <f t="shared" si="2"/>
        <v>7.705192629815745E-2</v>
      </c>
      <c r="P20" s="9">
        <v>1082</v>
      </c>
      <c r="Q20" s="9">
        <v>851</v>
      </c>
      <c r="R20" s="9">
        <f t="shared" ref="R20" si="25">SUM(P20:Q20)</f>
        <v>1933</v>
      </c>
      <c r="S20" s="13">
        <f t="shared" si="3"/>
        <v>7.3801160659743431E-2</v>
      </c>
      <c r="T20" s="9">
        <v>141</v>
      </c>
      <c r="U20" s="9">
        <v>162</v>
      </c>
      <c r="V20" s="9">
        <f t="shared" ref="V20" si="26">SUM(T20:U20)</f>
        <v>303</v>
      </c>
      <c r="W20" s="13">
        <f t="shared" si="4"/>
        <v>4.6508058326937836E-2</v>
      </c>
      <c r="X20" s="9">
        <v>0</v>
      </c>
      <c r="Y20" s="9">
        <v>0</v>
      </c>
      <c r="Z20" s="9">
        <f t="shared" ref="Z20" si="27">SUM(X20:Y20)</f>
        <v>0</v>
      </c>
      <c r="AA20" s="13">
        <f t="shared" si="5"/>
        <v>0</v>
      </c>
      <c r="AB20" s="9">
        <v>1</v>
      </c>
      <c r="AC20" s="9">
        <v>0</v>
      </c>
      <c r="AD20" s="9">
        <f t="shared" ref="AD20" si="28">SUM(AB20:AC20)</f>
        <v>1</v>
      </c>
      <c r="AE20" s="13">
        <f t="shared" si="6"/>
        <v>9.0909090909090912E-2</v>
      </c>
      <c r="AF20" s="9">
        <v>376</v>
      </c>
      <c r="AG20" s="9">
        <v>307</v>
      </c>
      <c r="AH20" s="9">
        <f t="shared" ref="AH20" si="29">SUM(AF20:AG20)</f>
        <v>683</v>
      </c>
      <c r="AI20" s="13">
        <f t="shared" si="7"/>
        <v>7.6015581524763495E-2</v>
      </c>
      <c r="AJ20" s="9">
        <v>3</v>
      </c>
      <c r="AK20" s="9">
        <v>10</v>
      </c>
      <c r="AL20" s="9">
        <f t="shared" ref="AL20" si="30">SUM(AJ20:AK20)</f>
        <v>13</v>
      </c>
      <c r="AM20" s="13">
        <f t="shared" si="8"/>
        <v>0.1111111111111111</v>
      </c>
      <c r="AN20" s="9">
        <v>28</v>
      </c>
      <c r="AO20" s="9">
        <v>7</v>
      </c>
      <c r="AP20" s="9">
        <f t="shared" ref="AP20" si="31">SUM(AN20:AO20)</f>
        <v>35</v>
      </c>
      <c r="AQ20" s="13">
        <f t="shared" si="9"/>
        <v>0.11784511784511785</v>
      </c>
      <c r="AR20" s="9">
        <v>9</v>
      </c>
      <c r="AS20" s="9">
        <v>323</v>
      </c>
      <c r="AT20" s="9">
        <f t="shared" ref="AT20" si="32">SUM(AR20:AS20)</f>
        <v>332</v>
      </c>
      <c r="AU20" s="13">
        <f t="shared" si="10"/>
        <v>9.9580083983203366E-2</v>
      </c>
      <c r="AV20" s="9">
        <f t="shared" ref="AV20" si="33">F20+J20+N20+R20+V20+Z20+AD20+AH20+AL20+AP20+AT20</f>
        <v>4187</v>
      </c>
      <c r="AW20" s="13">
        <f t="shared" si="11"/>
        <v>7.2271895605344014E-2</v>
      </c>
    </row>
    <row r="21" spans="1:49" x14ac:dyDescent="0.25">
      <c r="A21" s="7">
        <v>13</v>
      </c>
      <c r="B21" s="7">
        <v>2013</v>
      </c>
      <c r="C21" s="3" t="s">
        <v>13</v>
      </c>
      <c r="D21" s="9">
        <v>537</v>
      </c>
      <c r="E21" s="9">
        <v>517</v>
      </c>
      <c r="F21" s="9">
        <f t="shared" si="0"/>
        <v>1054</v>
      </c>
      <c r="G21" s="13">
        <f t="shared" si="12"/>
        <v>9.3713879256690669E-2</v>
      </c>
      <c r="H21" s="9">
        <v>51</v>
      </c>
      <c r="I21" s="9">
        <v>21</v>
      </c>
      <c r="J21" s="9">
        <f t="shared" si="13"/>
        <v>72</v>
      </c>
      <c r="K21" s="13">
        <f t="shared" si="1"/>
        <v>0.11302982731554161</v>
      </c>
      <c r="L21" s="9">
        <v>17</v>
      </c>
      <c r="M21" s="9">
        <v>30</v>
      </c>
      <c r="N21" s="9">
        <f t="shared" si="14"/>
        <v>47</v>
      </c>
      <c r="O21" s="13">
        <f t="shared" si="2"/>
        <v>7.8726968174204354E-2</v>
      </c>
      <c r="P21" s="9">
        <v>1464</v>
      </c>
      <c r="Q21" s="9">
        <v>1036</v>
      </c>
      <c r="R21" s="9">
        <f t="shared" si="15"/>
        <v>2500</v>
      </c>
      <c r="S21" s="13">
        <f t="shared" si="3"/>
        <v>9.5448992058643864E-2</v>
      </c>
      <c r="T21" s="9">
        <v>291</v>
      </c>
      <c r="U21" s="9">
        <v>402</v>
      </c>
      <c r="V21" s="9">
        <f t="shared" si="16"/>
        <v>693</v>
      </c>
      <c r="W21" s="13">
        <f t="shared" si="4"/>
        <v>0.10636991557943208</v>
      </c>
      <c r="X21" s="9">
        <v>0</v>
      </c>
      <c r="Y21" s="9">
        <v>0</v>
      </c>
      <c r="Z21" s="9">
        <f t="shared" si="17"/>
        <v>0</v>
      </c>
      <c r="AA21" s="13">
        <f t="shared" si="5"/>
        <v>0</v>
      </c>
      <c r="AB21" s="9">
        <v>1</v>
      </c>
      <c r="AC21" s="9">
        <v>0</v>
      </c>
      <c r="AD21" s="9">
        <f t="shared" si="18"/>
        <v>1</v>
      </c>
      <c r="AE21" s="13">
        <f t="shared" si="6"/>
        <v>9.0909090909090912E-2</v>
      </c>
      <c r="AF21" s="9">
        <v>524</v>
      </c>
      <c r="AG21" s="9">
        <v>460</v>
      </c>
      <c r="AH21" s="9">
        <f t="shared" si="19"/>
        <v>984</v>
      </c>
      <c r="AI21" s="13">
        <f t="shared" si="7"/>
        <v>0.10951585976627713</v>
      </c>
      <c r="AJ21" s="9">
        <v>1</v>
      </c>
      <c r="AK21" s="9">
        <v>13</v>
      </c>
      <c r="AL21" s="9">
        <f t="shared" si="20"/>
        <v>14</v>
      </c>
      <c r="AM21" s="13">
        <f t="shared" si="8"/>
        <v>0.11965811965811966</v>
      </c>
      <c r="AN21" s="9">
        <v>10</v>
      </c>
      <c r="AO21" s="9">
        <v>7</v>
      </c>
      <c r="AP21" s="9">
        <f t="shared" si="21"/>
        <v>17</v>
      </c>
      <c r="AQ21" s="13">
        <f t="shared" si="9"/>
        <v>5.7239057239057242E-2</v>
      </c>
      <c r="AR21" s="9">
        <v>11</v>
      </c>
      <c r="AS21" s="9">
        <v>495</v>
      </c>
      <c r="AT21" s="9">
        <f t="shared" si="22"/>
        <v>506</v>
      </c>
      <c r="AU21" s="13">
        <f t="shared" si="10"/>
        <v>0.15176964607078583</v>
      </c>
      <c r="AV21" s="9">
        <f t="shared" si="23"/>
        <v>5888</v>
      </c>
      <c r="AW21" s="13">
        <f t="shared" si="11"/>
        <v>0.10163289260192633</v>
      </c>
    </row>
    <row r="22" spans="1:49" x14ac:dyDescent="0.25">
      <c r="A22" s="17" t="s">
        <v>170</v>
      </c>
      <c r="B22" s="17"/>
      <c r="C22" s="17"/>
      <c r="D22" s="10">
        <f>SUM(D9:D21)</f>
        <v>5768</v>
      </c>
      <c r="E22" s="10">
        <f>SUM(E9:E21)</f>
        <v>5479</v>
      </c>
      <c r="F22" s="10">
        <f>SUM(F9:F21)</f>
        <v>11247</v>
      </c>
      <c r="G22" s="12">
        <f>'KAB. SUKOHARJO'!G9</f>
        <v>6.2446559248442585E-2</v>
      </c>
      <c r="H22" s="10">
        <f>SUM(H9:H21)</f>
        <v>434</v>
      </c>
      <c r="I22" s="10">
        <f>SUM(I9:I21)</f>
        <v>203</v>
      </c>
      <c r="J22" s="10">
        <f>SUM(J9:J21)</f>
        <v>637</v>
      </c>
      <c r="K22" s="12">
        <f>'KAB. SUKOHARJO'!K9</f>
        <v>3.2974427994616418E-2</v>
      </c>
      <c r="L22" s="10">
        <f>SUM(L9:L21)</f>
        <v>212</v>
      </c>
      <c r="M22" s="10">
        <f>SUM(M9:M21)</f>
        <v>385</v>
      </c>
      <c r="N22" s="10">
        <f>SUM(N9:N21)</f>
        <v>597</v>
      </c>
      <c r="O22" s="12">
        <f>'KAB. SUKOHARJO'!O9</f>
        <v>5.7134654033878837E-2</v>
      </c>
      <c r="P22" s="10">
        <f t="shared" ref="P22:R22" si="34">SUM(P9:P21)</f>
        <v>14619</v>
      </c>
      <c r="Q22" s="10">
        <f t="shared" si="34"/>
        <v>11573</v>
      </c>
      <c r="R22" s="10">
        <f t="shared" si="34"/>
        <v>26192</v>
      </c>
      <c r="S22" s="12">
        <f>'KAB. SUKOHARJO'!S9</f>
        <v>6.1866384482383956E-2</v>
      </c>
      <c r="T22" s="10">
        <f t="shared" ref="T22:V22" si="35">SUM(T9:T21)</f>
        <v>2680</v>
      </c>
      <c r="U22" s="10">
        <f t="shared" si="35"/>
        <v>3835</v>
      </c>
      <c r="V22" s="10">
        <f t="shared" si="35"/>
        <v>6515</v>
      </c>
      <c r="W22" s="12">
        <f>'KAB. SUKOHARJO'!W9</f>
        <v>0.15540395486964195</v>
      </c>
      <c r="X22" s="10">
        <f t="shared" ref="X22:Z22" si="36">SUM(X9:X21)</f>
        <v>0</v>
      </c>
      <c r="Y22" s="10">
        <f t="shared" si="36"/>
        <v>2</v>
      </c>
      <c r="Z22" s="10">
        <f t="shared" si="36"/>
        <v>2</v>
      </c>
      <c r="AA22" s="12">
        <f>'KAB. SUKOHARJO'!AA9</f>
        <v>3.7735849056603772E-2</v>
      </c>
      <c r="AB22" s="10">
        <f t="shared" ref="AB22:AD22" si="37">SUM(AB9:AB21)</f>
        <v>11</v>
      </c>
      <c r="AC22" s="10">
        <f t="shared" si="37"/>
        <v>0</v>
      </c>
      <c r="AD22" s="10">
        <f t="shared" si="37"/>
        <v>11</v>
      </c>
      <c r="AE22" s="12">
        <f>'KAB. SUKOHARJO'!AE9</f>
        <v>6.0109289617486336E-2</v>
      </c>
      <c r="AF22" s="10">
        <f t="shared" ref="AF22:AH22" si="38">SUM(AF9:AF21)</f>
        <v>4808</v>
      </c>
      <c r="AG22" s="10">
        <f t="shared" si="38"/>
        <v>4177</v>
      </c>
      <c r="AH22" s="10">
        <f t="shared" si="38"/>
        <v>8985</v>
      </c>
      <c r="AI22" s="12">
        <f>'KAB. SUKOHARJO'!AI9</f>
        <v>5.3571109163432128E-2</v>
      </c>
      <c r="AJ22" s="10">
        <f t="shared" ref="AJ22:AL22" si="39">SUM(AJ9:AJ21)</f>
        <v>23</v>
      </c>
      <c r="AK22" s="10">
        <f t="shared" si="39"/>
        <v>94</v>
      </c>
      <c r="AL22" s="10">
        <f t="shared" si="39"/>
        <v>117</v>
      </c>
      <c r="AM22" s="12">
        <f>'KAB. SUKOHARJO'!AM9</f>
        <v>4.0980735551663747E-2</v>
      </c>
      <c r="AN22" s="10">
        <f t="shared" ref="AN22:AP22" si="40">SUM(AN9:AN21)</f>
        <v>216</v>
      </c>
      <c r="AO22" s="10">
        <f t="shared" si="40"/>
        <v>81</v>
      </c>
      <c r="AP22" s="10">
        <f t="shared" si="40"/>
        <v>297</v>
      </c>
      <c r="AQ22" s="12">
        <f>'KAB. SUKOHARJO'!AQ9</f>
        <v>4.2313719903120099E-2</v>
      </c>
      <c r="AR22" s="10">
        <f t="shared" ref="AR22:AT22" si="41">SUM(AR9:AR21)</f>
        <v>78</v>
      </c>
      <c r="AS22" s="10">
        <f t="shared" si="41"/>
        <v>3256</v>
      </c>
      <c r="AT22" s="10">
        <f t="shared" si="41"/>
        <v>3334</v>
      </c>
      <c r="AU22" s="12">
        <f>'KAB. SUKOHARJO'!AU9</f>
        <v>5.6745072675902918E-2</v>
      </c>
      <c r="AV22" s="11">
        <f>SUM(AV9:AV21)</f>
        <v>57934</v>
      </c>
      <c r="AW22" s="12">
        <f>'KAB. SUKOHARJO'!AW9</f>
        <v>6.35418894537398E-2</v>
      </c>
    </row>
  </sheetData>
  <mergeCells count="18">
    <mergeCell ref="AN7:AQ7"/>
    <mergeCell ref="AR7:AU7"/>
    <mergeCell ref="AV7:AW7"/>
    <mergeCell ref="A22:C22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36601-95E6-4DD3-B489-E54B1D17D734}">
  <dimension ref="A1:AW21"/>
  <sheetViews>
    <sheetView zoomScale="103" workbookViewId="0">
      <selection activeCell="G21" sqref="G21"/>
    </sheetView>
  </sheetViews>
  <sheetFormatPr defaultRowHeight="15" x14ac:dyDescent="0.25"/>
  <cols>
    <col min="1" max="1" width="4.28515625" customWidth="1"/>
    <col min="3" max="3" width="16.5703125" bestFit="1" customWidth="1"/>
    <col min="4" max="47" width="9.140625" customWidth="1"/>
    <col min="48" max="48" width="11.7109375" customWidth="1"/>
    <col min="49" max="49" width="9.140625" customWidth="1"/>
  </cols>
  <sheetData>
    <row r="1" spans="1:49" ht="14.45" customHeight="1" x14ac:dyDescent="0.25">
      <c r="A1" s="16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4"/>
      <c r="O1" s="4"/>
      <c r="P1" s="4"/>
      <c r="Q1" s="4"/>
      <c r="R1" s="4"/>
      <c r="S1" s="4"/>
      <c r="T1" s="4"/>
      <c r="U1" s="4"/>
      <c r="V1" s="5"/>
      <c r="W1" s="5"/>
    </row>
    <row r="2" spans="1:49" ht="14.4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"/>
      <c r="O2" s="4"/>
      <c r="P2" s="4"/>
      <c r="Q2" s="4"/>
      <c r="R2" s="4"/>
      <c r="S2" s="4"/>
      <c r="T2" s="4"/>
      <c r="U2" s="4"/>
      <c r="V2" s="5"/>
      <c r="W2" s="5"/>
    </row>
    <row r="3" spans="1:49" ht="14.4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9" x14ac:dyDescent="0.25">
      <c r="A4" s="1"/>
    </row>
    <row r="5" spans="1:49" x14ac:dyDescent="0.25">
      <c r="A5" s="18" t="s">
        <v>161</v>
      </c>
      <c r="B5" s="18"/>
      <c r="C5" s="18"/>
      <c r="D5" s="18"/>
    </row>
    <row r="6" spans="1:49" x14ac:dyDescent="0.25">
      <c r="A6" s="20" t="s">
        <v>197</v>
      </c>
      <c r="B6" s="20"/>
      <c r="C6" s="20"/>
      <c r="D6" s="20"/>
    </row>
    <row r="7" spans="1:49" x14ac:dyDescent="0.25">
      <c r="A7" s="19" t="s">
        <v>164</v>
      </c>
      <c r="B7" s="17" t="s">
        <v>196</v>
      </c>
      <c r="C7" s="17"/>
      <c r="D7" s="17" t="s">
        <v>172</v>
      </c>
      <c r="E7" s="17"/>
      <c r="F7" s="17"/>
      <c r="G7" s="17"/>
      <c r="H7" s="17" t="s">
        <v>185</v>
      </c>
      <c r="I7" s="17"/>
      <c r="J7" s="17"/>
      <c r="K7" s="17"/>
      <c r="L7" s="17" t="s">
        <v>186</v>
      </c>
      <c r="M7" s="17"/>
      <c r="N7" s="17"/>
      <c r="O7" s="17"/>
      <c r="P7" s="17" t="s">
        <v>187</v>
      </c>
      <c r="Q7" s="17"/>
      <c r="R7" s="17"/>
      <c r="S7" s="17"/>
      <c r="T7" s="17" t="s">
        <v>188</v>
      </c>
      <c r="U7" s="17"/>
      <c r="V7" s="17"/>
      <c r="W7" s="17"/>
      <c r="X7" s="17" t="s">
        <v>189</v>
      </c>
      <c r="Y7" s="17"/>
      <c r="Z7" s="17"/>
      <c r="AA7" s="17"/>
      <c r="AB7" s="17" t="s">
        <v>190</v>
      </c>
      <c r="AC7" s="17"/>
      <c r="AD7" s="17"/>
      <c r="AE7" s="17"/>
      <c r="AF7" s="17" t="s">
        <v>191</v>
      </c>
      <c r="AG7" s="17"/>
      <c r="AH7" s="17"/>
      <c r="AI7" s="17"/>
      <c r="AJ7" s="17" t="s">
        <v>192</v>
      </c>
      <c r="AK7" s="17"/>
      <c r="AL7" s="17"/>
      <c r="AM7" s="17"/>
      <c r="AN7" s="17" t="s">
        <v>193</v>
      </c>
      <c r="AO7" s="17"/>
      <c r="AP7" s="17"/>
      <c r="AQ7" s="17"/>
      <c r="AR7" s="17" t="s">
        <v>194</v>
      </c>
      <c r="AS7" s="17"/>
      <c r="AT7" s="17"/>
      <c r="AU7" s="17"/>
      <c r="AV7" s="14" t="s">
        <v>170</v>
      </c>
      <c r="AW7" s="15"/>
    </row>
    <row r="8" spans="1:49" x14ac:dyDescent="0.25">
      <c r="A8" s="19"/>
      <c r="B8" s="6" t="s">
        <v>166</v>
      </c>
      <c r="C8" s="6" t="s">
        <v>167</v>
      </c>
      <c r="D8" s="6" t="s">
        <v>168</v>
      </c>
      <c r="E8" s="6" t="s">
        <v>169</v>
      </c>
      <c r="F8" s="6" t="s">
        <v>170</v>
      </c>
      <c r="G8" s="6" t="s">
        <v>171</v>
      </c>
      <c r="H8" s="6" t="s">
        <v>168</v>
      </c>
      <c r="I8" s="6" t="s">
        <v>169</v>
      </c>
      <c r="J8" s="6" t="s">
        <v>170</v>
      </c>
      <c r="K8" s="6" t="s">
        <v>171</v>
      </c>
      <c r="L8" s="6" t="s">
        <v>168</v>
      </c>
      <c r="M8" s="6" t="s">
        <v>169</v>
      </c>
      <c r="N8" s="6" t="s">
        <v>170</v>
      </c>
      <c r="O8" s="6" t="s">
        <v>171</v>
      </c>
      <c r="P8" s="6" t="s">
        <v>168</v>
      </c>
      <c r="Q8" s="6" t="s">
        <v>169</v>
      </c>
      <c r="R8" s="6" t="s">
        <v>170</v>
      </c>
      <c r="S8" s="6" t="s">
        <v>171</v>
      </c>
      <c r="T8" s="6" t="s">
        <v>168</v>
      </c>
      <c r="U8" s="6" t="s">
        <v>169</v>
      </c>
      <c r="V8" s="6" t="s">
        <v>170</v>
      </c>
      <c r="W8" s="6" t="s">
        <v>171</v>
      </c>
      <c r="X8" s="6" t="s">
        <v>168</v>
      </c>
      <c r="Y8" s="6" t="s">
        <v>169</v>
      </c>
      <c r="Z8" s="6" t="s">
        <v>170</v>
      </c>
      <c r="AA8" s="6" t="s">
        <v>171</v>
      </c>
      <c r="AB8" s="6" t="s">
        <v>168</v>
      </c>
      <c r="AC8" s="6" t="s">
        <v>169</v>
      </c>
      <c r="AD8" s="6" t="s">
        <v>170</v>
      </c>
      <c r="AE8" s="6" t="s">
        <v>171</v>
      </c>
      <c r="AF8" s="6" t="s">
        <v>168</v>
      </c>
      <c r="AG8" s="6" t="s">
        <v>169</v>
      </c>
      <c r="AH8" s="6" t="s">
        <v>170</v>
      </c>
      <c r="AI8" s="6" t="s">
        <v>171</v>
      </c>
      <c r="AJ8" s="6" t="s">
        <v>168</v>
      </c>
      <c r="AK8" s="6" t="s">
        <v>169</v>
      </c>
      <c r="AL8" s="6" t="s">
        <v>170</v>
      </c>
      <c r="AM8" s="6" t="s">
        <v>171</v>
      </c>
      <c r="AN8" s="6" t="s">
        <v>168</v>
      </c>
      <c r="AO8" s="6" t="s">
        <v>169</v>
      </c>
      <c r="AP8" s="6" t="s">
        <v>170</v>
      </c>
      <c r="AQ8" s="6" t="s">
        <v>171</v>
      </c>
      <c r="AR8" s="6" t="s">
        <v>168</v>
      </c>
      <c r="AS8" s="6" t="s">
        <v>169</v>
      </c>
      <c r="AT8" s="6" t="s">
        <v>170</v>
      </c>
      <c r="AU8" s="6" t="s">
        <v>171</v>
      </c>
      <c r="AV8" s="6" t="s">
        <v>165</v>
      </c>
      <c r="AW8" s="6" t="s">
        <v>171</v>
      </c>
    </row>
    <row r="9" spans="1:49" x14ac:dyDescent="0.25">
      <c r="A9" s="7">
        <v>1</v>
      </c>
      <c r="B9" s="7">
        <v>2001</v>
      </c>
      <c r="C9" s="3" t="s">
        <v>15</v>
      </c>
      <c r="D9" s="9">
        <v>258</v>
      </c>
      <c r="E9" s="9">
        <v>249</v>
      </c>
      <c r="F9" s="9">
        <f t="shared" ref="F9:F20" si="0">SUM(D9:E9)</f>
        <v>507</v>
      </c>
      <c r="G9" s="13">
        <f t="shared" ref="G9:G20" si="1">F9/$F$21</f>
        <v>7.9317897371714643E-2</v>
      </c>
      <c r="H9" s="9">
        <v>11</v>
      </c>
      <c r="I9" s="9">
        <v>6</v>
      </c>
      <c r="J9" s="9">
        <f>SUM(H9:I9)</f>
        <v>17</v>
      </c>
      <c r="K9" s="13">
        <f t="shared" ref="K9:K20" si="2">J9/$J$21</f>
        <v>3.6170212765957444E-2</v>
      </c>
      <c r="L9" s="9">
        <v>1</v>
      </c>
      <c r="M9" s="9">
        <v>0</v>
      </c>
      <c r="N9" s="9">
        <f>SUM(L9:M9)</f>
        <v>1</v>
      </c>
      <c r="O9" s="13">
        <f t="shared" ref="O9:O20" si="3">N9/$N$21</f>
        <v>4.4843049327354259E-3</v>
      </c>
      <c r="P9" s="9">
        <v>657</v>
      </c>
      <c r="Q9" s="9">
        <v>521</v>
      </c>
      <c r="R9" s="9">
        <f>SUM(P9:Q9)</f>
        <v>1178</v>
      </c>
      <c r="S9" s="13">
        <f t="shared" ref="S9:S20" si="4">R9/$R$21</f>
        <v>6.2417209770571719E-2</v>
      </c>
      <c r="T9" s="9">
        <v>254</v>
      </c>
      <c r="U9" s="9">
        <v>330</v>
      </c>
      <c r="V9" s="9">
        <f>SUM(T9:U9)</f>
        <v>584</v>
      </c>
      <c r="W9" s="13">
        <f t="shared" ref="W9:W20" si="5">V9/$V$21</f>
        <v>0.18527918781725888</v>
      </c>
      <c r="X9" s="9">
        <v>0</v>
      </c>
      <c r="Y9" s="9">
        <v>0</v>
      </c>
      <c r="Z9" s="9">
        <f>SUM(X9:Y9)</f>
        <v>0</v>
      </c>
      <c r="AA9" s="13">
        <f t="shared" ref="AA9:AA20" si="6">Z9/$Z$21</f>
        <v>0</v>
      </c>
      <c r="AB9" s="9">
        <v>0</v>
      </c>
      <c r="AC9" s="9">
        <v>0</v>
      </c>
      <c r="AD9" s="9">
        <f>SUM(AB9:AC9)</f>
        <v>0</v>
      </c>
      <c r="AE9" s="13">
        <f t="shared" ref="AE9:AE20" si="7">AD9/$AD$21</f>
        <v>0</v>
      </c>
      <c r="AF9" s="9">
        <v>266</v>
      </c>
      <c r="AG9" s="9">
        <v>224</v>
      </c>
      <c r="AH9" s="9">
        <f>SUM(AF9:AG9)</f>
        <v>490</v>
      </c>
      <c r="AI9" s="13">
        <f t="shared" ref="AI9:AI20" si="8">AH9/$AH$21</f>
        <v>7.4107683000604954E-2</v>
      </c>
      <c r="AJ9" s="9">
        <v>0</v>
      </c>
      <c r="AK9" s="9">
        <v>0</v>
      </c>
      <c r="AL9" s="9">
        <f>SUM(AJ9:AK9)</f>
        <v>0</v>
      </c>
      <c r="AM9" s="13">
        <f t="shared" ref="AM9:AM20" si="9">AL9/$AL$21</f>
        <v>0</v>
      </c>
      <c r="AN9" s="9">
        <v>8</v>
      </c>
      <c r="AO9" s="9">
        <v>2</v>
      </c>
      <c r="AP9" s="9">
        <f>SUM(AN9:AO9)</f>
        <v>10</v>
      </c>
      <c r="AQ9" s="13">
        <f t="shared" ref="AQ9:AQ20" si="10">AP9/$AP$21</f>
        <v>7.2463768115942032E-2</v>
      </c>
      <c r="AR9" s="9">
        <v>1</v>
      </c>
      <c r="AS9" s="9">
        <v>104</v>
      </c>
      <c r="AT9" s="9">
        <f>SUM(AR9:AS9)</f>
        <v>105</v>
      </c>
      <c r="AU9" s="13">
        <f t="shared" ref="AU9:AU20" si="11">AT9/$AT$21</f>
        <v>7.5867052023121384E-2</v>
      </c>
      <c r="AV9" s="9">
        <f>F9+J9+N9+R9+V9+Z9+AD9+AH9+AL9+AP9+AT9</f>
        <v>2892</v>
      </c>
      <c r="AW9" s="13">
        <f t="shared" ref="AW9:AW20" si="12">AV9/$AV$21</f>
        <v>7.7487808799099722E-2</v>
      </c>
    </row>
    <row r="10" spans="1:49" x14ac:dyDescent="0.25">
      <c r="A10" s="7">
        <v>2</v>
      </c>
      <c r="B10" s="7">
        <v>2002</v>
      </c>
      <c r="C10" s="3" t="s">
        <v>16</v>
      </c>
      <c r="D10" s="9">
        <v>241</v>
      </c>
      <c r="E10" s="9">
        <v>214</v>
      </c>
      <c r="F10" s="9">
        <f t="shared" si="0"/>
        <v>455</v>
      </c>
      <c r="G10" s="13">
        <f t="shared" si="1"/>
        <v>7.1182728410513138E-2</v>
      </c>
      <c r="H10" s="9">
        <v>17</v>
      </c>
      <c r="I10" s="9">
        <v>8</v>
      </c>
      <c r="J10" s="9">
        <f t="shared" ref="J10:J20" si="13">SUM(H10:I10)</f>
        <v>25</v>
      </c>
      <c r="K10" s="13">
        <f t="shared" si="2"/>
        <v>5.3191489361702128E-2</v>
      </c>
      <c r="L10" s="9">
        <v>5</v>
      </c>
      <c r="M10" s="9">
        <v>6</v>
      </c>
      <c r="N10" s="9">
        <f t="shared" ref="N10:N20" si="14">SUM(L10:M10)</f>
        <v>11</v>
      </c>
      <c r="O10" s="13">
        <f t="shared" si="3"/>
        <v>4.9327354260089683E-2</v>
      </c>
      <c r="P10" s="9">
        <v>682</v>
      </c>
      <c r="Q10" s="9">
        <v>604</v>
      </c>
      <c r="R10" s="9">
        <f t="shared" ref="R10:R20" si="15">SUM(P10:Q10)</f>
        <v>1286</v>
      </c>
      <c r="S10" s="13">
        <f t="shared" si="4"/>
        <v>6.8139670428654694E-2</v>
      </c>
      <c r="T10" s="9">
        <v>126</v>
      </c>
      <c r="U10" s="9">
        <v>207</v>
      </c>
      <c r="V10" s="9">
        <f t="shared" ref="V10:V20" si="16">SUM(T10:U10)</f>
        <v>333</v>
      </c>
      <c r="W10" s="13">
        <f t="shared" si="5"/>
        <v>0.10564720812182742</v>
      </c>
      <c r="X10" s="9">
        <v>0</v>
      </c>
      <c r="Y10" s="9">
        <v>0</v>
      </c>
      <c r="Z10" s="9">
        <f t="shared" ref="Z10:Z20" si="17">SUM(X10:Y10)</f>
        <v>0</v>
      </c>
      <c r="AA10" s="13">
        <f t="shared" si="6"/>
        <v>0</v>
      </c>
      <c r="AB10" s="9">
        <v>0</v>
      </c>
      <c r="AC10" s="9">
        <v>0</v>
      </c>
      <c r="AD10" s="9">
        <f t="shared" ref="AD10:AD20" si="18">SUM(AB10:AC10)</f>
        <v>0</v>
      </c>
      <c r="AE10" s="13">
        <f t="shared" si="7"/>
        <v>0</v>
      </c>
      <c r="AF10" s="9">
        <v>251</v>
      </c>
      <c r="AG10" s="9">
        <v>190</v>
      </c>
      <c r="AH10" s="9">
        <f t="shared" ref="AH10:AH20" si="19">SUM(AF10:AG10)</f>
        <v>441</v>
      </c>
      <c r="AI10" s="13">
        <f t="shared" si="8"/>
        <v>6.6696914700544466E-2</v>
      </c>
      <c r="AJ10" s="9">
        <v>0</v>
      </c>
      <c r="AK10" s="9">
        <v>2</v>
      </c>
      <c r="AL10" s="9">
        <f t="shared" ref="AL10:AL20" si="20">SUM(AJ10:AK10)</f>
        <v>2</v>
      </c>
      <c r="AM10" s="13">
        <f t="shared" si="9"/>
        <v>2.8169014084507043E-2</v>
      </c>
      <c r="AN10" s="9">
        <v>7</v>
      </c>
      <c r="AO10" s="9">
        <v>1</v>
      </c>
      <c r="AP10" s="9">
        <f t="shared" ref="AP10:AP20" si="21">SUM(AN10:AO10)</f>
        <v>8</v>
      </c>
      <c r="AQ10" s="13">
        <f t="shared" si="10"/>
        <v>5.7971014492753624E-2</v>
      </c>
      <c r="AR10" s="9">
        <v>2</v>
      </c>
      <c r="AS10" s="9">
        <v>58</v>
      </c>
      <c r="AT10" s="9">
        <f t="shared" ref="AT10:AT20" si="22">SUM(AR10:AS10)</f>
        <v>60</v>
      </c>
      <c r="AU10" s="13">
        <f t="shared" si="11"/>
        <v>4.3352601156069363E-2</v>
      </c>
      <c r="AV10" s="9">
        <f t="shared" ref="AV10:AV20" si="23">F10+J10+N10+R10+V10+Z10+AD10+AH10+AL10+AP10+AT10</f>
        <v>2621</v>
      </c>
      <c r="AW10" s="13">
        <f t="shared" si="12"/>
        <v>7.0226675955200685E-2</v>
      </c>
    </row>
    <row r="11" spans="1:49" x14ac:dyDescent="0.25">
      <c r="A11" s="7">
        <v>3</v>
      </c>
      <c r="B11" s="7">
        <v>2003</v>
      </c>
      <c r="C11" s="3" t="s">
        <v>17</v>
      </c>
      <c r="D11" s="9">
        <v>288</v>
      </c>
      <c r="E11" s="9">
        <v>289</v>
      </c>
      <c r="F11" s="9">
        <f t="shared" si="0"/>
        <v>577</v>
      </c>
      <c r="G11" s="13">
        <f t="shared" si="1"/>
        <v>9.0269086357947434E-2</v>
      </c>
      <c r="H11" s="9">
        <v>24</v>
      </c>
      <c r="I11" s="9">
        <v>8</v>
      </c>
      <c r="J11" s="9">
        <f t="shared" si="13"/>
        <v>32</v>
      </c>
      <c r="K11" s="13">
        <f t="shared" si="2"/>
        <v>6.8085106382978725E-2</v>
      </c>
      <c r="L11" s="9">
        <v>3</v>
      </c>
      <c r="M11" s="9">
        <v>9</v>
      </c>
      <c r="N11" s="9">
        <f t="shared" si="14"/>
        <v>12</v>
      </c>
      <c r="O11" s="13">
        <f t="shared" si="3"/>
        <v>5.3811659192825115E-2</v>
      </c>
      <c r="P11" s="9">
        <v>905</v>
      </c>
      <c r="Q11" s="9">
        <v>818</v>
      </c>
      <c r="R11" s="9">
        <f t="shared" si="15"/>
        <v>1723</v>
      </c>
      <c r="S11" s="13">
        <f t="shared" si="4"/>
        <v>9.1294441795157097E-2</v>
      </c>
      <c r="T11" s="9">
        <v>93</v>
      </c>
      <c r="U11" s="9">
        <v>96</v>
      </c>
      <c r="V11" s="9">
        <f t="shared" si="16"/>
        <v>189</v>
      </c>
      <c r="W11" s="13">
        <f t="shared" si="5"/>
        <v>5.9961928934010152E-2</v>
      </c>
      <c r="X11" s="9">
        <v>0</v>
      </c>
      <c r="Y11" s="9">
        <v>0</v>
      </c>
      <c r="Z11" s="9">
        <f t="shared" si="17"/>
        <v>0</v>
      </c>
      <c r="AA11" s="13">
        <f t="shared" si="6"/>
        <v>0</v>
      </c>
      <c r="AB11" s="9">
        <v>1</v>
      </c>
      <c r="AC11" s="9">
        <v>0</v>
      </c>
      <c r="AD11" s="9">
        <f t="shared" si="18"/>
        <v>1</v>
      </c>
      <c r="AE11" s="13">
        <f t="shared" si="7"/>
        <v>0.2</v>
      </c>
      <c r="AF11" s="9">
        <v>295</v>
      </c>
      <c r="AG11" s="9">
        <v>200</v>
      </c>
      <c r="AH11" s="9">
        <f t="shared" si="19"/>
        <v>495</v>
      </c>
      <c r="AI11" s="13">
        <f t="shared" si="8"/>
        <v>7.4863883847549911E-2</v>
      </c>
      <c r="AJ11" s="9">
        <v>3</v>
      </c>
      <c r="AK11" s="9">
        <v>5</v>
      </c>
      <c r="AL11" s="9">
        <f t="shared" si="20"/>
        <v>8</v>
      </c>
      <c r="AM11" s="13">
        <f t="shared" si="9"/>
        <v>0.11267605633802817</v>
      </c>
      <c r="AN11" s="9">
        <v>6</v>
      </c>
      <c r="AO11" s="9">
        <v>2</v>
      </c>
      <c r="AP11" s="9">
        <f t="shared" si="21"/>
        <v>8</v>
      </c>
      <c r="AQ11" s="13">
        <f t="shared" si="10"/>
        <v>5.7971014492753624E-2</v>
      </c>
      <c r="AR11" s="9">
        <v>7</v>
      </c>
      <c r="AS11" s="9">
        <v>88</v>
      </c>
      <c r="AT11" s="9">
        <f t="shared" si="22"/>
        <v>95</v>
      </c>
      <c r="AU11" s="13">
        <f t="shared" si="11"/>
        <v>6.8641618497109827E-2</v>
      </c>
      <c r="AV11" s="9">
        <f t="shared" si="23"/>
        <v>3140</v>
      </c>
      <c r="AW11" s="13">
        <f t="shared" si="12"/>
        <v>8.4132683135951986E-2</v>
      </c>
    </row>
    <row r="12" spans="1:49" x14ac:dyDescent="0.25">
      <c r="A12" s="7">
        <v>4</v>
      </c>
      <c r="B12" s="7">
        <v>2004</v>
      </c>
      <c r="C12" s="3" t="s">
        <v>18</v>
      </c>
      <c r="D12" s="9">
        <v>203</v>
      </c>
      <c r="E12" s="9">
        <v>213</v>
      </c>
      <c r="F12" s="9">
        <f t="shared" si="0"/>
        <v>416</v>
      </c>
      <c r="G12" s="13">
        <f t="shared" si="1"/>
        <v>6.5081351689612016E-2</v>
      </c>
      <c r="H12" s="9">
        <v>27</v>
      </c>
      <c r="I12" s="9">
        <v>9</v>
      </c>
      <c r="J12" s="9">
        <f t="shared" si="13"/>
        <v>36</v>
      </c>
      <c r="K12" s="13">
        <f t="shared" si="2"/>
        <v>7.6595744680851063E-2</v>
      </c>
      <c r="L12" s="9">
        <v>3</v>
      </c>
      <c r="M12" s="9">
        <v>9</v>
      </c>
      <c r="N12" s="9">
        <f t="shared" si="14"/>
        <v>12</v>
      </c>
      <c r="O12" s="13">
        <f t="shared" si="3"/>
        <v>5.3811659192825115E-2</v>
      </c>
      <c r="P12" s="9">
        <v>882</v>
      </c>
      <c r="Q12" s="9">
        <v>732</v>
      </c>
      <c r="R12" s="9">
        <f t="shared" si="15"/>
        <v>1614</v>
      </c>
      <c r="S12" s="13">
        <f t="shared" si="4"/>
        <v>8.5518995390240021E-2</v>
      </c>
      <c r="T12" s="9">
        <v>87</v>
      </c>
      <c r="U12" s="9">
        <v>127</v>
      </c>
      <c r="V12" s="9">
        <f t="shared" si="16"/>
        <v>214</v>
      </c>
      <c r="W12" s="13">
        <f t="shared" si="5"/>
        <v>6.7893401015228422E-2</v>
      </c>
      <c r="X12" s="9">
        <v>0</v>
      </c>
      <c r="Y12" s="9">
        <v>0</v>
      </c>
      <c r="Z12" s="9">
        <f t="shared" si="17"/>
        <v>0</v>
      </c>
      <c r="AA12" s="13">
        <f t="shared" si="6"/>
        <v>0</v>
      </c>
      <c r="AB12" s="9">
        <v>1</v>
      </c>
      <c r="AC12" s="9">
        <v>0</v>
      </c>
      <c r="AD12" s="9">
        <f t="shared" si="18"/>
        <v>1</v>
      </c>
      <c r="AE12" s="13">
        <f t="shared" si="7"/>
        <v>0.2</v>
      </c>
      <c r="AF12" s="9">
        <v>306</v>
      </c>
      <c r="AG12" s="9">
        <v>236</v>
      </c>
      <c r="AH12" s="9">
        <f t="shared" si="19"/>
        <v>542</v>
      </c>
      <c r="AI12" s="13">
        <f t="shared" si="8"/>
        <v>8.1972171808832428E-2</v>
      </c>
      <c r="AJ12" s="9">
        <v>1</v>
      </c>
      <c r="AK12" s="9">
        <v>4</v>
      </c>
      <c r="AL12" s="9">
        <f t="shared" si="20"/>
        <v>5</v>
      </c>
      <c r="AM12" s="13">
        <f t="shared" si="9"/>
        <v>7.0422535211267609E-2</v>
      </c>
      <c r="AN12" s="9">
        <v>3</v>
      </c>
      <c r="AO12" s="9">
        <v>1</v>
      </c>
      <c r="AP12" s="9">
        <f t="shared" si="21"/>
        <v>4</v>
      </c>
      <c r="AQ12" s="13">
        <f t="shared" si="10"/>
        <v>2.8985507246376812E-2</v>
      </c>
      <c r="AR12" s="9">
        <v>2</v>
      </c>
      <c r="AS12" s="9">
        <v>99</v>
      </c>
      <c r="AT12" s="9">
        <f t="shared" si="22"/>
        <v>101</v>
      </c>
      <c r="AU12" s="13">
        <f t="shared" si="11"/>
        <v>7.2976878612716761E-2</v>
      </c>
      <c r="AV12" s="9">
        <f t="shared" si="23"/>
        <v>2945</v>
      </c>
      <c r="AW12" s="13">
        <f t="shared" si="12"/>
        <v>7.8907882750120575E-2</v>
      </c>
    </row>
    <row r="13" spans="1:49" x14ac:dyDescent="0.25">
      <c r="A13" s="7">
        <v>5</v>
      </c>
      <c r="B13" s="7">
        <v>2005</v>
      </c>
      <c r="C13" s="3" t="s">
        <v>19</v>
      </c>
      <c r="D13" s="9">
        <v>268</v>
      </c>
      <c r="E13" s="9">
        <v>260</v>
      </c>
      <c r="F13" s="9">
        <f t="shared" si="0"/>
        <v>528</v>
      </c>
      <c r="G13" s="13">
        <f t="shared" si="1"/>
        <v>8.2603254067584481E-2</v>
      </c>
      <c r="H13" s="9">
        <v>31</v>
      </c>
      <c r="I13" s="9">
        <v>19</v>
      </c>
      <c r="J13" s="9">
        <f t="shared" si="13"/>
        <v>50</v>
      </c>
      <c r="K13" s="13">
        <f t="shared" si="2"/>
        <v>0.10638297872340426</v>
      </c>
      <c r="L13" s="9">
        <v>8</v>
      </c>
      <c r="M13" s="9">
        <v>23</v>
      </c>
      <c r="N13" s="9">
        <f t="shared" si="14"/>
        <v>31</v>
      </c>
      <c r="O13" s="13">
        <f t="shared" si="3"/>
        <v>0.13901345291479822</v>
      </c>
      <c r="P13" s="9">
        <v>949</v>
      </c>
      <c r="Q13" s="9">
        <v>826</v>
      </c>
      <c r="R13" s="9">
        <f t="shared" si="15"/>
        <v>1775</v>
      </c>
      <c r="S13" s="13">
        <f t="shared" si="4"/>
        <v>9.4049700630530392E-2</v>
      </c>
      <c r="T13" s="9">
        <v>102</v>
      </c>
      <c r="U13" s="9">
        <v>110</v>
      </c>
      <c r="V13" s="9">
        <f t="shared" si="16"/>
        <v>212</v>
      </c>
      <c r="W13" s="13">
        <f t="shared" si="5"/>
        <v>6.7258883248730958E-2</v>
      </c>
      <c r="X13" s="9">
        <v>0</v>
      </c>
      <c r="Y13" s="9">
        <v>1</v>
      </c>
      <c r="Z13" s="9">
        <f t="shared" si="17"/>
        <v>1</v>
      </c>
      <c r="AA13" s="13">
        <f t="shared" si="6"/>
        <v>0.5</v>
      </c>
      <c r="AB13" s="9">
        <v>1</v>
      </c>
      <c r="AC13" s="9">
        <v>0</v>
      </c>
      <c r="AD13" s="9">
        <f t="shared" si="18"/>
        <v>1</v>
      </c>
      <c r="AE13" s="13">
        <f t="shared" si="7"/>
        <v>0.2</v>
      </c>
      <c r="AF13" s="9">
        <v>303</v>
      </c>
      <c r="AG13" s="9">
        <v>286</v>
      </c>
      <c r="AH13" s="9">
        <f t="shared" si="19"/>
        <v>589</v>
      </c>
      <c r="AI13" s="13">
        <f t="shared" si="8"/>
        <v>8.9080459770114945E-2</v>
      </c>
      <c r="AJ13" s="9">
        <v>1</v>
      </c>
      <c r="AK13" s="9">
        <v>10</v>
      </c>
      <c r="AL13" s="9">
        <f t="shared" si="20"/>
        <v>11</v>
      </c>
      <c r="AM13" s="13">
        <f t="shared" si="9"/>
        <v>0.15492957746478872</v>
      </c>
      <c r="AN13" s="9">
        <v>13</v>
      </c>
      <c r="AO13" s="9">
        <v>8</v>
      </c>
      <c r="AP13" s="9">
        <f t="shared" si="21"/>
        <v>21</v>
      </c>
      <c r="AQ13" s="13">
        <f t="shared" si="10"/>
        <v>0.15217391304347827</v>
      </c>
      <c r="AR13" s="9">
        <v>6</v>
      </c>
      <c r="AS13" s="9">
        <v>144</v>
      </c>
      <c r="AT13" s="9">
        <f t="shared" si="22"/>
        <v>150</v>
      </c>
      <c r="AU13" s="13">
        <f t="shared" si="11"/>
        <v>0.10838150289017341</v>
      </c>
      <c r="AV13" s="9">
        <f t="shared" si="23"/>
        <v>3369</v>
      </c>
      <c r="AW13" s="13">
        <f t="shared" si="12"/>
        <v>9.0268474358287332E-2</v>
      </c>
    </row>
    <row r="14" spans="1:49" x14ac:dyDescent="0.25">
      <c r="A14" s="7">
        <v>6</v>
      </c>
      <c r="B14" s="7">
        <v>2006</v>
      </c>
      <c r="C14" s="3" t="s">
        <v>20</v>
      </c>
      <c r="D14" s="9">
        <v>222</v>
      </c>
      <c r="E14" s="9">
        <v>214</v>
      </c>
      <c r="F14" s="9">
        <f t="shared" si="0"/>
        <v>436</v>
      </c>
      <c r="G14" s="13">
        <f t="shared" si="1"/>
        <v>6.8210262828535664E-2</v>
      </c>
      <c r="H14" s="9">
        <v>15</v>
      </c>
      <c r="I14" s="9">
        <v>6</v>
      </c>
      <c r="J14" s="9">
        <f t="shared" si="13"/>
        <v>21</v>
      </c>
      <c r="K14" s="13">
        <f t="shared" si="2"/>
        <v>4.4680851063829789E-2</v>
      </c>
      <c r="L14" s="9">
        <v>4</v>
      </c>
      <c r="M14" s="9">
        <v>7</v>
      </c>
      <c r="N14" s="9">
        <f t="shared" si="14"/>
        <v>11</v>
      </c>
      <c r="O14" s="13">
        <f t="shared" si="3"/>
        <v>4.9327354260089683E-2</v>
      </c>
      <c r="P14" s="9">
        <v>591</v>
      </c>
      <c r="Q14" s="9">
        <v>493</v>
      </c>
      <c r="R14" s="9">
        <f t="shared" si="15"/>
        <v>1084</v>
      </c>
      <c r="S14" s="13">
        <f t="shared" si="4"/>
        <v>5.7436549568166163E-2</v>
      </c>
      <c r="T14" s="9">
        <v>121</v>
      </c>
      <c r="U14" s="9">
        <v>134</v>
      </c>
      <c r="V14" s="9">
        <f t="shared" si="16"/>
        <v>255</v>
      </c>
      <c r="W14" s="13">
        <f t="shared" si="5"/>
        <v>8.0901015228426396E-2</v>
      </c>
      <c r="X14" s="9">
        <v>1</v>
      </c>
      <c r="Y14" s="9">
        <v>0</v>
      </c>
      <c r="Z14" s="9">
        <f t="shared" si="17"/>
        <v>1</v>
      </c>
      <c r="AA14" s="13">
        <f t="shared" si="6"/>
        <v>0.5</v>
      </c>
      <c r="AB14" s="9">
        <v>0</v>
      </c>
      <c r="AC14" s="9">
        <v>0</v>
      </c>
      <c r="AD14" s="9">
        <f t="shared" si="18"/>
        <v>0</v>
      </c>
      <c r="AE14" s="13">
        <f t="shared" si="7"/>
        <v>0</v>
      </c>
      <c r="AF14" s="9">
        <v>232</v>
      </c>
      <c r="AG14" s="9">
        <v>208</v>
      </c>
      <c r="AH14" s="9">
        <f t="shared" si="19"/>
        <v>440</v>
      </c>
      <c r="AI14" s="13">
        <f t="shared" si="8"/>
        <v>6.654567453115548E-2</v>
      </c>
      <c r="AJ14" s="9">
        <v>0</v>
      </c>
      <c r="AK14" s="9">
        <v>2</v>
      </c>
      <c r="AL14" s="9">
        <f t="shared" si="20"/>
        <v>2</v>
      </c>
      <c r="AM14" s="13">
        <f t="shared" si="9"/>
        <v>2.8169014084507043E-2</v>
      </c>
      <c r="AN14" s="9">
        <v>6</v>
      </c>
      <c r="AO14" s="9">
        <v>4</v>
      </c>
      <c r="AP14" s="9">
        <f t="shared" si="21"/>
        <v>10</v>
      </c>
      <c r="AQ14" s="13">
        <f t="shared" si="10"/>
        <v>7.2463768115942032E-2</v>
      </c>
      <c r="AR14" s="9">
        <v>4</v>
      </c>
      <c r="AS14" s="9">
        <v>113</v>
      </c>
      <c r="AT14" s="9">
        <f t="shared" si="22"/>
        <v>117</v>
      </c>
      <c r="AU14" s="13">
        <f t="shared" si="11"/>
        <v>8.4537572254335266E-2</v>
      </c>
      <c r="AV14" s="9">
        <f t="shared" si="23"/>
        <v>2377</v>
      </c>
      <c r="AW14" s="13">
        <f t="shared" si="12"/>
        <v>6.3688977010878306E-2</v>
      </c>
    </row>
    <row r="15" spans="1:49" x14ac:dyDescent="0.25">
      <c r="A15" s="7">
        <v>7</v>
      </c>
      <c r="B15" s="7">
        <v>2007</v>
      </c>
      <c r="C15" s="3" t="s">
        <v>14</v>
      </c>
      <c r="D15" s="9">
        <v>282</v>
      </c>
      <c r="E15" s="9">
        <v>280</v>
      </c>
      <c r="F15" s="9">
        <f t="shared" si="0"/>
        <v>562</v>
      </c>
      <c r="G15" s="13">
        <f t="shared" si="1"/>
        <v>8.7922403003754687E-2</v>
      </c>
      <c r="H15" s="9">
        <v>50</v>
      </c>
      <c r="I15" s="9">
        <v>27</v>
      </c>
      <c r="J15" s="9">
        <f t="shared" si="13"/>
        <v>77</v>
      </c>
      <c r="K15" s="13">
        <f t="shared" si="2"/>
        <v>0.16382978723404254</v>
      </c>
      <c r="L15" s="9">
        <v>22</v>
      </c>
      <c r="M15" s="9">
        <v>23</v>
      </c>
      <c r="N15" s="9">
        <f t="shared" si="14"/>
        <v>45</v>
      </c>
      <c r="O15" s="13">
        <f t="shared" si="3"/>
        <v>0.20179372197309417</v>
      </c>
      <c r="P15" s="9">
        <v>822</v>
      </c>
      <c r="Q15" s="9">
        <v>779</v>
      </c>
      <c r="R15" s="9">
        <f t="shared" si="15"/>
        <v>1601</v>
      </c>
      <c r="S15" s="13">
        <f t="shared" si="4"/>
        <v>8.4830180681396708E-2</v>
      </c>
      <c r="T15" s="9">
        <v>131</v>
      </c>
      <c r="U15" s="9">
        <v>107</v>
      </c>
      <c r="V15" s="9">
        <f t="shared" si="16"/>
        <v>238</v>
      </c>
      <c r="W15" s="13">
        <f t="shared" si="5"/>
        <v>7.5507614213197974E-2</v>
      </c>
      <c r="X15" s="9">
        <v>0</v>
      </c>
      <c r="Y15" s="9">
        <v>0</v>
      </c>
      <c r="Z15" s="9">
        <f t="shared" si="17"/>
        <v>0</v>
      </c>
      <c r="AA15" s="13">
        <f t="shared" si="6"/>
        <v>0</v>
      </c>
      <c r="AB15" s="9">
        <v>2</v>
      </c>
      <c r="AC15" s="9">
        <v>0</v>
      </c>
      <c r="AD15" s="9">
        <f t="shared" si="18"/>
        <v>2</v>
      </c>
      <c r="AE15" s="13">
        <f t="shared" si="7"/>
        <v>0.4</v>
      </c>
      <c r="AF15" s="9">
        <v>323</v>
      </c>
      <c r="AG15" s="9">
        <v>293</v>
      </c>
      <c r="AH15" s="9">
        <f t="shared" si="19"/>
        <v>616</v>
      </c>
      <c r="AI15" s="13">
        <f t="shared" si="8"/>
        <v>9.3163944343617661E-2</v>
      </c>
      <c r="AJ15" s="9">
        <v>2</v>
      </c>
      <c r="AK15" s="9">
        <v>10</v>
      </c>
      <c r="AL15" s="9">
        <f t="shared" si="20"/>
        <v>12</v>
      </c>
      <c r="AM15" s="13">
        <f t="shared" si="9"/>
        <v>0.16901408450704225</v>
      </c>
      <c r="AN15" s="9">
        <v>12</v>
      </c>
      <c r="AO15" s="9">
        <v>8</v>
      </c>
      <c r="AP15" s="9">
        <f t="shared" si="21"/>
        <v>20</v>
      </c>
      <c r="AQ15" s="13">
        <f t="shared" si="10"/>
        <v>0.14492753623188406</v>
      </c>
      <c r="AR15" s="9">
        <v>5</v>
      </c>
      <c r="AS15" s="9">
        <v>117</v>
      </c>
      <c r="AT15" s="9">
        <f t="shared" si="22"/>
        <v>122</v>
      </c>
      <c r="AU15" s="13">
        <f t="shared" si="11"/>
        <v>8.8150289017341038E-2</v>
      </c>
      <c r="AV15" s="9">
        <f t="shared" si="23"/>
        <v>3295</v>
      </c>
      <c r="AW15" s="13">
        <f t="shared" si="12"/>
        <v>8.8285729596484647E-2</v>
      </c>
    </row>
    <row r="16" spans="1:49" x14ac:dyDescent="0.25">
      <c r="A16" s="7">
        <v>8</v>
      </c>
      <c r="B16" s="7">
        <v>2008</v>
      </c>
      <c r="C16" s="3" t="s">
        <v>21</v>
      </c>
      <c r="D16" s="9">
        <v>246</v>
      </c>
      <c r="E16" s="9">
        <v>262</v>
      </c>
      <c r="F16" s="9">
        <f t="shared" si="0"/>
        <v>508</v>
      </c>
      <c r="G16" s="13">
        <f t="shared" si="1"/>
        <v>7.9474342928660832E-2</v>
      </c>
      <c r="H16" s="9">
        <v>26</v>
      </c>
      <c r="I16" s="9">
        <v>8</v>
      </c>
      <c r="J16" s="9">
        <f t="shared" si="13"/>
        <v>34</v>
      </c>
      <c r="K16" s="13">
        <f t="shared" si="2"/>
        <v>7.2340425531914887E-2</v>
      </c>
      <c r="L16" s="9">
        <v>5</v>
      </c>
      <c r="M16" s="9">
        <v>11</v>
      </c>
      <c r="N16" s="9">
        <f t="shared" si="14"/>
        <v>16</v>
      </c>
      <c r="O16" s="13">
        <f t="shared" si="3"/>
        <v>7.1748878923766815E-2</v>
      </c>
      <c r="P16" s="9">
        <v>798</v>
      </c>
      <c r="Q16" s="9">
        <v>696</v>
      </c>
      <c r="R16" s="9">
        <f t="shared" si="15"/>
        <v>1494</v>
      </c>
      <c r="S16" s="13">
        <f t="shared" si="4"/>
        <v>7.9160705770147832E-2</v>
      </c>
      <c r="T16" s="9">
        <v>122</v>
      </c>
      <c r="U16" s="9">
        <v>164</v>
      </c>
      <c r="V16" s="9">
        <f t="shared" si="16"/>
        <v>286</v>
      </c>
      <c r="W16" s="13">
        <f t="shared" si="5"/>
        <v>9.073604060913705E-2</v>
      </c>
      <c r="X16" s="9">
        <v>0</v>
      </c>
      <c r="Y16" s="9">
        <v>0</v>
      </c>
      <c r="Z16" s="9">
        <f t="shared" si="17"/>
        <v>0</v>
      </c>
      <c r="AA16" s="13">
        <f t="shared" si="6"/>
        <v>0</v>
      </c>
      <c r="AB16" s="9">
        <v>0</v>
      </c>
      <c r="AC16" s="9">
        <v>0</v>
      </c>
      <c r="AD16" s="9">
        <f t="shared" si="18"/>
        <v>0</v>
      </c>
      <c r="AE16" s="13">
        <f t="shared" si="7"/>
        <v>0</v>
      </c>
      <c r="AF16" s="9">
        <v>291</v>
      </c>
      <c r="AG16" s="9">
        <v>257</v>
      </c>
      <c r="AH16" s="9">
        <f t="shared" si="19"/>
        <v>548</v>
      </c>
      <c r="AI16" s="13">
        <f t="shared" si="8"/>
        <v>8.2879612825166371E-2</v>
      </c>
      <c r="AJ16" s="9">
        <v>0</v>
      </c>
      <c r="AK16" s="9">
        <v>5</v>
      </c>
      <c r="AL16" s="9">
        <f t="shared" si="20"/>
        <v>5</v>
      </c>
      <c r="AM16" s="13">
        <f t="shared" si="9"/>
        <v>7.0422535211267609E-2</v>
      </c>
      <c r="AN16" s="9">
        <v>11</v>
      </c>
      <c r="AO16" s="9">
        <v>4</v>
      </c>
      <c r="AP16" s="9">
        <f t="shared" si="21"/>
        <v>15</v>
      </c>
      <c r="AQ16" s="13">
        <f t="shared" si="10"/>
        <v>0.10869565217391304</v>
      </c>
      <c r="AR16" s="9">
        <v>7</v>
      </c>
      <c r="AS16" s="9">
        <v>110</v>
      </c>
      <c r="AT16" s="9">
        <f t="shared" si="22"/>
        <v>117</v>
      </c>
      <c r="AU16" s="13">
        <f t="shared" si="11"/>
        <v>8.4537572254335266E-2</v>
      </c>
      <c r="AV16" s="9">
        <f t="shared" si="23"/>
        <v>3023</v>
      </c>
      <c r="AW16" s="13">
        <f t="shared" si="12"/>
        <v>8.0997802904453131E-2</v>
      </c>
    </row>
    <row r="17" spans="1:49" x14ac:dyDescent="0.25">
      <c r="A17" s="7">
        <v>9</v>
      </c>
      <c r="B17" s="7">
        <v>2009</v>
      </c>
      <c r="C17" s="3" t="s">
        <v>22</v>
      </c>
      <c r="D17" s="9">
        <v>259</v>
      </c>
      <c r="E17" s="9">
        <v>230</v>
      </c>
      <c r="F17" s="9">
        <f t="shared" si="0"/>
        <v>489</v>
      </c>
      <c r="G17" s="13">
        <f t="shared" si="1"/>
        <v>7.6501877346683358E-2</v>
      </c>
      <c r="H17" s="9">
        <v>29</v>
      </c>
      <c r="I17" s="9">
        <v>8</v>
      </c>
      <c r="J17" s="9">
        <f t="shared" si="13"/>
        <v>37</v>
      </c>
      <c r="K17" s="13">
        <f t="shared" si="2"/>
        <v>7.8723404255319152E-2</v>
      </c>
      <c r="L17" s="9">
        <v>9</v>
      </c>
      <c r="M17" s="9">
        <v>5</v>
      </c>
      <c r="N17" s="9">
        <f t="shared" si="14"/>
        <v>14</v>
      </c>
      <c r="O17" s="13">
        <f t="shared" si="3"/>
        <v>6.2780269058295965E-2</v>
      </c>
      <c r="P17" s="9">
        <v>696</v>
      </c>
      <c r="Q17" s="9">
        <v>663</v>
      </c>
      <c r="R17" s="9">
        <f t="shared" si="15"/>
        <v>1359</v>
      </c>
      <c r="S17" s="13">
        <f t="shared" si="4"/>
        <v>7.2007629947544116E-2</v>
      </c>
      <c r="T17" s="9">
        <v>82</v>
      </c>
      <c r="U17" s="9">
        <v>98</v>
      </c>
      <c r="V17" s="9">
        <f t="shared" si="16"/>
        <v>180</v>
      </c>
      <c r="W17" s="13">
        <f t="shared" si="5"/>
        <v>5.7106598984771571E-2</v>
      </c>
      <c r="X17" s="9">
        <v>0</v>
      </c>
      <c r="Y17" s="9">
        <v>0</v>
      </c>
      <c r="Z17" s="9">
        <f t="shared" si="17"/>
        <v>0</v>
      </c>
      <c r="AA17" s="13">
        <f t="shared" si="6"/>
        <v>0</v>
      </c>
      <c r="AB17" s="9">
        <v>0</v>
      </c>
      <c r="AC17" s="9">
        <v>0</v>
      </c>
      <c r="AD17" s="9">
        <f t="shared" si="18"/>
        <v>0</v>
      </c>
      <c r="AE17" s="13">
        <f t="shared" si="7"/>
        <v>0</v>
      </c>
      <c r="AF17" s="9">
        <v>253</v>
      </c>
      <c r="AG17" s="9">
        <v>210</v>
      </c>
      <c r="AH17" s="9">
        <f t="shared" si="19"/>
        <v>463</v>
      </c>
      <c r="AI17" s="13">
        <f t="shared" si="8"/>
        <v>7.0024198427102238E-2</v>
      </c>
      <c r="AJ17" s="9">
        <v>1</v>
      </c>
      <c r="AK17" s="9">
        <v>4</v>
      </c>
      <c r="AL17" s="9">
        <f t="shared" si="20"/>
        <v>5</v>
      </c>
      <c r="AM17" s="13">
        <f t="shared" si="9"/>
        <v>7.0422535211267609E-2</v>
      </c>
      <c r="AN17" s="9">
        <v>12</v>
      </c>
      <c r="AO17" s="9">
        <v>0</v>
      </c>
      <c r="AP17" s="9">
        <f t="shared" si="21"/>
        <v>12</v>
      </c>
      <c r="AQ17" s="13">
        <f t="shared" si="10"/>
        <v>8.6956521739130432E-2</v>
      </c>
      <c r="AR17" s="9">
        <v>14</v>
      </c>
      <c r="AS17" s="9">
        <v>110</v>
      </c>
      <c r="AT17" s="9">
        <f t="shared" si="22"/>
        <v>124</v>
      </c>
      <c r="AU17" s="13">
        <f t="shared" si="11"/>
        <v>8.9595375722543349E-2</v>
      </c>
      <c r="AV17" s="9">
        <f t="shared" si="23"/>
        <v>2683</v>
      </c>
      <c r="AW17" s="13">
        <f t="shared" si="12"/>
        <v>7.1887894539413758E-2</v>
      </c>
    </row>
    <row r="18" spans="1:49" x14ac:dyDescent="0.25">
      <c r="A18" s="7">
        <v>10</v>
      </c>
      <c r="B18" s="7">
        <v>2010</v>
      </c>
      <c r="C18" s="3" t="s">
        <v>23</v>
      </c>
      <c r="D18" s="9">
        <v>363</v>
      </c>
      <c r="E18" s="9">
        <v>280</v>
      </c>
      <c r="F18" s="9">
        <f t="shared" si="0"/>
        <v>643</v>
      </c>
      <c r="G18" s="13">
        <f t="shared" si="1"/>
        <v>0.1005944931163955</v>
      </c>
      <c r="H18" s="9">
        <v>42</v>
      </c>
      <c r="I18" s="9">
        <v>12</v>
      </c>
      <c r="J18" s="9">
        <f t="shared" si="13"/>
        <v>54</v>
      </c>
      <c r="K18" s="13">
        <f t="shared" si="2"/>
        <v>0.1148936170212766</v>
      </c>
      <c r="L18" s="9">
        <v>11</v>
      </c>
      <c r="M18" s="9">
        <v>15</v>
      </c>
      <c r="N18" s="9">
        <f t="shared" si="14"/>
        <v>26</v>
      </c>
      <c r="O18" s="13">
        <f t="shared" si="3"/>
        <v>0.11659192825112108</v>
      </c>
      <c r="P18" s="9">
        <v>1011</v>
      </c>
      <c r="Q18" s="9">
        <v>1017</v>
      </c>
      <c r="R18" s="9">
        <f t="shared" si="15"/>
        <v>2028</v>
      </c>
      <c r="S18" s="13">
        <f t="shared" si="4"/>
        <v>0.1074550945795581</v>
      </c>
      <c r="T18" s="9">
        <v>105</v>
      </c>
      <c r="U18" s="9">
        <v>89</v>
      </c>
      <c r="V18" s="9">
        <f t="shared" si="16"/>
        <v>194</v>
      </c>
      <c r="W18" s="13">
        <f t="shared" si="5"/>
        <v>6.1548223350253804E-2</v>
      </c>
      <c r="X18" s="9">
        <v>0</v>
      </c>
      <c r="Y18" s="9">
        <v>0</v>
      </c>
      <c r="Z18" s="9">
        <f t="shared" si="17"/>
        <v>0</v>
      </c>
      <c r="AA18" s="13">
        <f t="shared" si="6"/>
        <v>0</v>
      </c>
      <c r="AB18" s="9">
        <v>0</v>
      </c>
      <c r="AC18" s="9">
        <v>0</v>
      </c>
      <c r="AD18" s="9">
        <f t="shared" si="18"/>
        <v>0</v>
      </c>
      <c r="AE18" s="13">
        <f t="shared" si="7"/>
        <v>0</v>
      </c>
      <c r="AF18" s="9">
        <v>381</v>
      </c>
      <c r="AG18" s="9">
        <v>348</v>
      </c>
      <c r="AH18" s="9">
        <f t="shared" si="19"/>
        <v>729</v>
      </c>
      <c r="AI18" s="13">
        <f t="shared" si="8"/>
        <v>0.11025408348457351</v>
      </c>
      <c r="AJ18" s="9">
        <v>0</v>
      </c>
      <c r="AK18" s="9">
        <v>4</v>
      </c>
      <c r="AL18" s="9">
        <f t="shared" si="20"/>
        <v>4</v>
      </c>
      <c r="AM18" s="13">
        <f t="shared" si="9"/>
        <v>5.6338028169014086E-2</v>
      </c>
      <c r="AN18" s="9">
        <v>6</v>
      </c>
      <c r="AO18" s="9">
        <v>0</v>
      </c>
      <c r="AP18" s="9">
        <f t="shared" si="21"/>
        <v>6</v>
      </c>
      <c r="AQ18" s="13">
        <f t="shared" si="10"/>
        <v>4.3478260869565216E-2</v>
      </c>
      <c r="AR18" s="9">
        <v>5</v>
      </c>
      <c r="AS18" s="9">
        <v>136</v>
      </c>
      <c r="AT18" s="9">
        <f t="shared" si="22"/>
        <v>141</v>
      </c>
      <c r="AU18" s="13">
        <f t="shared" si="11"/>
        <v>0.101878612716763</v>
      </c>
      <c r="AV18" s="9">
        <f t="shared" si="23"/>
        <v>3825</v>
      </c>
      <c r="AW18" s="13">
        <f t="shared" si="12"/>
        <v>0.10248646910669311</v>
      </c>
    </row>
    <row r="19" spans="1:49" x14ac:dyDescent="0.25">
      <c r="A19" s="7">
        <v>11</v>
      </c>
      <c r="B19" s="7">
        <v>2011</v>
      </c>
      <c r="C19" s="3" t="s">
        <v>24</v>
      </c>
      <c r="D19" s="9">
        <v>266</v>
      </c>
      <c r="E19" s="9">
        <v>240</v>
      </c>
      <c r="F19" s="9">
        <f t="shared" si="0"/>
        <v>506</v>
      </c>
      <c r="G19" s="13">
        <f t="shared" si="1"/>
        <v>7.9161451814768455E-2</v>
      </c>
      <c r="H19" s="9">
        <v>29</v>
      </c>
      <c r="I19" s="9">
        <v>16</v>
      </c>
      <c r="J19" s="9">
        <f t="shared" si="13"/>
        <v>45</v>
      </c>
      <c r="K19" s="13">
        <f t="shared" si="2"/>
        <v>9.5744680851063829E-2</v>
      </c>
      <c r="L19" s="9">
        <v>5</v>
      </c>
      <c r="M19" s="9">
        <v>11</v>
      </c>
      <c r="N19" s="9">
        <f t="shared" si="14"/>
        <v>16</v>
      </c>
      <c r="O19" s="13">
        <f t="shared" si="3"/>
        <v>7.1748878923766815E-2</v>
      </c>
      <c r="P19" s="9">
        <v>772</v>
      </c>
      <c r="Q19" s="9">
        <v>714</v>
      </c>
      <c r="R19" s="9">
        <f t="shared" si="15"/>
        <v>1486</v>
      </c>
      <c r="S19" s="13">
        <f t="shared" si="4"/>
        <v>7.8736819795475019E-2</v>
      </c>
      <c r="T19" s="9">
        <v>72</v>
      </c>
      <c r="U19" s="9">
        <v>77</v>
      </c>
      <c r="V19" s="9">
        <f t="shared" si="16"/>
        <v>149</v>
      </c>
      <c r="W19" s="13">
        <f t="shared" si="5"/>
        <v>4.7271573604060917E-2</v>
      </c>
      <c r="X19" s="9">
        <v>0</v>
      </c>
      <c r="Y19" s="9">
        <v>0</v>
      </c>
      <c r="Z19" s="9">
        <f t="shared" si="17"/>
        <v>0</v>
      </c>
      <c r="AA19" s="13">
        <f t="shared" si="6"/>
        <v>0</v>
      </c>
      <c r="AB19" s="9">
        <v>0</v>
      </c>
      <c r="AC19" s="9">
        <v>0</v>
      </c>
      <c r="AD19" s="9">
        <f t="shared" si="18"/>
        <v>0</v>
      </c>
      <c r="AE19" s="13">
        <f t="shared" si="7"/>
        <v>0</v>
      </c>
      <c r="AF19" s="9">
        <v>266</v>
      </c>
      <c r="AG19" s="9">
        <v>228</v>
      </c>
      <c r="AH19" s="9">
        <f t="shared" si="19"/>
        <v>494</v>
      </c>
      <c r="AI19" s="13">
        <f t="shared" si="8"/>
        <v>7.4712643678160925E-2</v>
      </c>
      <c r="AJ19" s="9">
        <v>1</v>
      </c>
      <c r="AK19" s="9">
        <v>6</v>
      </c>
      <c r="AL19" s="9">
        <f t="shared" si="20"/>
        <v>7</v>
      </c>
      <c r="AM19" s="13">
        <f t="shared" si="9"/>
        <v>9.8591549295774641E-2</v>
      </c>
      <c r="AN19" s="9">
        <v>8</v>
      </c>
      <c r="AO19" s="9">
        <v>3</v>
      </c>
      <c r="AP19" s="9">
        <f t="shared" si="21"/>
        <v>11</v>
      </c>
      <c r="AQ19" s="13">
        <f t="shared" si="10"/>
        <v>7.9710144927536225E-2</v>
      </c>
      <c r="AR19" s="9">
        <v>8</v>
      </c>
      <c r="AS19" s="9">
        <v>100</v>
      </c>
      <c r="AT19" s="9">
        <f t="shared" si="22"/>
        <v>108</v>
      </c>
      <c r="AU19" s="13">
        <f t="shared" si="11"/>
        <v>7.8034682080924858E-2</v>
      </c>
      <c r="AV19" s="9">
        <f t="shared" si="23"/>
        <v>2822</v>
      </c>
      <c r="AW19" s="13">
        <f t="shared" si="12"/>
        <v>7.5612239429826908E-2</v>
      </c>
    </row>
    <row r="20" spans="1:49" x14ac:dyDescent="0.25">
      <c r="A20" s="7">
        <v>12</v>
      </c>
      <c r="B20" s="7">
        <v>2012</v>
      </c>
      <c r="C20" s="3" t="s">
        <v>25</v>
      </c>
      <c r="D20" s="9">
        <v>392</v>
      </c>
      <c r="E20" s="9">
        <v>373</v>
      </c>
      <c r="F20" s="9">
        <f t="shared" si="0"/>
        <v>765</v>
      </c>
      <c r="G20" s="13">
        <f t="shared" si="1"/>
        <v>0.11968085106382979</v>
      </c>
      <c r="H20" s="9">
        <v>23</v>
      </c>
      <c r="I20" s="9">
        <v>19</v>
      </c>
      <c r="J20" s="9">
        <f t="shared" si="13"/>
        <v>42</v>
      </c>
      <c r="K20" s="13">
        <f t="shared" si="2"/>
        <v>8.9361702127659579E-2</v>
      </c>
      <c r="L20" s="9">
        <v>13</v>
      </c>
      <c r="M20" s="9">
        <v>15</v>
      </c>
      <c r="N20" s="9">
        <f t="shared" si="14"/>
        <v>28</v>
      </c>
      <c r="O20" s="13">
        <f t="shared" si="3"/>
        <v>0.12556053811659193</v>
      </c>
      <c r="P20" s="9">
        <v>1175</v>
      </c>
      <c r="Q20" s="9">
        <v>1070</v>
      </c>
      <c r="R20" s="9">
        <f t="shared" si="15"/>
        <v>2245</v>
      </c>
      <c r="S20" s="13">
        <f t="shared" si="4"/>
        <v>0.11895300164255815</v>
      </c>
      <c r="T20" s="9">
        <v>158</v>
      </c>
      <c r="U20" s="9">
        <v>160</v>
      </c>
      <c r="V20" s="9">
        <f t="shared" si="16"/>
        <v>318</v>
      </c>
      <c r="W20" s="13">
        <f t="shared" si="5"/>
        <v>0.10088832487309644</v>
      </c>
      <c r="X20" s="9">
        <v>0</v>
      </c>
      <c r="Y20" s="9">
        <v>0</v>
      </c>
      <c r="Z20" s="9">
        <f t="shared" si="17"/>
        <v>0</v>
      </c>
      <c r="AA20" s="13">
        <f t="shared" si="6"/>
        <v>0</v>
      </c>
      <c r="AB20" s="9">
        <v>0</v>
      </c>
      <c r="AC20" s="9">
        <v>0</v>
      </c>
      <c r="AD20" s="9">
        <f t="shared" si="18"/>
        <v>0</v>
      </c>
      <c r="AE20" s="13">
        <f t="shared" si="7"/>
        <v>0</v>
      </c>
      <c r="AF20" s="9">
        <v>433</v>
      </c>
      <c r="AG20" s="9">
        <v>332</v>
      </c>
      <c r="AH20" s="9">
        <f t="shared" si="19"/>
        <v>765</v>
      </c>
      <c r="AI20" s="13">
        <f t="shared" si="8"/>
        <v>0.11569872958257713</v>
      </c>
      <c r="AJ20" s="9">
        <v>4</v>
      </c>
      <c r="AK20" s="9">
        <v>6</v>
      </c>
      <c r="AL20" s="9">
        <f t="shared" si="20"/>
        <v>10</v>
      </c>
      <c r="AM20" s="13">
        <f t="shared" si="9"/>
        <v>0.14084507042253522</v>
      </c>
      <c r="AN20" s="9">
        <v>9</v>
      </c>
      <c r="AO20" s="9">
        <v>4</v>
      </c>
      <c r="AP20" s="9">
        <f t="shared" si="21"/>
        <v>13</v>
      </c>
      <c r="AQ20" s="13">
        <f t="shared" si="10"/>
        <v>9.420289855072464E-2</v>
      </c>
      <c r="AR20" s="9">
        <v>3</v>
      </c>
      <c r="AS20" s="9">
        <v>141</v>
      </c>
      <c r="AT20" s="9">
        <f t="shared" si="22"/>
        <v>144</v>
      </c>
      <c r="AU20" s="13">
        <f t="shared" si="11"/>
        <v>0.10404624277456648</v>
      </c>
      <c r="AV20" s="9">
        <f t="shared" si="23"/>
        <v>4330</v>
      </c>
      <c r="AW20" s="13">
        <f t="shared" si="12"/>
        <v>0.11601736241358984</v>
      </c>
    </row>
    <row r="21" spans="1:49" x14ac:dyDescent="0.25">
      <c r="A21" s="17" t="s">
        <v>170</v>
      </c>
      <c r="B21" s="17"/>
      <c r="C21" s="17"/>
      <c r="D21" s="10">
        <f>SUM(D9:D20)</f>
        <v>3288</v>
      </c>
      <c r="E21" s="10">
        <f>SUM(E9:E20)</f>
        <v>3104</v>
      </c>
      <c r="F21" s="10">
        <f>SUM(F9:F20)</f>
        <v>6392</v>
      </c>
      <c r="G21" s="12">
        <f>'KAB. SUKOHARJO'!G10</f>
        <v>3.5490211320000443E-2</v>
      </c>
      <c r="H21" s="10">
        <f>SUM(H9:H20)</f>
        <v>324</v>
      </c>
      <c r="I21" s="10">
        <f>SUM(I9:I20)</f>
        <v>146</v>
      </c>
      <c r="J21" s="10">
        <f>SUM(J9:J20)</f>
        <v>470</v>
      </c>
      <c r="K21" s="12">
        <f>'KAB. SUKOHARJO'!K10</f>
        <v>2.4329640749559997E-2</v>
      </c>
      <c r="L21" s="10">
        <f t="shared" ref="L21:N21" si="24">SUM(L9:L20)</f>
        <v>89</v>
      </c>
      <c r="M21" s="10">
        <f t="shared" si="24"/>
        <v>134</v>
      </c>
      <c r="N21" s="10">
        <f t="shared" si="24"/>
        <v>223</v>
      </c>
      <c r="O21" s="12">
        <f>'KAB. SUKOHARJO'!O10</f>
        <v>2.1341755191884391E-2</v>
      </c>
      <c r="P21" s="10">
        <f t="shared" ref="P21:R21" si="25">SUM(P9:P20)</f>
        <v>9940</v>
      </c>
      <c r="Q21" s="10">
        <f t="shared" si="25"/>
        <v>8933</v>
      </c>
      <c r="R21" s="10">
        <f t="shared" si="25"/>
        <v>18873</v>
      </c>
      <c r="S21" s="12">
        <f>'KAB. SUKOHARJO'!S10</f>
        <v>4.4578660443495434E-2</v>
      </c>
      <c r="T21" s="10">
        <f t="shared" ref="T21:V21" si="26">SUM(T9:T20)</f>
        <v>1453</v>
      </c>
      <c r="U21" s="10">
        <f t="shared" si="26"/>
        <v>1699</v>
      </c>
      <c r="V21" s="10">
        <f t="shared" si="26"/>
        <v>3152</v>
      </c>
      <c r="W21" s="12">
        <f>'KAB. SUKOHARJO'!W10</f>
        <v>7.5185459055888179E-2</v>
      </c>
      <c r="X21" s="10">
        <f t="shared" ref="X21:Z21" si="27">SUM(X9:X20)</f>
        <v>1</v>
      </c>
      <c r="Y21" s="10">
        <f t="shared" si="27"/>
        <v>1</v>
      </c>
      <c r="Z21" s="10">
        <f t="shared" si="27"/>
        <v>2</v>
      </c>
      <c r="AA21" s="12">
        <f>'KAB. SUKOHARJO'!AA10</f>
        <v>3.7735849056603772E-2</v>
      </c>
      <c r="AB21" s="10">
        <f t="shared" ref="AB21:AD21" si="28">SUM(AB9:AB20)</f>
        <v>5</v>
      </c>
      <c r="AC21" s="10">
        <f t="shared" si="28"/>
        <v>0</v>
      </c>
      <c r="AD21" s="10">
        <f t="shared" si="28"/>
        <v>5</v>
      </c>
      <c r="AE21" s="12">
        <f>'KAB. SUKOHARJO'!AE10</f>
        <v>2.7322404371584699E-2</v>
      </c>
      <c r="AF21" s="10">
        <f t="shared" ref="AF21:AH21" si="29">SUM(AF9:AF20)</f>
        <v>3600</v>
      </c>
      <c r="AG21" s="10">
        <f t="shared" si="29"/>
        <v>3012</v>
      </c>
      <c r="AH21" s="10">
        <f t="shared" si="29"/>
        <v>6612</v>
      </c>
      <c r="AI21" s="12">
        <f>'KAB. SUKOHARJO'!AI10</f>
        <v>3.9422612552989789E-2</v>
      </c>
      <c r="AJ21" s="10">
        <f t="shared" ref="AJ21:AL21" si="30">SUM(AJ9:AJ20)</f>
        <v>13</v>
      </c>
      <c r="AK21" s="10">
        <f t="shared" si="30"/>
        <v>58</v>
      </c>
      <c r="AL21" s="10">
        <f t="shared" si="30"/>
        <v>71</v>
      </c>
      <c r="AM21" s="12">
        <f>'KAB. SUKOHARJO'!AM10</f>
        <v>2.4868651488616462E-2</v>
      </c>
      <c r="AN21" s="10">
        <f t="shared" ref="AN21:AP21" si="31">SUM(AN9:AN20)</f>
        <v>101</v>
      </c>
      <c r="AO21" s="10">
        <f t="shared" si="31"/>
        <v>37</v>
      </c>
      <c r="AP21" s="10">
        <f t="shared" si="31"/>
        <v>138</v>
      </c>
      <c r="AQ21" s="12">
        <f>'KAB. SUKOHARJO'!AQ10</f>
        <v>1.9660920359025502E-2</v>
      </c>
      <c r="AR21" s="10">
        <f t="shared" ref="AR21:AT21" si="32">SUM(AR9:AR20)</f>
        <v>64</v>
      </c>
      <c r="AS21" s="10">
        <f t="shared" si="32"/>
        <v>1320</v>
      </c>
      <c r="AT21" s="10">
        <f t="shared" si="32"/>
        <v>1384</v>
      </c>
      <c r="AU21" s="12">
        <f>'KAB. SUKOHARJO'!AU10</f>
        <v>2.3555843006433604E-2</v>
      </c>
      <c r="AV21" s="11">
        <f>SUM(AV9:AV20)</f>
        <v>37322</v>
      </c>
      <c r="AW21" s="12">
        <f>'KAB. SUKOHARJO'!AW10</f>
        <v>4.0934691169131718E-2</v>
      </c>
    </row>
  </sheetData>
  <mergeCells count="18">
    <mergeCell ref="AN7:AQ7"/>
    <mergeCell ref="AR7:AU7"/>
    <mergeCell ref="AV7:AW7"/>
    <mergeCell ref="A21:C21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15CC-EC95-4F9B-BC5A-EB892119233A}">
  <dimension ref="A1:AW21"/>
  <sheetViews>
    <sheetView zoomScale="103" workbookViewId="0">
      <selection activeCell="AE21" sqref="AE21"/>
    </sheetView>
  </sheetViews>
  <sheetFormatPr defaultRowHeight="15" x14ac:dyDescent="0.25"/>
  <cols>
    <col min="1" max="1" width="4.28515625" customWidth="1"/>
    <col min="3" max="3" width="16.5703125" bestFit="1" customWidth="1"/>
    <col min="4" max="47" width="9.140625" customWidth="1"/>
    <col min="48" max="48" width="11.7109375" customWidth="1"/>
    <col min="49" max="49" width="9.140625" customWidth="1"/>
  </cols>
  <sheetData>
    <row r="1" spans="1:49" ht="14.45" customHeight="1" x14ac:dyDescent="0.25">
      <c r="A1" s="16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4"/>
      <c r="O1" s="4"/>
      <c r="P1" s="4"/>
      <c r="Q1" s="4"/>
      <c r="R1" s="4"/>
      <c r="S1" s="4"/>
      <c r="T1" s="4"/>
      <c r="U1" s="4"/>
      <c r="V1" s="5"/>
      <c r="W1" s="5"/>
    </row>
    <row r="2" spans="1:49" ht="14.4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"/>
      <c r="O2" s="4"/>
      <c r="P2" s="4"/>
      <c r="Q2" s="4"/>
      <c r="R2" s="4"/>
      <c r="S2" s="4"/>
      <c r="T2" s="4"/>
      <c r="U2" s="4"/>
      <c r="V2" s="5"/>
      <c r="W2" s="5"/>
    </row>
    <row r="3" spans="1:49" ht="14.4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9" x14ac:dyDescent="0.25">
      <c r="A4" s="1"/>
    </row>
    <row r="5" spans="1:49" x14ac:dyDescent="0.25">
      <c r="A5" s="18" t="s">
        <v>161</v>
      </c>
      <c r="B5" s="18"/>
      <c r="C5" s="18"/>
      <c r="D5" s="18"/>
    </row>
    <row r="6" spans="1:49" x14ac:dyDescent="0.25">
      <c r="A6" s="20" t="s">
        <v>198</v>
      </c>
      <c r="B6" s="20"/>
      <c r="C6" s="20"/>
      <c r="D6" s="20"/>
    </row>
    <row r="7" spans="1:49" x14ac:dyDescent="0.25">
      <c r="A7" s="19" t="s">
        <v>164</v>
      </c>
      <c r="B7" s="17" t="s">
        <v>196</v>
      </c>
      <c r="C7" s="17"/>
      <c r="D7" s="17" t="s">
        <v>172</v>
      </c>
      <c r="E7" s="17"/>
      <c r="F7" s="17"/>
      <c r="G7" s="17"/>
      <c r="H7" s="17" t="s">
        <v>185</v>
      </c>
      <c r="I7" s="17"/>
      <c r="J7" s="17"/>
      <c r="K7" s="17"/>
      <c r="L7" s="17" t="s">
        <v>186</v>
      </c>
      <c r="M7" s="17"/>
      <c r="N7" s="17"/>
      <c r="O7" s="17"/>
      <c r="P7" s="17" t="s">
        <v>187</v>
      </c>
      <c r="Q7" s="17"/>
      <c r="R7" s="17"/>
      <c r="S7" s="17"/>
      <c r="T7" s="17" t="s">
        <v>188</v>
      </c>
      <c r="U7" s="17"/>
      <c r="V7" s="17"/>
      <c r="W7" s="17"/>
      <c r="X7" s="17" t="s">
        <v>189</v>
      </c>
      <c r="Y7" s="17"/>
      <c r="Z7" s="17"/>
      <c r="AA7" s="17"/>
      <c r="AB7" s="17" t="s">
        <v>190</v>
      </c>
      <c r="AC7" s="17"/>
      <c r="AD7" s="17"/>
      <c r="AE7" s="17"/>
      <c r="AF7" s="17" t="s">
        <v>191</v>
      </c>
      <c r="AG7" s="17"/>
      <c r="AH7" s="17"/>
      <c r="AI7" s="17"/>
      <c r="AJ7" s="17" t="s">
        <v>192</v>
      </c>
      <c r="AK7" s="17"/>
      <c r="AL7" s="17"/>
      <c r="AM7" s="17"/>
      <c r="AN7" s="17" t="s">
        <v>193</v>
      </c>
      <c r="AO7" s="17"/>
      <c r="AP7" s="17"/>
      <c r="AQ7" s="17"/>
      <c r="AR7" s="17" t="s">
        <v>194</v>
      </c>
      <c r="AS7" s="17"/>
      <c r="AT7" s="17"/>
      <c r="AU7" s="17"/>
      <c r="AV7" s="14" t="s">
        <v>170</v>
      </c>
      <c r="AW7" s="15"/>
    </row>
    <row r="8" spans="1:49" x14ac:dyDescent="0.25">
      <c r="A8" s="19"/>
      <c r="B8" s="6" t="s">
        <v>166</v>
      </c>
      <c r="C8" s="6" t="s">
        <v>167</v>
      </c>
      <c r="D8" s="6" t="s">
        <v>168</v>
      </c>
      <c r="E8" s="6" t="s">
        <v>169</v>
      </c>
      <c r="F8" s="6" t="s">
        <v>170</v>
      </c>
      <c r="G8" s="6" t="s">
        <v>171</v>
      </c>
      <c r="H8" s="6" t="s">
        <v>168</v>
      </c>
      <c r="I8" s="6" t="s">
        <v>169</v>
      </c>
      <c r="J8" s="6" t="s">
        <v>170</v>
      </c>
      <c r="K8" s="6" t="s">
        <v>171</v>
      </c>
      <c r="L8" s="6" t="s">
        <v>168</v>
      </c>
      <c r="M8" s="6" t="s">
        <v>169</v>
      </c>
      <c r="N8" s="6" t="s">
        <v>170</v>
      </c>
      <c r="O8" s="6" t="s">
        <v>171</v>
      </c>
      <c r="P8" s="6" t="s">
        <v>168</v>
      </c>
      <c r="Q8" s="6" t="s">
        <v>169</v>
      </c>
      <c r="R8" s="6" t="s">
        <v>170</v>
      </c>
      <c r="S8" s="6" t="s">
        <v>171</v>
      </c>
      <c r="T8" s="6" t="s">
        <v>168</v>
      </c>
      <c r="U8" s="6" t="s">
        <v>169</v>
      </c>
      <c r="V8" s="6" t="s">
        <v>170</v>
      </c>
      <c r="W8" s="6" t="s">
        <v>171</v>
      </c>
      <c r="X8" s="6" t="s">
        <v>168</v>
      </c>
      <c r="Y8" s="6" t="s">
        <v>169</v>
      </c>
      <c r="Z8" s="6" t="s">
        <v>170</v>
      </c>
      <c r="AA8" s="6" t="s">
        <v>171</v>
      </c>
      <c r="AB8" s="6" t="s">
        <v>168</v>
      </c>
      <c r="AC8" s="6" t="s">
        <v>169</v>
      </c>
      <c r="AD8" s="6" t="s">
        <v>170</v>
      </c>
      <c r="AE8" s="6" t="s">
        <v>171</v>
      </c>
      <c r="AF8" s="6" t="s">
        <v>168</v>
      </c>
      <c r="AG8" s="6" t="s">
        <v>169</v>
      </c>
      <c r="AH8" s="6" t="s">
        <v>170</v>
      </c>
      <c r="AI8" s="6" t="s">
        <v>171</v>
      </c>
      <c r="AJ8" s="6" t="s">
        <v>168</v>
      </c>
      <c r="AK8" s="6" t="s">
        <v>169</v>
      </c>
      <c r="AL8" s="6" t="s">
        <v>170</v>
      </c>
      <c r="AM8" s="6" t="s">
        <v>171</v>
      </c>
      <c r="AN8" s="6" t="s">
        <v>168</v>
      </c>
      <c r="AO8" s="6" t="s">
        <v>169</v>
      </c>
      <c r="AP8" s="6" t="s">
        <v>170</v>
      </c>
      <c r="AQ8" s="6" t="s">
        <v>171</v>
      </c>
      <c r="AR8" s="6" t="s">
        <v>168</v>
      </c>
      <c r="AS8" s="6" t="s">
        <v>169</v>
      </c>
      <c r="AT8" s="6" t="s">
        <v>170</v>
      </c>
      <c r="AU8" s="6" t="s">
        <v>171</v>
      </c>
      <c r="AV8" s="6" t="s">
        <v>165</v>
      </c>
      <c r="AW8" s="6" t="s">
        <v>171</v>
      </c>
    </row>
    <row r="9" spans="1:49" x14ac:dyDescent="0.25">
      <c r="A9" s="7">
        <v>1</v>
      </c>
      <c r="B9" s="7">
        <v>2001</v>
      </c>
      <c r="C9" s="3" t="s">
        <v>27</v>
      </c>
      <c r="D9" s="9">
        <v>346</v>
      </c>
      <c r="E9" s="9">
        <v>328</v>
      </c>
      <c r="F9" s="9">
        <f t="shared" ref="F9:F20" si="0">SUM(D9:E9)</f>
        <v>674</v>
      </c>
      <c r="G9" s="13">
        <f t="shared" ref="G9:G20" si="1">F9/$F$21</f>
        <v>5.8390366455860696E-2</v>
      </c>
      <c r="H9" s="9">
        <v>21</v>
      </c>
      <c r="I9" s="9">
        <v>6</v>
      </c>
      <c r="J9" s="9">
        <f>SUM(H9:I9)</f>
        <v>27</v>
      </c>
      <c r="K9" s="13">
        <f t="shared" ref="K9:K20" si="2">J9/$J$21</f>
        <v>3.4134007585335017E-2</v>
      </c>
      <c r="L9" s="9">
        <v>14</v>
      </c>
      <c r="M9" s="9">
        <v>9</v>
      </c>
      <c r="N9" s="9">
        <f>SUM(L9:M9)</f>
        <v>23</v>
      </c>
      <c r="O9" s="13">
        <f t="shared" ref="O9:O20" si="3">N9/$N$21</f>
        <v>5.6511056511056514E-2</v>
      </c>
      <c r="P9" s="9">
        <v>794</v>
      </c>
      <c r="Q9" s="9">
        <v>636</v>
      </c>
      <c r="R9" s="9">
        <f>SUM(P9:Q9)</f>
        <v>1430</v>
      </c>
      <c r="S9" s="13">
        <f t="shared" ref="S9:S20" si="4">R9/$R$21</f>
        <v>5.4255036612664564E-2</v>
      </c>
      <c r="T9" s="9">
        <v>315</v>
      </c>
      <c r="U9" s="9">
        <v>307</v>
      </c>
      <c r="V9" s="9">
        <f>SUM(T9:U9)</f>
        <v>622</v>
      </c>
      <c r="W9" s="13">
        <f t="shared" ref="W9:W20" si="5">V9/$V$21</f>
        <v>0.13968111385582754</v>
      </c>
      <c r="X9" s="9">
        <v>0</v>
      </c>
      <c r="Y9" s="9">
        <v>0</v>
      </c>
      <c r="Z9" s="9">
        <f>SUM(X9:Y9)</f>
        <v>0</v>
      </c>
      <c r="AA9" s="13">
        <f t="shared" ref="AA9:AA20" si="6">Z9/$Z$21</f>
        <v>0</v>
      </c>
      <c r="AB9" s="9">
        <v>0</v>
      </c>
      <c r="AC9" s="9">
        <v>0</v>
      </c>
      <c r="AD9" s="9">
        <f>SUM(AB9:AC9)</f>
        <v>0</v>
      </c>
      <c r="AE9" s="13">
        <f t="shared" ref="AE9:AE20" si="7">AD9/$AD$21</f>
        <v>0</v>
      </c>
      <c r="AF9" s="9">
        <v>305</v>
      </c>
      <c r="AG9" s="9">
        <v>249</v>
      </c>
      <c r="AH9" s="9">
        <f>SUM(AF9:AG9)</f>
        <v>554</v>
      </c>
      <c r="AI9" s="13">
        <f t="shared" ref="AI9:AI20" si="8">AH9/$AH$21</f>
        <v>5.743313290483102E-2</v>
      </c>
      <c r="AJ9" s="9">
        <v>2</v>
      </c>
      <c r="AK9" s="9">
        <v>5</v>
      </c>
      <c r="AL9" s="9">
        <f>SUM(AJ9:AK9)</f>
        <v>7</v>
      </c>
      <c r="AM9" s="13">
        <f t="shared" ref="AM9:AM20" si="9">AL9/$AL$21</f>
        <v>5.8823529411764705E-2</v>
      </c>
      <c r="AN9" s="9">
        <v>7</v>
      </c>
      <c r="AO9" s="9">
        <v>3</v>
      </c>
      <c r="AP9" s="9">
        <f>SUM(AN9:AO9)</f>
        <v>10</v>
      </c>
      <c r="AQ9" s="13">
        <f t="shared" ref="AQ9:AQ20" si="10">AP9/$AP$21</f>
        <v>4.2918454935622317E-2</v>
      </c>
      <c r="AR9" s="9">
        <v>1</v>
      </c>
      <c r="AS9" s="9">
        <v>176</v>
      </c>
      <c r="AT9" s="9">
        <f>SUM(AR9:AS9)</f>
        <v>177</v>
      </c>
      <c r="AU9" s="13">
        <f t="shared" ref="AU9:AU20" si="11">AT9/$AT$21</f>
        <v>5.3217077570655441E-2</v>
      </c>
      <c r="AV9" s="9">
        <f>F9+J9+N9+R9+V9+Z9+AD9+AH9+AL9+AP9+AT9</f>
        <v>3524</v>
      </c>
      <c r="AW9" s="13">
        <f t="shared" ref="AW9:AW20" si="12">AV9/$AV$21</f>
        <v>6.1943013833471026E-2</v>
      </c>
    </row>
    <row r="10" spans="1:49" x14ac:dyDescent="0.25">
      <c r="A10" s="7">
        <v>2</v>
      </c>
      <c r="B10" s="7">
        <v>2002</v>
      </c>
      <c r="C10" s="3" t="s">
        <v>28</v>
      </c>
      <c r="D10" s="9">
        <v>700</v>
      </c>
      <c r="E10" s="9">
        <v>590</v>
      </c>
      <c r="F10" s="9">
        <f t="shared" si="0"/>
        <v>1290</v>
      </c>
      <c r="G10" s="13">
        <f t="shared" si="1"/>
        <v>0.11175604262323487</v>
      </c>
      <c r="H10" s="9">
        <v>34</v>
      </c>
      <c r="I10" s="9">
        <v>19</v>
      </c>
      <c r="J10" s="9">
        <f t="shared" ref="J10:J20" si="13">SUM(H10:I10)</f>
        <v>53</v>
      </c>
      <c r="K10" s="13">
        <f t="shared" si="2"/>
        <v>6.7003792667509485E-2</v>
      </c>
      <c r="L10" s="9">
        <v>13</v>
      </c>
      <c r="M10" s="9">
        <v>28</v>
      </c>
      <c r="N10" s="9">
        <f t="shared" ref="N10:N20" si="14">SUM(L10:M10)</f>
        <v>41</v>
      </c>
      <c r="O10" s="13">
        <f t="shared" si="3"/>
        <v>0.10073710073710074</v>
      </c>
      <c r="P10" s="9">
        <v>1734</v>
      </c>
      <c r="Q10" s="9">
        <v>1365</v>
      </c>
      <c r="R10" s="9">
        <f t="shared" ref="R10:R20" si="15">SUM(P10:Q10)</f>
        <v>3099</v>
      </c>
      <c r="S10" s="13">
        <f t="shared" si="4"/>
        <v>0.11757787305080244</v>
      </c>
      <c r="T10" s="9">
        <v>207</v>
      </c>
      <c r="U10" s="9">
        <v>235</v>
      </c>
      <c r="V10" s="9">
        <f t="shared" ref="V10:V20" si="16">SUM(T10:U10)</f>
        <v>442</v>
      </c>
      <c r="W10" s="13">
        <f t="shared" si="5"/>
        <v>9.9258926566359762E-2</v>
      </c>
      <c r="X10" s="9">
        <v>1</v>
      </c>
      <c r="Y10" s="9">
        <v>0</v>
      </c>
      <c r="Z10" s="9">
        <f t="shared" ref="Z10:Z20" si="17">SUM(X10:Y10)</f>
        <v>1</v>
      </c>
      <c r="AA10" s="13">
        <f t="shared" si="6"/>
        <v>0.125</v>
      </c>
      <c r="AB10" s="9">
        <v>1</v>
      </c>
      <c r="AC10" s="9">
        <v>1</v>
      </c>
      <c r="AD10" s="9">
        <f t="shared" ref="AD10:AD20" si="18">SUM(AB10:AC10)</f>
        <v>2</v>
      </c>
      <c r="AE10" s="13">
        <f t="shared" si="7"/>
        <v>0.25</v>
      </c>
      <c r="AF10" s="9">
        <v>533</v>
      </c>
      <c r="AG10" s="9">
        <v>480</v>
      </c>
      <c r="AH10" s="9">
        <f t="shared" ref="AH10:AH20" si="19">SUM(AF10:AG10)</f>
        <v>1013</v>
      </c>
      <c r="AI10" s="13">
        <f t="shared" si="8"/>
        <v>0.10501762388554842</v>
      </c>
      <c r="AJ10" s="9">
        <v>1</v>
      </c>
      <c r="AK10" s="9">
        <v>7</v>
      </c>
      <c r="AL10" s="9">
        <f t="shared" ref="AL10:AL20" si="20">SUM(AJ10:AK10)</f>
        <v>8</v>
      </c>
      <c r="AM10" s="13">
        <f t="shared" si="9"/>
        <v>6.7226890756302518E-2</v>
      </c>
      <c r="AN10" s="9">
        <v>11</v>
      </c>
      <c r="AO10" s="9">
        <v>2</v>
      </c>
      <c r="AP10" s="9">
        <f t="shared" ref="AP10:AP20" si="21">SUM(AN10:AO10)</f>
        <v>13</v>
      </c>
      <c r="AQ10" s="13">
        <f t="shared" si="10"/>
        <v>5.5793991416309016E-2</v>
      </c>
      <c r="AR10" s="9">
        <v>1</v>
      </c>
      <c r="AS10" s="9">
        <v>423</v>
      </c>
      <c r="AT10" s="9">
        <f t="shared" ref="AT10:AT20" si="22">SUM(AR10:AS10)</f>
        <v>424</v>
      </c>
      <c r="AU10" s="13">
        <f t="shared" si="11"/>
        <v>0.12748045700541191</v>
      </c>
      <c r="AV10" s="9">
        <f t="shared" ref="AV10:AV20" si="23">F10+J10+N10+R10+V10+Z10+AD10+AH10+AL10+AP10+AT10</f>
        <v>6386</v>
      </c>
      <c r="AW10" s="13">
        <f t="shared" si="12"/>
        <v>0.11224974073227752</v>
      </c>
    </row>
    <row r="11" spans="1:49" x14ac:dyDescent="0.25">
      <c r="A11" s="7">
        <v>3</v>
      </c>
      <c r="B11" s="7">
        <v>2003</v>
      </c>
      <c r="C11" s="3" t="s">
        <v>29</v>
      </c>
      <c r="D11" s="9">
        <v>452</v>
      </c>
      <c r="E11" s="9">
        <v>417</v>
      </c>
      <c r="F11" s="9">
        <f t="shared" si="0"/>
        <v>869</v>
      </c>
      <c r="G11" s="13">
        <f t="shared" si="1"/>
        <v>7.5283721736117123E-2</v>
      </c>
      <c r="H11" s="9">
        <v>46</v>
      </c>
      <c r="I11" s="9">
        <v>24</v>
      </c>
      <c r="J11" s="9">
        <f t="shared" si="13"/>
        <v>70</v>
      </c>
      <c r="K11" s="13">
        <f t="shared" si="2"/>
        <v>8.8495575221238937E-2</v>
      </c>
      <c r="L11" s="9">
        <v>5</v>
      </c>
      <c r="M11" s="9">
        <v>11</v>
      </c>
      <c r="N11" s="9">
        <f t="shared" si="14"/>
        <v>16</v>
      </c>
      <c r="O11" s="13">
        <f t="shared" si="3"/>
        <v>3.9312039312039311E-2</v>
      </c>
      <c r="P11" s="9">
        <v>1101</v>
      </c>
      <c r="Q11" s="9">
        <v>864</v>
      </c>
      <c r="R11" s="9">
        <f t="shared" si="15"/>
        <v>1965</v>
      </c>
      <c r="S11" s="13">
        <f t="shared" si="4"/>
        <v>7.4553249611108999E-2</v>
      </c>
      <c r="T11" s="9">
        <v>222</v>
      </c>
      <c r="U11" s="9">
        <v>290</v>
      </c>
      <c r="V11" s="9">
        <f t="shared" si="16"/>
        <v>512</v>
      </c>
      <c r="W11" s="13">
        <f t="shared" si="5"/>
        <v>0.11497866606781945</v>
      </c>
      <c r="X11" s="9">
        <v>0</v>
      </c>
      <c r="Y11" s="9">
        <v>0</v>
      </c>
      <c r="Z11" s="9">
        <f t="shared" si="17"/>
        <v>0</v>
      </c>
      <c r="AA11" s="13">
        <f t="shared" si="6"/>
        <v>0</v>
      </c>
      <c r="AB11" s="9">
        <v>0</v>
      </c>
      <c r="AC11" s="9">
        <v>0</v>
      </c>
      <c r="AD11" s="9">
        <f t="shared" si="18"/>
        <v>0</v>
      </c>
      <c r="AE11" s="13">
        <f t="shared" si="7"/>
        <v>0</v>
      </c>
      <c r="AF11" s="9">
        <v>411</v>
      </c>
      <c r="AG11" s="9">
        <v>300</v>
      </c>
      <c r="AH11" s="9">
        <f t="shared" si="19"/>
        <v>711</v>
      </c>
      <c r="AI11" s="13">
        <f t="shared" si="8"/>
        <v>7.3709309558366159E-2</v>
      </c>
      <c r="AJ11" s="9">
        <v>0</v>
      </c>
      <c r="AK11" s="9">
        <v>11</v>
      </c>
      <c r="AL11" s="9">
        <f t="shared" si="20"/>
        <v>11</v>
      </c>
      <c r="AM11" s="13">
        <f t="shared" si="9"/>
        <v>9.2436974789915971E-2</v>
      </c>
      <c r="AN11" s="9">
        <v>15</v>
      </c>
      <c r="AO11" s="9">
        <v>3</v>
      </c>
      <c r="AP11" s="9">
        <f t="shared" si="21"/>
        <v>18</v>
      </c>
      <c r="AQ11" s="13">
        <f t="shared" si="10"/>
        <v>7.7253218884120178E-2</v>
      </c>
      <c r="AR11" s="9">
        <v>0</v>
      </c>
      <c r="AS11" s="9">
        <v>292</v>
      </c>
      <c r="AT11" s="9">
        <f t="shared" si="22"/>
        <v>292</v>
      </c>
      <c r="AU11" s="13">
        <f t="shared" si="11"/>
        <v>8.7793144918821411E-2</v>
      </c>
      <c r="AV11" s="9">
        <f t="shared" si="23"/>
        <v>4464</v>
      </c>
      <c r="AW11" s="13">
        <f t="shared" si="12"/>
        <v>7.8465838181786221E-2</v>
      </c>
    </row>
    <row r="12" spans="1:49" x14ac:dyDescent="0.25">
      <c r="A12" s="7">
        <v>4</v>
      </c>
      <c r="B12" s="7">
        <v>2004</v>
      </c>
      <c r="C12" s="3" t="s">
        <v>30</v>
      </c>
      <c r="D12" s="9">
        <v>412</v>
      </c>
      <c r="E12" s="9">
        <v>422</v>
      </c>
      <c r="F12" s="9">
        <f t="shared" si="0"/>
        <v>834</v>
      </c>
      <c r="G12" s="13">
        <f t="shared" si="1"/>
        <v>7.2251581044789043E-2</v>
      </c>
      <c r="H12" s="9">
        <v>21</v>
      </c>
      <c r="I12" s="9">
        <v>10</v>
      </c>
      <c r="J12" s="9">
        <f t="shared" si="13"/>
        <v>31</v>
      </c>
      <c r="K12" s="13">
        <f t="shared" si="2"/>
        <v>3.9190897597977246E-2</v>
      </c>
      <c r="L12" s="9">
        <v>14</v>
      </c>
      <c r="M12" s="9">
        <v>23</v>
      </c>
      <c r="N12" s="9">
        <f t="shared" si="14"/>
        <v>37</v>
      </c>
      <c r="O12" s="13">
        <f t="shared" si="3"/>
        <v>9.0909090909090912E-2</v>
      </c>
      <c r="P12" s="9">
        <v>987</v>
      </c>
      <c r="Q12" s="9">
        <v>743</v>
      </c>
      <c r="R12" s="9">
        <f t="shared" si="15"/>
        <v>1730</v>
      </c>
      <c r="S12" s="13">
        <f t="shared" si="4"/>
        <v>6.5637212125810973E-2</v>
      </c>
      <c r="T12" s="9">
        <v>222</v>
      </c>
      <c r="U12" s="9">
        <v>246</v>
      </c>
      <c r="V12" s="9">
        <f t="shared" si="16"/>
        <v>468</v>
      </c>
      <c r="W12" s="13">
        <f t="shared" si="5"/>
        <v>0.10509768695261622</v>
      </c>
      <c r="X12" s="9">
        <v>3</v>
      </c>
      <c r="Y12" s="9">
        <v>0</v>
      </c>
      <c r="Z12" s="9">
        <f t="shared" si="17"/>
        <v>3</v>
      </c>
      <c r="AA12" s="13">
        <f t="shared" si="6"/>
        <v>0.375</v>
      </c>
      <c r="AB12" s="9">
        <v>0</v>
      </c>
      <c r="AC12" s="9">
        <v>0</v>
      </c>
      <c r="AD12" s="9">
        <f t="shared" si="18"/>
        <v>0</v>
      </c>
      <c r="AE12" s="13">
        <f t="shared" si="7"/>
        <v>0</v>
      </c>
      <c r="AF12" s="9">
        <v>370</v>
      </c>
      <c r="AG12" s="9">
        <v>275</v>
      </c>
      <c r="AH12" s="9">
        <f t="shared" si="19"/>
        <v>645</v>
      </c>
      <c r="AI12" s="13">
        <f t="shared" si="8"/>
        <v>6.6867095168981955E-2</v>
      </c>
      <c r="AJ12" s="9">
        <v>1</v>
      </c>
      <c r="AK12" s="9">
        <v>6</v>
      </c>
      <c r="AL12" s="9">
        <f t="shared" si="20"/>
        <v>7</v>
      </c>
      <c r="AM12" s="13">
        <f t="shared" si="9"/>
        <v>5.8823529411764705E-2</v>
      </c>
      <c r="AN12" s="9">
        <v>12</v>
      </c>
      <c r="AO12" s="9">
        <v>3</v>
      </c>
      <c r="AP12" s="9">
        <f t="shared" si="21"/>
        <v>15</v>
      </c>
      <c r="AQ12" s="13">
        <f t="shared" si="10"/>
        <v>6.4377682403433473E-2</v>
      </c>
      <c r="AR12" s="9">
        <v>0</v>
      </c>
      <c r="AS12" s="9">
        <v>290</v>
      </c>
      <c r="AT12" s="9">
        <f t="shared" si="22"/>
        <v>290</v>
      </c>
      <c r="AU12" s="13">
        <f t="shared" si="11"/>
        <v>8.7191822008418518E-2</v>
      </c>
      <c r="AV12" s="9">
        <f t="shared" si="23"/>
        <v>4060</v>
      </c>
      <c r="AW12" s="13">
        <f t="shared" si="12"/>
        <v>7.1364539206552877E-2</v>
      </c>
    </row>
    <row r="13" spans="1:49" x14ac:dyDescent="0.25">
      <c r="A13" s="7">
        <v>5</v>
      </c>
      <c r="B13" s="7">
        <v>2005</v>
      </c>
      <c r="C13" s="3" t="s">
        <v>31</v>
      </c>
      <c r="D13" s="9">
        <v>549</v>
      </c>
      <c r="E13" s="9">
        <v>544</v>
      </c>
      <c r="F13" s="9">
        <f t="shared" si="0"/>
        <v>1093</v>
      </c>
      <c r="G13" s="13">
        <f t="shared" si="1"/>
        <v>9.4689422160616821E-2</v>
      </c>
      <c r="H13" s="9">
        <v>74</v>
      </c>
      <c r="I13" s="9">
        <v>42</v>
      </c>
      <c r="J13" s="9">
        <f t="shared" si="13"/>
        <v>116</v>
      </c>
      <c r="K13" s="13">
        <f t="shared" si="2"/>
        <v>0.14664981036662453</v>
      </c>
      <c r="L13" s="9">
        <v>16</v>
      </c>
      <c r="M13" s="9">
        <v>28</v>
      </c>
      <c r="N13" s="9">
        <f t="shared" si="14"/>
        <v>44</v>
      </c>
      <c r="O13" s="13">
        <f t="shared" si="3"/>
        <v>0.10810810810810811</v>
      </c>
      <c r="P13" s="9">
        <v>1483</v>
      </c>
      <c r="Q13" s="9">
        <v>1305</v>
      </c>
      <c r="R13" s="9">
        <f t="shared" si="15"/>
        <v>2788</v>
      </c>
      <c r="S13" s="13">
        <f t="shared" si="4"/>
        <v>0.105778351102174</v>
      </c>
      <c r="T13" s="9">
        <v>182</v>
      </c>
      <c r="U13" s="9">
        <v>229</v>
      </c>
      <c r="V13" s="9">
        <f t="shared" si="16"/>
        <v>411</v>
      </c>
      <c r="W13" s="13">
        <f t="shared" si="5"/>
        <v>9.2297327644284749E-2</v>
      </c>
      <c r="X13" s="9">
        <v>0</v>
      </c>
      <c r="Y13" s="9">
        <v>0</v>
      </c>
      <c r="Z13" s="9">
        <f t="shared" si="17"/>
        <v>0</v>
      </c>
      <c r="AA13" s="13">
        <f t="shared" si="6"/>
        <v>0</v>
      </c>
      <c r="AB13" s="9">
        <v>0</v>
      </c>
      <c r="AC13" s="9">
        <v>0</v>
      </c>
      <c r="AD13" s="9">
        <f t="shared" si="18"/>
        <v>0</v>
      </c>
      <c r="AE13" s="13">
        <f t="shared" si="7"/>
        <v>0</v>
      </c>
      <c r="AF13" s="9">
        <v>573</v>
      </c>
      <c r="AG13" s="9">
        <v>457</v>
      </c>
      <c r="AH13" s="9">
        <f t="shared" si="19"/>
        <v>1030</v>
      </c>
      <c r="AI13" s="13">
        <f t="shared" si="8"/>
        <v>0.1067800124403898</v>
      </c>
      <c r="AJ13" s="9">
        <v>2</v>
      </c>
      <c r="AK13" s="9">
        <v>15</v>
      </c>
      <c r="AL13" s="9">
        <f t="shared" si="20"/>
        <v>17</v>
      </c>
      <c r="AM13" s="13">
        <f t="shared" si="9"/>
        <v>0.14285714285714285</v>
      </c>
      <c r="AN13" s="9">
        <v>29</v>
      </c>
      <c r="AO13" s="9">
        <v>12</v>
      </c>
      <c r="AP13" s="9">
        <f t="shared" si="21"/>
        <v>41</v>
      </c>
      <c r="AQ13" s="13">
        <f t="shared" si="10"/>
        <v>0.17596566523605151</v>
      </c>
      <c r="AR13" s="9">
        <v>1</v>
      </c>
      <c r="AS13" s="9">
        <v>254</v>
      </c>
      <c r="AT13" s="9">
        <f t="shared" si="22"/>
        <v>255</v>
      </c>
      <c r="AU13" s="13">
        <f t="shared" si="11"/>
        <v>7.6668671076368003E-2</v>
      </c>
      <c r="AV13" s="9">
        <f t="shared" si="23"/>
        <v>5795</v>
      </c>
      <c r="AW13" s="13">
        <f t="shared" si="12"/>
        <v>0.1018614543600921</v>
      </c>
    </row>
    <row r="14" spans="1:49" x14ac:dyDescent="0.25">
      <c r="A14" s="7">
        <v>6</v>
      </c>
      <c r="B14" s="7">
        <v>2006</v>
      </c>
      <c r="C14" s="3" t="s">
        <v>32</v>
      </c>
      <c r="D14" s="9">
        <v>524</v>
      </c>
      <c r="E14" s="9">
        <v>506</v>
      </c>
      <c r="F14" s="9">
        <f t="shared" si="0"/>
        <v>1030</v>
      </c>
      <c r="G14" s="13">
        <f t="shared" si="1"/>
        <v>8.9231568916226287E-2</v>
      </c>
      <c r="H14" s="9">
        <v>89</v>
      </c>
      <c r="I14" s="9">
        <v>47</v>
      </c>
      <c r="J14" s="9">
        <f t="shared" si="13"/>
        <v>136</v>
      </c>
      <c r="K14" s="13">
        <f t="shared" si="2"/>
        <v>0.17193426042983564</v>
      </c>
      <c r="L14" s="9">
        <v>10</v>
      </c>
      <c r="M14" s="9">
        <v>25</v>
      </c>
      <c r="N14" s="9">
        <f t="shared" si="14"/>
        <v>35</v>
      </c>
      <c r="O14" s="13">
        <f t="shared" si="3"/>
        <v>8.5995085995085999E-2</v>
      </c>
      <c r="P14" s="9">
        <v>1282</v>
      </c>
      <c r="Q14" s="9">
        <v>1119</v>
      </c>
      <c r="R14" s="9">
        <f t="shared" si="15"/>
        <v>2401</v>
      </c>
      <c r="S14" s="13">
        <f t="shared" si="4"/>
        <v>9.109534469021513E-2</v>
      </c>
      <c r="T14" s="9">
        <v>101</v>
      </c>
      <c r="U14" s="9">
        <v>105</v>
      </c>
      <c r="V14" s="9">
        <f t="shared" si="16"/>
        <v>206</v>
      </c>
      <c r="W14" s="13">
        <f t="shared" si="5"/>
        <v>4.626094767572423E-2</v>
      </c>
      <c r="X14" s="9">
        <v>0</v>
      </c>
      <c r="Y14" s="9">
        <v>0</v>
      </c>
      <c r="Z14" s="9">
        <f t="shared" si="17"/>
        <v>0</v>
      </c>
      <c r="AA14" s="13">
        <f t="shared" si="6"/>
        <v>0</v>
      </c>
      <c r="AB14" s="9">
        <v>0</v>
      </c>
      <c r="AC14" s="9">
        <v>0</v>
      </c>
      <c r="AD14" s="9">
        <f t="shared" si="18"/>
        <v>0</v>
      </c>
      <c r="AE14" s="13">
        <f t="shared" si="7"/>
        <v>0</v>
      </c>
      <c r="AF14" s="9">
        <v>496</v>
      </c>
      <c r="AG14" s="9">
        <v>439</v>
      </c>
      <c r="AH14" s="9">
        <f t="shared" si="19"/>
        <v>935</v>
      </c>
      <c r="AI14" s="13">
        <f t="shared" si="8"/>
        <v>9.6931370516276177E-2</v>
      </c>
      <c r="AJ14" s="9">
        <v>6</v>
      </c>
      <c r="AK14" s="9">
        <v>12</v>
      </c>
      <c r="AL14" s="9">
        <f t="shared" si="20"/>
        <v>18</v>
      </c>
      <c r="AM14" s="13">
        <f t="shared" si="9"/>
        <v>0.15126050420168066</v>
      </c>
      <c r="AN14" s="9">
        <v>34</v>
      </c>
      <c r="AO14" s="9">
        <v>19</v>
      </c>
      <c r="AP14" s="9">
        <f t="shared" si="21"/>
        <v>53</v>
      </c>
      <c r="AQ14" s="13">
        <f t="shared" si="10"/>
        <v>0.22746781115879827</v>
      </c>
      <c r="AR14" s="9">
        <v>2</v>
      </c>
      <c r="AS14" s="9">
        <v>292</v>
      </c>
      <c r="AT14" s="9">
        <f t="shared" si="22"/>
        <v>294</v>
      </c>
      <c r="AU14" s="13">
        <f t="shared" si="11"/>
        <v>8.8394467829224291E-2</v>
      </c>
      <c r="AV14" s="9">
        <f t="shared" si="23"/>
        <v>5108</v>
      </c>
      <c r="AW14" s="13">
        <f t="shared" si="12"/>
        <v>8.9785730607653227E-2</v>
      </c>
    </row>
    <row r="15" spans="1:49" x14ac:dyDescent="0.25">
      <c r="A15" s="7">
        <v>7</v>
      </c>
      <c r="B15" s="7">
        <v>2007</v>
      </c>
      <c r="C15" s="3" t="s">
        <v>33</v>
      </c>
      <c r="D15" s="9">
        <v>491</v>
      </c>
      <c r="E15" s="9">
        <v>467</v>
      </c>
      <c r="F15" s="9">
        <f t="shared" si="0"/>
        <v>958</v>
      </c>
      <c r="G15" s="13">
        <f t="shared" si="1"/>
        <v>8.2994022351208521E-2</v>
      </c>
      <c r="H15" s="9">
        <v>45</v>
      </c>
      <c r="I15" s="9">
        <v>22</v>
      </c>
      <c r="J15" s="9">
        <f t="shared" si="13"/>
        <v>67</v>
      </c>
      <c r="K15" s="13">
        <f t="shared" si="2"/>
        <v>8.4702907711757272E-2</v>
      </c>
      <c r="L15" s="9">
        <v>8</v>
      </c>
      <c r="M15" s="9">
        <v>21</v>
      </c>
      <c r="N15" s="9">
        <f t="shared" si="14"/>
        <v>29</v>
      </c>
      <c r="O15" s="13">
        <f t="shared" si="3"/>
        <v>7.125307125307126E-2</v>
      </c>
      <c r="P15" s="9">
        <v>1162</v>
      </c>
      <c r="Q15" s="9">
        <v>1038</v>
      </c>
      <c r="R15" s="9">
        <f t="shared" si="15"/>
        <v>2200</v>
      </c>
      <c r="S15" s="13">
        <f t="shared" si="4"/>
        <v>8.3469287096407024E-2</v>
      </c>
      <c r="T15" s="9">
        <v>122</v>
      </c>
      <c r="U15" s="9">
        <v>88</v>
      </c>
      <c r="V15" s="9">
        <f t="shared" si="16"/>
        <v>210</v>
      </c>
      <c r="W15" s="13">
        <f t="shared" si="5"/>
        <v>4.7159218504379069E-2</v>
      </c>
      <c r="X15" s="9">
        <v>2</v>
      </c>
      <c r="Y15" s="9">
        <v>0</v>
      </c>
      <c r="Z15" s="9">
        <f t="shared" si="17"/>
        <v>2</v>
      </c>
      <c r="AA15" s="13">
        <f t="shared" si="6"/>
        <v>0.25</v>
      </c>
      <c r="AB15" s="9">
        <v>0</v>
      </c>
      <c r="AC15" s="9">
        <v>0</v>
      </c>
      <c r="AD15" s="9">
        <f t="shared" si="18"/>
        <v>0</v>
      </c>
      <c r="AE15" s="13">
        <f t="shared" si="7"/>
        <v>0</v>
      </c>
      <c r="AF15" s="9">
        <v>455</v>
      </c>
      <c r="AG15" s="9">
        <v>383</v>
      </c>
      <c r="AH15" s="9">
        <f t="shared" si="19"/>
        <v>838</v>
      </c>
      <c r="AI15" s="13">
        <f t="shared" si="8"/>
        <v>8.6875388762181219E-2</v>
      </c>
      <c r="AJ15" s="9">
        <v>0</v>
      </c>
      <c r="AK15" s="9">
        <v>9</v>
      </c>
      <c r="AL15" s="9">
        <f t="shared" si="20"/>
        <v>9</v>
      </c>
      <c r="AM15" s="13">
        <f t="shared" si="9"/>
        <v>7.5630252100840331E-2</v>
      </c>
      <c r="AN15" s="9">
        <v>15</v>
      </c>
      <c r="AO15" s="9">
        <v>7</v>
      </c>
      <c r="AP15" s="9">
        <f t="shared" si="21"/>
        <v>22</v>
      </c>
      <c r="AQ15" s="13">
        <f t="shared" si="10"/>
        <v>9.4420600858369105E-2</v>
      </c>
      <c r="AR15" s="9">
        <v>1</v>
      </c>
      <c r="AS15" s="9">
        <v>248</v>
      </c>
      <c r="AT15" s="9">
        <f t="shared" si="22"/>
        <v>249</v>
      </c>
      <c r="AU15" s="13">
        <f t="shared" si="11"/>
        <v>7.4864702345159351E-2</v>
      </c>
      <c r="AV15" s="9">
        <f t="shared" si="23"/>
        <v>4584</v>
      </c>
      <c r="AW15" s="13">
        <f t="shared" si="12"/>
        <v>8.0575134907103052E-2</v>
      </c>
    </row>
    <row r="16" spans="1:49" x14ac:dyDescent="0.25">
      <c r="A16" s="7">
        <v>8</v>
      </c>
      <c r="B16" s="7">
        <v>2008</v>
      </c>
      <c r="C16" s="3" t="s">
        <v>34</v>
      </c>
      <c r="D16" s="9">
        <v>548</v>
      </c>
      <c r="E16" s="9">
        <v>514</v>
      </c>
      <c r="F16" s="9">
        <f t="shared" si="0"/>
        <v>1062</v>
      </c>
      <c r="G16" s="13">
        <f t="shared" si="1"/>
        <v>9.2003811834011962E-2</v>
      </c>
      <c r="H16" s="9">
        <v>48</v>
      </c>
      <c r="I16" s="9">
        <v>27</v>
      </c>
      <c r="J16" s="9">
        <f t="shared" si="13"/>
        <v>75</v>
      </c>
      <c r="K16" s="13">
        <f t="shared" si="2"/>
        <v>9.4816687737041716E-2</v>
      </c>
      <c r="L16" s="9">
        <v>22</v>
      </c>
      <c r="M16" s="9">
        <v>22</v>
      </c>
      <c r="N16" s="9">
        <f t="shared" si="14"/>
        <v>44</v>
      </c>
      <c r="O16" s="13">
        <f t="shared" si="3"/>
        <v>0.10810810810810811</v>
      </c>
      <c r="P16" s="9">
        <v>1196</v>
      </c>
      <c r="Q16" s="9">
        <v>969</v>
      </c>
      <c r="R16" s="9">
        <f t="shared" si="15"/>
        <v>2165</v>
      </c>
      <c r="S16" s="13">
        <f t="shared" si="4"/>
        <v>8.2141366619873285E-2</v>
      </c>
      <c r="T16" s="9">
        <v>127</v>
      </c>
      <c r="U16" s="9">
        <v>103</v>
      </c>
      <c r="V16" s="9">
        <f t="shared" si="16"/>
        <v>230</v>
      </c>
      <c r="W16" s="13">
        <f t="shared" si="5"/>
        <v>5.165057264765327E-2</v>
      </c>
      <c r="X16" s="9">
        <v>2</v>
      </c>
      <c r="Y16" s="9">
        <v>0</v>
      </c>
      <c r="Z16" s="9">
        <f t="shared" si="17"/>
        <v>2</v>
      </c>
      <c r="AA16" s="13">
        <f t="shared" si="6"/>
        <v>0.25</v>
      </c>
      <c r="AB16" s="9">
        <v>1</v>
      </c>
      <c r="AC16" s="9">
        <v>1</v>
      </c>
      <c r="AD16" s="9">
        <f t="shared" si="18"/>
        <v>2</v>
      </c>
      <c r="AE16" s="13">
        <f t="shared" si="7"/>
        <v>0.25</v>
      </c>
      <c r="AF16" s="9">
        <v>420</v>
      </c>
      <c r="AG16" s="9">
        <v>382</v>
      </c>
      <c r="AH16" s="9">
        <f t="shared" si="19"/>
        <v>802</v>
      </c>
      <c r="AI16" s="13">
        <f t="shared" si="8"/>
        <v>8.3143271822517101E-2</v>
      </c>
      <c r="AJ16" s="9">
        <v>0</v>
      </c>
      <c r="AK16" s="9">
        <v>11</v>
      </c>
      <c r="AL16" s="9">
        <f t="shared" si="20"/>
        <v>11</v>
      </c>
      <c r="AM16" s="13">
        <f t="shared" si="9"/>
        <v>9.2436974789915971E-2</v>
      </c>
      <c r="AN16" s="9">
        <v>13</v>
      </c>
      <c r="AO16" s="9">
        <v>1</v>
      </c>
      <c r="AP16" s="9">
        <f t="shared" si="21"/>
        <v>14</v>
      </c>
      <c r="AQ16" s="13">
        <f t="shared" si="10"/>
        <v>6.0085836909871244E-2</v>
      </c>
      <c r="AR16" s="9">
        <v>0</v>
      </c>
      <c r="AS16" s="9">
        <v>344</v>
      </c>
      <c r="AT16" s="9">
        <f t="shared" si="22"/>
        <v>344</v>
      </c>
      <c r="AU16" s="13">
        <f t="shared" si="11"/>
        <v>0.10342754058929646</v>
      </c>
      <c r="AV16" s="9">
        <f t="shared" si="23"/>
        <v>4751</v>
      </c>
      <c r="AW16" s="13">
        <f t="shared" si="12"/>
        <v>8.3510572849835651E-2</v>
      </c>
    </row>
    <row r="17" spans="1:49" x14ac:dyDescent="0.25">
      <c r="A17" s="7">
        <v>9</v>
      </c>
      <c r="B17" s="7">
        <v>2009</v>
      </c>
      <c r="C17" s="3" t="s">
        <v>35</v>
      </c>
      <c r="D17" s="9">
        <v>460</v>
      </c>
      <c r="E17" s="9">
        <v>464</v>
      </c>
      <c r="F17" s="9">
        <f t="shared" si="0"/>
        <v>924</v>
      </c>
      <c r="G17" s="13">
        <f t="shared" si="1"/>
        <v>8.0048514251061242E-2</v>
      </c>
      <c r="H17" s="9">
        <v>45</v>
      </c>
      <c r="I17" s="9">
        <v>19</v>
      </c>
      <c r="J17" s="9">
        <f t="shared" si="13"/>
        <v>64</v>
      </c>
      <c r="K17" s="13">
        <f t="shared" si="2"/>
        <v>8.0910240202275607E-2</v>
      </c>
      <c r="L17" s="9">
        <v>15</v>
      </c>
      <c r="M17" s="9">
        <v>40</v>
      </c>
      <c r="N17" s="9">
        <f t="shared" si="14"/>
        <v>55</v>
      </c>
      <c r="O17" s="13">
        <f t="shared" si="3"/>
        <v>0.13513513513513514</v>
      </c>
      <c r="P17" s="9">
        <v>1126</v>
      </c>
      <c r="Q17" s="9">
        <v>1006</v>
      </c>
      <c r="R17" s="9">
        <f t="shared" si="15"/>
        <v>2132</v>
      </c>
      <c r="S17" s="13">
        <f t="shared" si="4"/>
        <v>8.088932731342717E-2</v>
      </c>
      <c r="T17" s="9">
        <v>113</v>
      </c>
      <c r="U17" s="9">
        <v>88</v>
      </c>
      <c r="V17" s="9">
        <f t="shared" si="16"/>
        <v>201</v>
      </c>
      <c r="W17" s="13">
        <f t="shared" si="5"/>
        <v>4.513810913990568E-2</v>
      </c>
      <c r="X17" s="9">
        <v>0</v>
      </c>
      <c r="Y17" s="9">
        <v>0</v>
      </c>
      <c r="Z17" s="9">
        <f t="shared" si="17"/>
        <v>0</v>
      </c>
      <c r="AA17" s="13">
        <f t="shared" si="6"/>
        <v>0</v>
      </c>
      <c r="AB17" s="9">
        <v>0</v>
      </c>
      <c r="AC17" s="9">
        <v>0</v>
      </c>
      <c r="AD17" s="9">
        <f t="shared" si="18"/>
        <v>0</v>
      </c>
      <c r="AE17" s="13">
        <f t="shared" si="7"/>
        <v>0</v>
      </c>
      <c r="AF17" s="9">
        <v>436</v>
      </c>
      <c r="AG17" s="9">
        <v>400</v>
      </c>
      <c r="AH17" s="9">
        <f t="shared" si="19"/>
        <v>836</v>
      </c>
      <c r="AI17" s="13">
        <f t="shared" si="8"/>
        <v>8.666804893219987E-2</v>
      </c>
      <c r="AJ17" s="9">
        <v>1</v>
      </c>
      <c r="AK17" s="9">
        <v>10</v>
      </c>
      <c r="AL17" s="9">
        <f t="shared" si="20"/>
        <v>11</v>
      </c>
      <c r="AM17" s="13">
        <f t="shared" si="9"/>
        <v>9.2436974789915971E-2</v>
      </c>
      <c r="AN17" s="9">
        <v>10</v>
      </c>
      <c r="AO17" s="9">
        <v>0</v>
      </c>
      <c r="AP17" s="9">
        <f t="shared" si="21"/>
        <v>10</v>
      </c>
      <c r="AQ17" s="13">
        <f t="shared" si="10"/>
        <v>4.2918454935622317E-2</v>
      </c>
      <c r="AR17" s="9">
        <v>1</v>
      </c>
      <c r="AS17" s="9">
        <v>202</v>
      </c>
      <c r="AT17" s="9">
        <f t="shared" si="22"/>
        <v>203</v>
      </c>
      <c r="AU17" s="13">
        <f t="shared" si="11"/>
        <v>6.1034275405892964E-2</v>
      </c>
      <c r="AV17" s="9">
        <f t="shared" si="23"/>
        <v>4436</v>
      </c>
      <c r="AW17" s="13">
        <f t="shared" si="12"/>
        <v>7.7973668945878968E-2</v>
      </c>
    </row>
    <row r="18" spans="1:49" x14ac:dyDescent="0.25">
      <c r="A18" s="7">
        <v>10</v>
      </c>
      <c r="B18" s="7">
        <v>2010</v>
      </c>
      <c r="C18" s="3" t="s">
        <v>36</v>
      </c>
      <c r="D18" s="9">
        <v>551</v>
      </c>
      <c r="E18" s="9">
        <v>551</v>
      </c>
      <c r="F18" s="9">
        <f t="shared" si="0"/>
        <v>1102</v>
      </c>
      <c r="G18" s="13">
        <f t="shared" si="1"/>
        <v>9.5469115481244038E-2</v>
      </c>
      <c r="H18" s="9">
        <v>45</v>
      </c>
      <c r="I18" s="9">
        <v>28</v>
      </c>
      <c r="J18" s="9">
        <f t="shared" si="13"/>
        <v>73</v>
      </c>
      <c r="K18" s="13">
        <f t="shared" si="2"/>
        <v>9.2288242730720602E-2</v>
      </c>
      <c r="L18" s="9">
        <v>14</v>
      </c>
      <c r="M18" s="9">
        <v>27</v>
      </c>
      <c r="N18" s="9">
        <f t="shared" si="14"/>
        <v>41</v>
      </c>
      <c r="O18" s="13">
        <f t="shared" si="3"/>
        <v>0.10073710073710074</v>
      </c>
      <c r="P18" s="9">
        <v>1442</v>
      </c>
      <c r="Q18" s="9">
        <v>1205</v>
      </c>
      <c r="R18" s="9">
        <f t="shared" si="15"/>
        <v>2647</v>
      </c>
      <c r="S18" s="13">
        <f t="shared" si="4"/>
        <v>0.10042872861099518</v>
      </c>
      <c r="T18" s="9">
        <v>265</v>
      </c>
      <c r="U18" s="9">
        <v>264</v>
      </c>
      <c r="V18" s="9">
        <f t="shared" si="16"/>
        <v>529</v>
      </c>
      <c r="W18" s="13">
        <f t="shared" si="5"/>
        <v>0.11879631708960252</v>
      </c>
      <c r="X18" s="9">
        <v>0</v>
      </c>
      <c r="Y18" s="9">
        <v>0</v>
      </c>
      <c r="Z18" s="9">
        <f t="shared" si="17"/>
        <v>0</v>
      </c>
      <c r="AA18" s="13">
        <f t="shared" si="6"/>
        <v>0</v>
      </c>
      <c r="AB18" s="9">
        <v>1</v>
      </c>
      <c r="AC18" s="9">
        <v>0</v>
      </c>
      <c r="AD18" s="9">
        <f t="shared" si="18"/>
        <v>1</v>
      </c>
      <c r="AE18" s="13">
        <f t="shared" si="7"/>
        <v>0.125</v>
      </c>
      <c r="AF18" s="9">
        <v>498</v>
      </c>
      <c r="AG18" s="9">
        <v>390</v>
      </c>
      <c r="AH18" s="9">
        <f t="shared" si="19"/>
        <v>888</v>
      </c>
      <c r="AI18" s="13">
        <f t="shared" si="8"/>
        <v>9.2058884511714706E-2</v>
      </c>
      <c r="AJ18" s="9">
        <v>0</v>
      </c>
      <c r="AK18" s="9">
        <v>8</v>
      </c>
      <c r="AL18" s="9">
        <f t="shared" si="20"/>
        <v>8</v>
      </c>
      <c r="AM18" s="13">
        <f t="shared" si="9"/>
        <v>6.7226890756302518E-2</v>
      </c>
      <c r="AN18" s="9">
        <v>16</v>
      </c>
      <c r="AO18" s="9">
        <v>4</v>
      </c>
      <c r="AP18" s="9">
        <f t="shared" si="21"/>
        <v>20</v>
      </c>
      <c r="AQ18" s="13">
        <f t="shared" si="10"/>
        <v>8.5836909871244635E-2</v>
      </c>
      <c r="AR18" s="9">
        <v>4</v>
      </c>
      <c r="AS18" s="9">
        <v>308</v>
      </c>
      <c r="AT18" s="9">
        <f t="shared" si="22"/>
        <v>312</v>
      </c>
      <c r="AU18" s="13">
        <f t="shared" si="11"/>
        <v>9.3806374022850275E-2</v>
      </c>
      <c r="AV18" s="9">
        <f t="shared" si="23"/>
        <v>5621</v>
      </c>
      <c r="AW18" s="13">
        <f t="shared" si="12"/>
        <v>9.8802974108382693E-2</v>
      </c>
    </row>
    <row r="19" spans="1:49" x14ac:dyDescent="0.25">
      <c r="A19" s="7">
        <v>11</v>
      </c>
      <c r="B19" s="7">
        <v>2011</v>
      </c>
      <c r="C19" s="3" t="s">
        <v>37</v>
      </c>
      <c r="D19" s="9">
        <v>475</v>
      </c>
      <c r="E19" s="9">
        <v>417</v>
      </c>
      <c r="F19" s="9">
        <f t="shared" si="0"/>
        <v>892</v>
      </c>
      <c r="G19" s="13">
        <f t="shared" si="1"/>
        <v>7.7276271333275581E-2</v>
      </c>
      <c r="H19" s="9">
        <v>26</v>
      </c>
      <c r="I19" s="9">
        <v>18</v>
      </c>
      <c r="J19" s="9">
        <f t="shared" si="13"/>
        <v>44</v>
      </c>
      <c r="K19" s="13">
        <f t="shared" si="2"/>
        <v>5.5625790139064477E-2</v>
      </c>
      <c r="L19" s="9">
        <v>10</v>
      </c>
      <c r="M19" s="9">
        <v>18</v>
      </c>
      <c r="N19" s="9">
        <f t="shared" si="14"/>
        <v>28</v>
      </c>
      <c r="O19" s="13">
        <f t="shared" si="3"/>
        <v>6.8796068796068796E-2</v>
      </c>
      <c r="P19" s="9">
        <v>1034</v>
      </c>
      <c r="Q19" s="9">
        <v>897</v>
      </c>
      <c r="R19" s="9">
        <f t="shared" si="15"/>
        <v>1931</v>
      </c>
      <c r="S19" s="13">
        <f t="shared" si="4"/>
        <v>7.3263269719619079E-2</v>
      </c>
      <c r="T19" s="9">
        <v>193</v>
      </c>
      <c r="U19" s="9">
        <v>192</v>
      </c>
      <c r="V19" s="9">
        <f t="shared" si="16"/>
        <v>385</v>
      </c>
      <c r="W19" s="13">
        <f t="shared" si="5"/>
        <v>8.6458567258028293E-2</v>
      </c>
      <c r="X19" s="9">
        <v>0</v>
      </c>
      <c r="Y19" s="9">
        <v>0</v>
      </c>
      <c r="Z19" s="9">
        <f t="shared" si="17"/>
        <v>0</v>
      </c>
      <c r="AA19" s="13">
        <f t="shared" si="6"/>
        <v>0</v>
      </c>
      <c r="AB19" s="9">
        <v>1</v>
      </c>
      <c r="AC19" s="9">
        <v>1</v>
      </c>
      <c r="AD19" s="9">
        <f t="shared" si="18"/>
        <v>2</v>
      </c>
      <c r="AE19" s="13">
        <f t="shared" si="7"/>
        <v>0.25</v>
      </c>
      <c r="AF19" s="9">
        <v>385</v>
      </c>
      <c r="AG19" s="9">
        <v>322</v>
      </c>
      <c r="AH19" s="9">
        <f t="shared" si="19"/>
        <v>707</v>
      </c>
      <c r="AI19" s="13">
        <f t="shared" si="8"/>
        <v>7.3294629898403477E-2</v>
      </c>
      <c r="AJ19" s="9">
        <v>1</v>
      </c>
      <c r="AK19" s="9">
        <v>5</v>
      </c>
      <c r="AL19" s="9">
        <f t="shared" si="20"/>
        <v>6</v>
      </c>
      <c r="AM19" s="13">
        <f t="shared" si="9"/>
        <v>5.0420168067226892E-2</v>
      </c>
      <c r="AN19" s="9">
        <v>7</v>
      </c>
      <c r="AO19" s="9">
        <v>0</v>
      </c>
      <c r="AP19" s="9">
        <f t="shared" si="21"/>
        <v>7</v>
      </c>
      <c r="AQ19" s="13">
        <f t="shared" si="10"/>
        <v>3.0042918454935622E-2</v>
      </c>
      <c r="AR19" s="9">
        <v>2</v>
      </c>
      <c r="AS19" s="9">
        <v>235</v>
      </c>
      <c r="AT19" s="9">
        <f t="shared" si="22"/>
        <v>237</v>
      </c>
      <c r="AU19" s="13">
        <f t="shared" si="11"/>
        <v>7.1256764882742032E-2</v>
      </c>
      <c r="AV19" s="9">
        <f t="shared" si="23"/>
        <v>4239</v>
      </c>
      <c r="AW19" s="13">
        <f t="shared" si="12"/>
        <v>7.4510906821817158E-2</v>
      </c>
    </row>
    <row r="20" spans="1:49" x14ac:dyDescent="0.25">
      <c r="A20" s="7">
        <v>12</v>
      </c>
      <c r="B20" s="7">
        <v>2012</v>
      </c>
      <c r="C20" s="3" t="s">
        <v>38</v>
      </c>
      <c r="D20" s="9">
        <v>421</v>
      </c>
      <c r="E20" s="9">
        <v>394</v>
      </c>
      <c r="F20" s="9">
        <f t="shared" si="0"/>
        <v>815</v>
      </c>
      <c r="G20" s="13">
        <f t="shared" si="1"/>
        <v>7.0605561812353806E-2</v>
      </c>
      <c r="H20" s="9">
        <v>20</v>
      </c>
      <c r="I20" s="9">
        <v>15</v>
      </c>
      <c r="J20" s="9">
        <f t="shared" si="13"/>
        <v>35</v>
      </c>
      <c r="K20" s="13">
        <f t="shared" si="2"/>
        <v>4.4247787610619468E-2</v>
      </c>
      <c r="L20" s="9">
        <v>5</v>
      </c>
      <c r="M20" s="9">
        <v>9</v>
      </c>
      <c r="N20" s="9">
        <f t="shared" si="14"/>
        <v>14</v>
      </c>
      <c r="O20" s="13">
        <f t="shared" si="3"/>
        <v>3.4398034398034398E-2</v>
      </c>
      <c r="P20" s="9">
        <v>1019</v>
      </c>
      <c r="Q20" s="9">
        <v>850</v>
      </c>
      <c r="R20" s="9">
        <f t="shared" si="15"/>
        <v>1869</v>
      </c>
      <c r="S20" s="13">
        <f t="shared" si="4"/>
        <v>7.0910953446902153E-2</v>
      </c>
      <c r="T20" s="9">
        <v>113</v>
      </c>
      <c r="U20" s="9">
        <v>124</v>
      </c>
      <c r="V20" s="9">
        <f t="shared" si="16"/>
        <v>237</v>
      </c>
      <c r="W20" s="13">
        <f t="shared" si="5"/>
        <v>5.3222546597799236E-2</v>
      </c>
      <c r="X20" s="9">
        <v>0</v>
      </c>
      <c r="Y20" s="9">
        <v>0</v>
      </c>
      <c r="Z20" s="9">
        <f t="shared" si="17"/>
        <v>0</v>
      </c>
      <c r="AA20" s="13">
        <f t="shared" si="6"/>
        <v>0</v>
      </c>
      <c r="AB20" s="9">
        <v>1</v>
      </c>
      <c r="AC20" s="9">
        <v>0</v>
      </c>
      <c r="AD20" s="9">
        <f t="shared" si="18"/>
        <v>1</v>
      </c>
      <c r="AE20" s="13">
        <f t="shared" si="7"/>
        <v>0.125</v>
      </c>
      <c r="AF20" s="9">
        <v>378</v>
      </c>
      <c r="AG20" s="9">
        <v>309</v>
      </c>
      <c r="AH20" s="9">
        <f t="shared" si="19"/>
        <v>687</v>
      </c>
      <c r="AI20" s="13">
        <f t="shared" si="8"/>
        <v>7.122123159859009E-2</v>
      </c>
      <c r="AJ20" s="9">
        <v>3</v>
      </c>
      <c r="AK20" s="9">
        <v>3</v>
      </c>
      <c r="AL20" s="9">
        <f t="shared" si="20"/>
        <v>6</v>
      </c>
      <c r="AM20" s="13">
        <f t="shared" si="9"/>
        <v>5.0420168067226892E-2</v>
      </c>
      <c r="AN20" s="9">
        <v>9</v>
      </c>
      <c r="AO20" s="9">
        <v>1</v>
      </c>
      <c r="AP20" s="9">
        <f t="shared" si="21"/>
        <v>10</v>
      </c>
      <c r="AQ20" s="13">
        <f t="shared" si="10"/>
        <v>4.2918454935622317E-2</v>
      </c>
      <c r="AR20" s="9">
        <v>1</v>
      </c>
      <c r="AS20" s="9">
        <v>248</v>
      </c>
      <c r="AT20" s="9">
        <f t="shared" si="22"/>
        <v>249</v>
      </c>
      <c r="AU20" s="13">
        <f t="shared" si="11"/>
        <v>7.4864702345159351E-2</v>
      </c>
      <c r="AV20" s="9">
        <f t="shared" si="23"/>
        <v>3923</v>
      </c>
      <c r="AW20" s="13">
        <f t="shared" si="12"/>
        <v>6.8956425445149502E-2</v>
      </c>
    </row>
    <row r="21" spans="1:49" x14ac:dyDescent="0.25">
      <c r="A21" s="17" t="s">
        <v>170</v>
      </c>
      <c r="B21" s="17"/>
      <c r="C21" s="17"/>
      <c r="D21" s="10">
        <f>SUM(D9:D20)</f>
        <v>5929</v>
      </c>
      <c r="E21" s="10">
        <f>SUM(E9:E20)</f>
        <v>5614</v>
      </c>
      <c r="F21" s="10">
        <f>SUM(F9:F20)</f>
        <v>11543</v>
      </c>
      <c r="G21" s="12">
        <f>'KAB. SUKOHARJO'!G11</f>
        <v>6.4090035867766765E-2</v>
      </c>
      <c r="H21" s="10">
        <f>SUM(H9:H20)</f>
        <v>514</v>
      </c>
      <c r="I21" s="10">
        <f>SUM(I9:I20)</f>
        <v>277</v>
      </c>
      <c r="J21" s="10">
        <f>SUM(J9:J20)</f>
        <v>791</v>
      </c>
      <c r="K21" s="12">
        <f>'KAB. SUKOHARJO'!K11</f>
        <v>4.0946267729578628E-2</v>
      </c>
      <c r="L21" s="10">
        <f t="shared" ref="L21:N21" si="24">SUM(L9:L20)</f>
        <v>146</v>
      </c>
      <c r="M21" s="10">
        <f t="shared" si="24"/>
        <v>261</v>
      </c>
      <c r="N21" s="10">
        <f t="shared" si="24"/>
        <v>407</v>
      </c>
      <c r="O21" s="12">
        <f>'KAB. SUKOHARJO'!O11</f>
        <v>3.8951095798641019E-2</v>
      </c>
      <c r="P21" s="10">
        <f t="shared" ref="P21:R21" si="25">SUM(P9:P20)</f>
        <v>14360</v>
      </c>
      <c r="Q21" s="10">
        <f t="shared" si="25"/>
        <v>11997</v>
      </c>
      <c r="R21" s="10">
        <f t="shared" si="25"/>
        <v>26357</v>
      </c>
      <c r="S21" s="12">
        <f>'KAB. SUKOHARJO'!S11</f>
        <v>6.2256120029100255E-2</v>
      </c>
      <c r="T21" s="10">
        <f t="shared" ref="T21:V21" si="26">SUM(T9:T20)</f>
        <v>2182</v>
      </c>
      <c r="U21" s="10">
        <f t="shared" si="26"/>
        <v>2271</v>
      </c>
      <c r="V21" s="10">
        <f t="shared" si="26"/>
        <v>4453</v>
      </c>
      <c r="W21" s="12">
        <f>'KAB. SUKOHARJO'!W11</f>
        <v>0.10621854352026334</v>
      </c>
      <c r="X21" s="10">
        <f t="shared" ref="X21:Z21" si="27">SUM(X9:X20)</f>
        <v>8</v>
      </c>
      <c r="Y21" s="10">
        <f t="shared" si="27"/>
        <v>0</v>
      </c>
      <c r="Z21" s="10">
        <f t="shared" si="27"/>
        <v>8</v>
      </c>
      <c r="AA21" s="12">
        <f>'KAB. SUKOHARJO'!AA11</f>
        <v>0.15094339622641509</v>
      </c>
      <c r="AB21" s="10">
        <f t="shared" ref="AB21:AD21" si="28">SUM(AB9:AB20)</f>
        <v>5</v>
      </c>
      <c r="AC21" s="10">
        <f t="shared" si="28"/>
        <v>3</v>
      </c>
      <c r="AD21" s="10">
        <f t="shared" si="28"/>
        <v>8</v>
      </c>
      <c r="AE21" s="12">
        <f>'KAB. SUKOHARJO'!AE11</f>
        <v>4.3715846994535519E-2</v>
      </c>
      <c r="AF21" s="10">
        <f t="shared" ref="AF21:AH21" si="29">SUM(AF9:AF20)</f>
        <v>5260</v>
      </c>
      <c r="AG21" s="10">
        <f t="shared" si="29"/>
        <v>4386</v>
      </c>
      <c r="AH21" s="10">
        <f t="shared" si="29"/>
        <v>9646</v>
      </c>
      <c r="AI21" s="12">
        <f>'KAB. SUKOHARJO'!AI11</f>
        <v>5.7512177962211052E-2</v>
      </c>
      <c r="AJ21" s="10">
        <f t="shared" ref="AJ21:AL21" si="30">SUM(AJ9:AJ20)</f>
        <v>17</v>
      </c>
      <c r="AK21" s="10">
        <f t="shared" si="30"/>
        <v>102</v>
      </c>
      <c r="AL21" s="10">
        <f t="shared" si="30"/>
        <v>119</v>
      </c>
      <c r="AM21" s="12">
        <f>'KAB. SUKOHARJO'!AM11</f>
        <v>4.1681260945709279E-2</v>
      </c>
      <c r="AN21" s="10">
        <f t="shared" ref="AN21:AP21" si="31">SUM(AN9:AN20)</f>
        <v>178</v>
      </c>
      <c r="AO21" s="10">
        <f t="shared" si="31"/>
        <v>55</v>
      </c>
      <c r="AP21" s="10">
        <f t="shared" si="31"/>
        <v>233</v>
      </c>
      <c r="AQ21" s="12">
        <f>'KAB. SUKOHARJO'!AQ11</f>
        <v>3.3195611910528562E-2</v>
      </c>
      <c r="AR21" s="10">
        <f t="shared" ref="AR21:AT21" si="32">SUM(AR9:AR20)</f>
        <v>14</v>
      </c>
      <c r="AS21" s="10">
        <f t="shared" si="32"/>
        <v>3312</v>
      </c>
      <c r="AT21" s="10">
        <f t="shared" si="32"/>
        <v>3326</v>
      </c>
      <c r="AU21" s="12">
        <f>'KAB. SUKOHARJO'!AU11</f>
        <v>5.66089117336692E-2</v>
      </c>
      <c r="AV21" s="11">
        <f>SUM(AV9:AV20)</f>
        <v>56891</v>
      </c>
      <c r="AW21" s="12">
        <f>'KAB. SUKOHARJO'!AW11</f>
        <v>6.2397929245567564E-2</v>
      </c>
    </row>
  </sheetData>
  <mergeCells count="18">
    <mergeCell ref="AN7:AQ7"/>
    <mergeCell ref="AR7:AU7"/>
    <mergeCell ref="AV7:AW7"/>
    <mergeCell ref="A21:C21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D4169-7BAB-43B6-A9C3-FDF2AF3CB3B2}">
  <dimension ref="A1:AW23"/>
  <sheetViews>
    <sheetView zoomScale="103" workbookViewId="0">
      <selection activeCell="AW23" sqref="AW23"/>
    </sheetView>
  </sheetViews>
  <sheetFormatPr defaultRowHeight="15" x14ac:dyDescent="0.25"/>
  <cols>
    <col min="1" max="1" width="4.28515625" customWidth="1"/>
    <col min="3" max="3" width="16.5703125" bestFit="1" customWidth="1"/>
    <col min="4" max="47" width="9.140625" customWidth="1"/>
    <col min="48" max="48" width="11.7109375" customWidth="1"/>
    <col min="49" max="49" width="9.140625" customWidth="1"/>
  </cols>
  <sheetData>
    <row r="1" spans="1:49" ht="14.45" customHeight="1" x14ac:dyDescent="0.25">
      <c r="A1" s="16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4"/>
      <c r="O1" s="4"/>
      <c r="P1" s="4"/>
      <c r="Q1" s="4"/>
      <c r="R1" s="4"/>
      <c r="S1" s="4"/>
      <c r="T1" s="4"/>
      <c r="U1" s="4"/>
      <c r="V1" s="5"/>
      <c r="W1" s="5"/>
    </row>
    <row r="2" spans="1:49" ht="14.4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"/>
      <c r="O2" s="4"/>
      <c r="P2" s="4"/>
      <c r="Q2" s="4"/>
      <c r="R2" s="4"/>
      <c r="S2" s="4"/>
      <c r="T2" s="4"/>
      <c r="U2" s="4"/>
      <c r="V2" s="5"/>
      <c r="W2" s="5"/>
    </row>
    <row r="3" spans="1:49" ht="14.4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9" x14ac:dyDescent="0.25">
      <c r="A4" s="1"/>
    </row>
    <row r="5" spans="1:49" x14ac:dyDescent="0.25">
      <c r="A5" s="18" t="s">
        <v>161</v>
      </c>
      <c r="B5" s="18"/>
      <c r="C5" s="18"/>
      <c r="D5" s="18"/>
    </row>
    <row r="6" spans="1:49" x14ac:dyDescent="0.25">
      <c r="A6" s="20" t="s">
        <v>199</v>
      </c>
      <c r="B6" s="20"/>
      <c r="C6" s="20"/>
      <c r="D6" s="20"/>
    </row>
    <row r="7" spans="1:49" x14ac:dyDescent="0.25">
      <c r="A7" s="19" t="s">
        <v>164</v>
      </c>
      <c r="B7" s="17" t="s">
        <v>196</v>
      </c>
      <c r="C7" s="17"/>
      <c r="D7" s="17" t="s">
        <v>172</v>
      </c>
      <c r="E7" s="17"/>
      <c r="F7" s="17"/>
      <c r="G7" s="17"/>
      <c r="H7" s="17" t="s">
        <v>185</v>
      </c>
      <c r="I7" s="17"/>
      <c r="J7" s="17"/>
      <c r="K7" s="17"/>
      <c r="L7" s="17" t="s">
        <v>186</v>
      </c>
      <c r="M7" s="17"/>
      <c r="N7" s="17"/>
      <c r="O7" s="17"/>
      <c r="P7" s="17" t="s">
        <v>187</v>
      </c>
      <c r="Q7" s="17"/>
      <c r="R7" s="17"/>
      <c r="S7" s="17"/>
      <c r="T7" s="17" t="s">
        <v>188</v>
      </c>
      <c r="U7" s="17"/>
      <c r="V7" s="17"/>
      <c r="W7" s="17"/>
      <c r="X7" s="17" t="s">
        <v>189</v>
      </c>
      <c r="Y7" s="17"/>
      <c r="Z7" s="17"/>
      <c r="AA7" s="17"/>
      <c r="AB7" s="17" t="s">
        <v>190</v>
      </c>
      <c r="AC7" s="17"/>
      <c r="AD7" s="17"/>
      <c r="AE7" s="17"/>
      <c r="AF7" s="17" t="s">
        <v>191</v>
      </c>
      <c r="AG7" s="17"/>
      <c r="AH7" s="17"/>
      <c r="AI7" s="17"/>
      <c r="AJ7" s="17" t="s">
        <v>192</v>
      </c>
      <c r="AK7" s="17"/>
      <c r="AL7" s="17"/>
      <c r="AM7" s="17"/>
      <c r="AN7" s="17" t="s">
        <v>193</v>
      </c>
      <c r="AO7" s="17"/>
      <c r="AP7" s="17"/>
      <c r="AQ7" s="17"/>
      <c r="AR7" s="17" t="s">
        <v>194</v>
      </c>
      <c r="AS7" s="17"/>
      <c r="AT7" s="17"/>
      <c r="AU7" s="17"/>
      <c r="AV7" s="14" t="s">
        <v>170</v>
      </c>
      <c r="AW7" s="15"/>
    </row>
    <row r="8" spans="1:49" x14ac:dyDescent="0.25">
      <c r="A8" s="19"/>
      <c r="B8" s="6" t="s">
        <v>166</v>
      </c>
      <c r="C8" s="6" t="s">
        <v>167</v>
      </c>
      <c r="D8" s="6" t="s">
        <v>168</v>
      </c>
      <c r="E8" s="6" t="s">
        <v>169</v>
      </c>
      <c r="F8" s="6" t="s">
        <v>170</v>
      </c>
      <c r="G8" s="6" t="s">
        <v>171</v>
      </c>
      <c r="H8" s="6" t="s">
        <v>168</v>
      </c>
      <c r="I8" s="6" t="s">
        <v>169</v>
      </c>
      <c r="J8" s="6" t="s">
        <v>170</v>
      </c>
      <c r="K8" s="6" t="s">
        <v>171</v>
      </c>
      <c r="L8" s="6" t="s">
        <v>168</v>
      </c>
      <c r="M8" s="6" t="s">
        <v>169</v>
      </c>
      <c r="N8" s="6" t="s">
        <v>170</v>
      </c>
      <c r="O8" s="6" t="s">
        <v>171</v>
      </c>
      <c r="P8" s="6" t="s">
        <v>168</v>
      </c>
      <c r="Q8" s="6" t="s">
        <v>169</v>
      </c>
      <c r="R8" s="6" t="s">
        <v>170</v>
      </c>
      <c r="S8" s="6" t="s">
        <v>171</v>
      </c>
      <c r="T8" s="6" t="s">
        <v>168</v>
      </c>
      <c r="U8" s="6" t="s">
        <v>169</v>
      </c>
      <c r="V8" s="6" t="s">
        <v>170</v>
      </c>
      <c r="W8" s="6" t="s">
        <v>171</v>
      </c>
      <c r="X8" s="6" t="s">
        <v>168</v>
      </c>
      <c r="Y8" s="6" t="s">
        <v>169</v>
      </c>
      <c r="Z8" s="6" t="s">
        <v>170</v>
      </c>
      <c r="AA8" s="6" t="s">
        <v>171</v>
      </c>
      <c r="AB8" s="6" t="s">
        <v>168</v>
      </c>
      <c r="AC8" s="6" t="s">
        <v>169</v>
      </c>
      <c r="AD8" s="6" t="s">
        <v>170</v>
      </c>
      <c r="AE8" s="6" t="s">
        <v>171</v>
      </c>
      <c r="AF8" s="6" t="s">
        <v>168</v>
      </c>
      <c r="AG8" s="6" t="s">
        <v>169</v>
      </c>
      <c r="AH8" s="6" t="s">
        <v>170</v>
      </c>
      <c r="AI8" s="6" t="s">
        <v>171</v>
      </c>
      <c r="AJ8" s="6" t="s">
        <v>168</v>
      </c>
      <c r="AK8" s="6" t="s">
        <v>169</v>
      </c>
      <c r="AL8" s="6" t="s">
        <v>170</v>
      </c>
      <c r="AM8" s="6" t="s">
        <v>171</v>
      </c>
      <c r="AN8" s="6" t="s">
        <v>168</v>
      </c>
      <c r="AO8" s="6" t="s">
        <v>169</v>
      </c>
      <c r="AP8" s="6" t="s">
        <v>170</v>
      </c>
      <c r="AQ8" s="6" t="s">
        <v>171</v>
      </c>
      <c r="AR8" s="6" t="s">
        <v>168</v>
      </c>
      <c r="AS8" s="6" t="s">
        <v>169</v>
      </c>
      <c r="AT8" s="6" t="s">
        <v>170</v>
      </c>
      <c r="AU8" s="6" t="s">
        <v>171</v>
      </c>
      <c r="AV8" s="6" t="s">
        <v>165</v>
      </c>
      <c r="AW8" s="6" t="s">
        <v>171</v>
      </c>
    </row>
    <row r="9" spans="1:49" x14ac:dyDescent="0.25">
      <c r="A9" s="7">
        <v>1</v>
      </c>
      <c r="B9" s="7">
        <v>1001</v>
      </c>
      <c r="C9" s="3" t="s">
        <v>39</v>
      </c>
      <c r="D9" s="9">
        <v>526</v>
      </c>
      <c r="E9" s="9">
        <v>495</v>
      </c>
      <c r="F9" s="9">
        <f t="shared" ref="F9:F22" si="0">SUM(D9:E9)</f>
        <v>1021</v>
      </c>
      <c r="G9" s="13">
        <f>F9/$F$23</f>
        <v>5.0996453723590233E-2</v>
      </c>
      <c r="H9" s="9">
        <v>37</v>
      </c>
      <c r="I9" s="9">
        <v>26</v>
      </c>
      <c r="J9" s="9">
        <f>SUM(H9:I9)</f>
        <v>63</v>
      </c>
      <c r="K9" s="13">
        <f>J9/$J$23</f>
        <v>2.0375161707632601E-2</v>
      </c>
      <c r="L9" s="9">
        <v>7</v>
      </c>
      <c r="M9" s="9">
        <v>27</v>
      </c>
      <c r="N9" s="9">
        <f>SUM(L9:M9)</f>
        <v>34</v>
      </c>
      <c r="O9" s="13">
        <f>N9/$N$23</f>
        <v>2.8215767634854772E-2</v>
      </c>
      <c r="P9" s="9">
        <v>1464</v>
      </c>
      <c r="Q9" s="9">
        <v>1205</v>
      </c>
      <c r="R9" s="9">
        <f>SUM(P9:Q9)</f>
        <v>2669</v>
      </c>
      <c r="S9" s="13">
        <f>R9/$R$23</f>
        <v>6.2447356106691623E-2</v>
      </c>
      <c r="T9" s="9">
        <v>109</v>
      </c>
      <c r="U9" s="9">
        <v>87</v>
      </c>
      <c r="V9" s="9">
        <f>SUM(T9:U9)</f>
        <v>196</v>
      </c>
      <c r="W9" s="13">
        <f>V9/$V$23</f>
        <v>4.0714582467802241E-2</v>
      </c>
      <c r="X9" s="9">
        <v>0</v>
      </c>
      <c r="Y9" s="9">
        <v>0</v>
      </c>
      <c r="Z9" s="9">
        <f>SUM(X9:Y9)</f>
        <v>0</v>
      </c>
      <c r="AA9" s="13">
        <f>Z9/$Z$23</f>
        <v>0</v>
      </c>
      <c r="AB9" s="9">
        <v>0</v>
      </c>
      <c r="AC9" s="9">
        <v>0</v>
      </c>
      <c r="AD9" s="9">
        <f>SUM(AB9:AC9)</f>
        <v>0</v>
      </c>
      <c r="AE9" s="13">
        <f>AD9/$AD$23</f>
        <v>0</v>
      </c>
      <c r="AF9" s="9">
        <v>506</v>
      </c>
      <c r="AG9" s="9">
        <v>464</v>
      </c>
      <c r="AH9" s="9">
        <f>SUM(AF9:AG9)</f>
        <v>970</v>
      </c>
      <c r="AI9" s="13">
        <f>AH9/$AH$23</f>
        <v>5.0827918675330118E-2</v>
      </c>
      <c r="AJ9" s="9">
        <v>1</v>
      </c>
      <c r="AK9" s="9">
        <v>5</v>
      </c>
      <c r="AL9" s="9">
        <f>SUM(AJ9:AK9)</f>
        <v>6</v>
      </c>
      <c r="AM9" s="13">
        <f>AL9/$AL$23</f>
        <v>1.5665796344647518E-2</v>
      </c>
      <c r="AN9" s="9">
        <v>13</v>
      </c>
      <c r="AO9" s="9">
        <v>5</v>
      </c>
      <c r="AP9" s="9">
        <f>SUM(AN9:AO9)</f>
        <v>18</v>
      </c>
      <c r="AQ9" s="13">
        <f>AP9/$AP$23</f>
        <v>1.6666666666666666E-2</v>
      </c>
      <c r="AR9" s="9">
        <v>2</v>
      </c>
      <c r="AS9" s="9">
        <v>282</v>
      </c>
      <c r="AT9" s="9">
        <f>SUM(AR9:AS9)</f>
        <v>284</v>
      </c>
      <c r="AU9" s="13">
        <f>AT9/$AT$23</f>
        <v>4.1599531272887069E-2</v>
      </c>
      <c r="AV9" s="9">
        <f>F9+J9+N9+R9+V9+Z9+AD9+AH9+AL9+AP9+AT9</f>
        <v>5261</v>
      </c>
      <c r="AW9" s="13">
        <f>AV9/$AV$23</f>
        <v>5.2996343342970251E-2</v>
      </c>
    </row>
    <row r="10" spans="1:49" x14ac:dyDescent="0.25">
      <c r="A10" s="7">
        <v>2</v>
      </c>
      <c r="B10" s="7">
        <v>1002</v>
      </c>
      <c r="C10" s="3" t="s">
        <v>40</v>
      </c>
      <c r="D10" s="9">
        <v>619</v>
      </c>
      <c r="E10" s="9">
        <v>554</v>
      </c>
      <c r="F10" s="9">
        <f t="shared" si="0"/>
        <v>1173</v>
      </c>
      <c r="G10" s="13">
        <f>F10/$F$23</f>
        <v>5.8588482093801506E-2</v>
      </c>
      <c r="H10" s="9">
        <v>35</v>
      </c>
      <c r="I10" s="9">
        <v>15</v>
      </c>
      <c r="J10" s="9">
        <f t="shared" ref="J10:J22" si="1">SUM(H10:I10)</f>
        <v>50</v>
      </c>
      <c r="K10" s="13">
        <f>J10/$J$23</f>
        <v>1.6170763260025874E-2</v>
      </c>
      <c r="L10" s="9">
        <v>9</v>
      </c>
      <c r="M10" s="9">
        <v>27</v>
      </c>
      <c r="N10" s="9">
        <f t="shared" ref="N10:N22" si="2">SUM(L10:M10)</f>
        <v>36</v>
      </c>
      <c r="O10" s="13">
        <f>N10/$N$23</f>
        <v>2.9875518672199172E-2</v>
      </c>
      <c r="P10" s="9">
        <v>1381</v>
      </c>
      <c r="Q10" s="9">
        <v>1186</v>
      </c>
      <c r="R10" s="9">
        <f t="shared" ref="R10:R22" si="3">SUM(P10:Q10)</f>
        <v>2567</v>
      </c>
      <c r="S10" s="13">
        <f>R10/$R$23</f>
        <v>6.0060832943378571E-2</v>
      </c>
      <c r="T10" s="9">
        <v>171</v>
      </c>
      <c r="U10" s="9">
        <v>117</v>
      </c>
      <c r="V10" s="9">
        <f t="shared" ref="V10:V22" si="4">SUM(T10:U10)</f>
        <v>288</v>
      </c>
      <c r="W10" s="13">
        <f>V10/$V$23</f>
        <v>5.9825508932280849E-2</v>
      </c>
      <c r="X10" s="9">
        <v>0</v>
      </c>
      <c r="Y10" s="9">
        <v>0</v>
      </c>
      <c r="Z10" s="9">
        <f t="shared" ref="Z10:Z22" si="5">SUM(X10:Y10)</f>
        <v>0</v>
      </c>
      <c r="AA10" s="13">
        <f>Z10/$Z$23</f>
        <v>0</v>
      </c>
      <c r="AB10" s="9">
        <v>0</v>
      </c>
      <c r="AC10" s="9">
        <v>0</v>
      </c>
      <c r="AD10" s="9">
        <f t="shared" ref="AD10:AD22" si="6">SUM(AB10:AC10)</f>
        <v>0</v>
      </c>
      <c r="AE10" s="13">
        <f>AD10/$AD$23</f>
        <v>0</v>
      </c>
      <c r="AF10" s="9">
        <v>520</v>
      </c>
      <c r="AG10" s="9">
        <v>476</v>
      </c>
      <c r="AH10" s="9">
        <f t="shared" ref="AH10:AH22" si="7">SUM(AF10:AG10)</f>
        <v>996</v>
      </c>
      <c r="AI10" s="13">
        <f>AH10/$AH$23</f>
        <v>5.2190316495493605E-2</v>
      </c>
      <c r="AJ10" s="9">
        <v>2</v>
      </c>
      <c r="AK10" s="9">
        <v>12</v>
      </c>
      <c r="AL10" s="9">
        <f t="shared" ref="AL10:AL22" si="8">SUM(AJ10:AK10)</f>
        <v>14</v>
      </c>
      <c r="AM10" s="13">
        <f>AL10/$AL$23</f>
        <v>3.6553524804177548E-2</v>
      </c>
      <c r="AN10" s="9">
        <v>20</v>
      </c>
      <c r="AO10" s="9">
        <v>1</v>
      </c>
      <c r="AP10" s="9">
        <f t="shared" ref="AP10:AP22" si="9">SUM(AN10:AO10)</f>
        <v>21</v>
      </c>
      <c r="AQ10" s="13">
        <f>AP10/$AP$23</f>
        <v>1.9444444444444445E-2</v>
      </c>
      <c r="AR10" s="9">
        <v>2</v>
      </c>
      <c r="AS10" s="9">
        <v>308</v>
      </c>
      <c r="AT10" s="9">
        <f t="shared" ref="AT10:AT22" si="10">SUM(AR10:AS10)</f>
        <v>310</v>
      </c>
      <c r="AU10" s="13">
        <f>AT10/$AT$23</f>
        <v>4.5407939065475321E-2</v>
      </c>
      <c r="AV10" s="9">
        <f t="shared" ref="AV10:AV22" si="11">F10+J10+N10+R10+V10+Z10+AD10+AH10+AL10+AP10+AT10</f>
        <v>5455</v>
      </c>
      <c r="AW10" s="13">
        <f>AV10/$AV$23</f>
        <v>5.495058979963937E-2</v>
      </c>
    </row>
    <row r="11" spans="1:49" x14ac:dyDescent="0.25">
      <c r="A11" s="7">
        <v>3</v>
      </c>
      <c r="B11" s="7">
        <v>1003</v>
      </c>
      <c r="C11" s="3" t="s">
        <v>41</v>
      </c>
      <c r="D11" s="9">
        <v>531</v>
      </c>
      <c r="E11" s="9">
        <v>501</v>
      </c>
      <c r="F11" s="9">
        <f t="shared" si="0"/>
        <v>1032</v>
      </c>
      <c r="G11" s="13">
        <f>F11/$F$23</f>
        <v>5.1545876829329207E-2</v>
      </c>
      <c r="H11" s="9">
        <v>69</v>
      </c>
      <c r="I11" s="9">
        <v>55</v>
      </c>
      <c r="J11" s="9">
        <f t="shared" si="1"/>
        <v>124</v>
      </c>
      <c r="K11" s="13">
        <f>J11/$J$23</f>
        <v>4.0103492884864166E-2</v>
      </c>
      <c r="L11" s="9">
        <v>13</v>
      </c>
      <c r="M11" s="9">
        <v>33</v>
      </c>
      <c r="N11" s="9">
        <f t="shared" si="2"/>
        <v>46</v>
      </c>
      <c r="O11" s="13">
        <f>N11/$N$23</f>
        <v>3.8174273858921165E-2</v>
      </c>
      <c r="P11" s="9">
        <v>1238</v>
      </c>
      <c r="Q11" s="9">
        <v>1003</v>
      </c>
      <c r="R11" s="9">
        <f t="shared" si="3"/>
        <v>2241</v>
      </c>
      <c r="S11" s="13">
        <f>R11/$R$23</f>
        <v>5.2433317735142725E-2</v>
      </c>
      <c r="T11" s="9">
        <v>243</v>
      </c>
      <c r="U11" s="9">
        <v>187</v>
      </c>
      <c r="V11" s="9">
        <f t="shared" si="4"/>
        <v>430</v>
      </c>
      <c r="W11" s="13">
        <f>V11/$V$23</f>
        <v>8.932280847528043E-2</v>
      </c>
      <c r="X11" s="9">
        <v>0</v>
      </c>
      <c r="Y11" s="9">
        <v>0</v>
      </c>
      <c r="Z11" s="9">
        <f t="shared" si="5"/>
        <v>0</v>
      </c>
      <c r="AA11" s="13">
        <f>Z11/$Z$23</f>
        <v>0</v>
      </c>
      <c r="AB11" s="9">
        <v>1</v>
      </c>
      <c r="AC11" s="9">
        <v>0</v>
      </c>
      <c r="AD11" s="9">
        <f t="shared" si="6"/>
        <v>1</v>
      </c>
      <c r="AE11" s="13">
        <f>AD11/$AD$23</f>
        <v>4.7619047619047616E-2</v>
      </c>
      <c r="AF11" s="9">
        <v>509</v>
      </c>
      <c r="AG11" s="9">
        <v>466</v>
      </c>
      <c r="AH11" s="9">
        <f t="shared" si="7"/>
        <v>975</v>
      </c>
      <c r="AI11" s="13">
        <f>AH11/$AH$23</f>
        <v>5.1089918256130788E-2</v>
      </c>
      <c r="AJ11" s="9">
        <v>1</v>
      </c>
      <c r="AK11" s="9">
        <v>13</v>
      </c>
      <c r="AL11" s="9">
        <f t="shared" si="8"/>
        <v>14</v>
      </c>
      <c r="AM11" s="13">
        <f>AL11/$AL$23</f>
        <v>3.6553524804177548E-2</v>
      </c>
      <c r="AN11" s="9">
        <v>45</v>
      </c>
      <c r="AO11" s="9">
        <v>8</v>
      </c>
      <c r="AP11" s="9">
        <f t="shared" si="9"/>
        <v>53</v>
      </c>
      <c r="AQ11" s="13">
        <f>AP11/$AP$23</f>
        <v>4.9074074074074076E-2</v>
      </c>
      <c r="AR11" s="9">
        <v>2</v>
      </c>
      <c r="AS11" s="9">
        <v>360</v>
      </c>
      <c r="AT11" s="9">
        <f t="shared" si="10"/>
        <v>362</v>
      </c>
      <c r="AU11" s="13">
        <f>AT11/$AT$23</f>
        <v>5.3024754650651824E-2</v>
      </c>
      <c r="AV11" s="9">
        <f t="shared" si="11"/>
        <v>5278</v>
      </c>
      <c r="AW11" s="13">
        <f>AV11/$AV$23</f>
        <v>5.3167591743812394E-2</v>
      </c>
    </row>
    <row r="12" spans="1:49" x14ac:dyDescent="0.25">
      <c r="A12" s="7">
        <v>4</v>
      </c>
      <c r="B12" s="7">
        <v>1004</v>
      </c>
      <c r="C12" s="3" t="s">
        <v>42</v>
      </c>
      <c r="D12" s="9">
        <v>554</v>
      </c>
      <c r="E12" s="9">
        <v>476</v>
      </c>
      <c r="F12" s="9">
        <f t="shared" si="0"/>
        <v>1030</v>
      </c>
      <c r="G12" s="13">
        <f>F12/$F$23</f>
        <v>5.1445981719194844E-2</v>
      </c>
      <c r="H12" s="9">
        <v>105</v>
      </c>
      <c r="I12" s="9">
        <v>66</v>
      </c>
      <c r="J12" s="9">
        <f t="shared" si="1"/>
        <v>171</v>
      </c>
      <c r="K12" s="13">
        <f>J12/$J$23</f>
        <v>5.5304010349288488E-2</v>
      </c>
      <c r="L12" s="9">
        <v>25</v>
      </c>
      <c r="M12" s="9">
        <v>35</v>
      </c>
      <c r="N12" s="9">
        <f t="shared" si="2"/>
        <v>60</v>
      </c>
      <c r="O12" s="13">
        <f>N12/$N$23</f>
        <v>4.9792531120331947E-2</v>
      </c>
      <c r="P12" s="9">
        <v>1318</v>
      </c>
      <c r="Q12" s="9">
        <v>1076</v>
      </c>
      <c r="R12" s="9">
        <f t="shared" si="3"/>
        <v>2394</v>
      </c>
      <c r="S12" s="13">
        <f>R12/$R$23</f>
        <v>5.6013102480112306E-2</v>
      </c>
      <c r="T12" s="9">
        <v>175</v>
      </c>
      <c r="U12" s="9">
        <v>114</v>
      </c>
      <c r="V12" s="9">
        <f t="shared" si="4"/>
        <v>289</v>
      </c>
      <c r="W12" s="13">
        <f>V12/$V$23</f>
        <v>6.0033236393851268E-2</v>
      </c>
      <c r="X12" s="9">
        <v>0</v>
      </c>
      <c r="Y12" s="9">
        <v>0</v>
      </c>
      <c r="Z12" s="9">
        <f t="shared" si="5"/>
        <v>0</v>
      </c>
      <c r="AA12" s="13">
        <f>Z12/$Z$23</f>
        <v>0</v>
      </c>
      <c r="AB12" s="9">
        <v>0</v>
      </c>
      <c r="AC12" s="9">
        <v>0</v>
      </c>
      <c r="AD12" s="9">
        <f t="shared" si="6"/>
        <v>0</v>
      </c>
      <c r="AE12" s="13">
        <f>AD12/$AD$23</f>
        <v>0</v>
      </c>
      <c r="AF12" s="9">
        <v>538</v>
      </c>
      <c r="AG12" s="9">
        <v>478</v>
      </c>
      <c r="AH12" s="9">
        <f t="shared" si="7"/>
        <v>1016</v>
      </c>
      <c r="AI12" s="13">
        <f>AH12/$AH$23</f>
        <v>5.3238314818696293E-2</v>
      </c>
      <c r="AJ12" s="9">
        <v>2</v>
      </c>
      <c r="AK12" s="9">
        <v>11</v>
      </c>
      <c r="AL12" s="9">
        <f t="shared" si="8"/>
        <v>13</v>
      </c>
      <c r="AM12" s="13">
        <f>AL12/$AL$23</f>
        <v>3.3942558746736295E-2</v>
      </c>
      <c r="AN12" s="9">
        <v>40</v>
      </c>
      <c r="AO12" s="9">
        <v>20</v>
      </c>
      <c r="AP12" s="9">
        <f t="shared" si="9"/>
        <v>60</v>
      </c>
      <c r="AQ12" s="13">
        <f>AP12/$AP$23</f>
        <v>5.5555555555555552E-2</v>
      </c>
      <c r="AR12" s="9">
        <v>2</v>
      </c>
      <c r="AS12" s="9">
        <v>405</v>
      </c>
      <c r="AT12" s="9">
        <f t="shared" si="10"/>
        <v>407</v>
      </c>
      <c r="AU12" s="13">
        <f>AT12/$AT$23</f>
        <v>5.961622967628534E-2</v>
      </c>
      <c r="AV12" s="9">
        <f t="shared" si="11"/>
        <v>5440</v>
      </c>
      <c r="AW12" s="13">
        <f>AV12/$AV$23</f>
        <v>5.4799488269484539E-2</v>
      </c>
    </row>
    <row r="13" spans="1:49" x14ac:dyDescent="0.25">
      <c r="A13" s="7">
        <v>5</v>
      </c>
      <c r="B13" s="7">
        <v>1005</v>
      </c>
      <c r="C13" s="3" t="s">
        <v>43</v>
      </c>
      <c r="D13" s="9">
        <v>1028</v>
      </c>
      <c r="E13" s="9">
        <v>979</v>
      </c>
      <c r="F13" s="9">
        <f t="shared" si="0"/>
        <v>2007</v>
      </c>
      <c r="G13" s="13">
        <f>F13/$F$23</f>
        <v>0.10024474301982918</v>
      </c>
      <c r="H13" s="9">
        <v>399</v>
      </c>
      <c r="I13" s="9">
        <v>350</v>
      </c>
      <c r="J13" s="9">
        <f t="shared" si="1"/>
        <v>749</v>
      </c>
      <c r="K13" s="13">
        <f>J13/$J$23</f>
        <v>0.24223803363518759</v>
      </c>
      <c r="L13" s="9">
        <v>55</v>
      </c>
      <c r="M13" s="9">
        <v>154</v>
      </c>
      <c r="N13" s="9">
        <f t="shared" si="2"/>
        <v>209</v>
      </c>
      <c r="O13" s="13">
        <f>N13/$N$23</f>
        <v>0.17344398340248962</v>
      </c>
      <c r="P13" s="9">
        <v>2222</v>
      </c>
      <c r="Q13" s="9">
        <v>1749</v>
      </c>
      <c r="R13" s="9">
        <f t="shared" si="3"/>
        <v>3971</v>
      </c>
      <c r="S13" s="13">
        <f>R13/$R$23</f>
        <v>9.291062236780534E-2</v>
      </c>
      <c r="T13" s="9">
        <v>78</v>
      </c>
      <c r="U13" s="9">
        <v>41</v>
      </c>
      <c r="V13" s="9">
        <f t="shared" si="4"/>
        <v>119</v>
      </c>
      <c r="W13" s="13">
        <f>V13/$V$23</f>
        <v>2.4719567926879935E-2</v>
      </c>
      <c r="X13" s="9">
        <v>1</v>
      </c>
      <c r="Y13" s="9">
        <v>0</v>
      </c>
      <c r="Z13" s="9">
        <f t="shared" si="5"/>
        <v>1</v>
      </c>
      <c r="AA13" s="13">
        <f>Z13/$Z$23</f>
        <v>0.25</v>
      </c>
      <c r="AB13" s="9">
        <v>4</v>
      </c>
      <c r="AC13" s="9">
        <v>0</v>
      </c>
      <c r="AD13" s="9">
        <f t="shared" si="6"/>
        <v>4</v>
      </c>
      <c r="AE13" s="13">
        <f>AD13/$AD$23</f>
        <v>0.19047619047619047</v>
      </c>
      <c r="AF13" s="9">
        <v>1093</v>
      </c>
      <c r="AG13" s="9">
        <v>1039</v>
      </c>
      <c r="AH13" s="9">
        <f t="shared" si="7"/>
        <v>2132</v>
      </c>
      <c r="AI13" s="13">
        <f>AH13/$AH$23</f>
        <v>0.11171662125340599</v>
      </c>
      <c r="AJ13" s="9">
        <v>17</v>
      </c>
      <c r="AK13" s="9">
        <v>48</v>
      </c>
      <c r="AL13" s="9">
        <f t="shared" si="8"/>
        <v>65</v>
      </c>
      <c r="AM13" s="13">
        <f>AL13/$AL$23</f>
        <v>0.16971279373368145</v>
      </c>
      <c r="AN13" s="9">
        <v>181</v>
      </c>
      <c r="AO13" s="9">
        <v>109</v>
      </c>
      <c r="AP13" s="9">
        <f t="shared" si="9"/>
        <v>290</v>
      </c>
      <c r="AQ13" s="13">
        <f>AP13/$AP$23</f>
        <v>0.26851851851851855</v>
      </c>
      <c r="AR13" s="9">
        <v>5</v>
      </c>
      <c r="AS13" s="9">
        <v>819</v>
      </c>
      <c r="AT13" s="9">
        <f t="shared" si="10"/>
        <v>824</v>
      </c>
      <c r="AU13" s="13">
        <f>AT13/$AT$23</f>
        <v>0.12069723158048923</v>
      </c>
      <c r="AV13" s="9">
        <f t="shared" si="11"/>
        <v>10371</v>
      </c>
      <c r="AW13" s="13">
        <f>AV13/$AV$23</f>
        <v>0.10447159794904856</v>
      </c>
    </row>
    <row r="14" spans="1:49" x14ac:dyDescent="0.25">
      <c r="A14" s="7">
        <v>6</v>
      </c>
      <c r="B14" s="7">
        <v>1006</v>
      </c>
      <c r="C14" s="3" t="s">
        <v>44</v>
      </c>
      <c r="D14" s="9">
        <v>799</v>
      </c>
      <c r="E14" s="9">
        <v>754</v>
      </c>
      <c r="F14" s="9">
        <f t="shared" si="0"/>
        <v>1553</v>
      </c>
      <c r="G14" s="13">
        <f>F14/$F$23</f>
        <v>7.7568553019329703E-2</v>
      </c>
      <c r="H14" s="9">
        <v>258</v>
      </c>
      <c r="I14" s="9">
        <v>185</v>
      </c>
      <c r="J14" s="9">
        <f t="shared" si="1"/>
        <v>443</v>
      </c>
      <c r="K14" s="13">
        <f>J14/$J$23</f>
        <v>0.14327296248382923</v>
      </c>
      <c r="L14" s="9">
        <v>58</v>
      </c>
      <c r="M14" s="9">
        <v>98</v>
      </c>
      <c r="N14" s="9">
        <f t="shared" si="2"/>
        <v>156</v>
      </c>
      <c r="O14" s="13">
        <f>N14/$N$23</f>
        <v>0.12946058091286308</v>
      </c>
      <c r="P14" s="9">
        <v>1754</v>
      </c>
      <c r="Q14" s="9">
        <v>1523</v>
      </c>
      <c r="R14" s="9">
        <f t="shared" si="3"/>
        <v>3277</v>
      </c>
      <c r="S14" s="13">
        <f>R14/$R$23</f>
        <v>7.6672905942910624E-2</v>
      </c>
      <c r="T14" s="9">
        <v>76</v>
      </c>
      <c r="U14" s="9">
        <v>41</v>
      </c>
      <c r="V14" s="9">
        <f t="shared" si="4"/>
        <v>117</v>
      </c>
      <c r="W14" s="13">
        <f>V14/$V$23</f>
        <v>2.4304113003739095E-2</v>
      </c>
      <c r="X14" s="9">
        <v>1</v>
      </c>
      <c r="Y14" s="9">
        <v>0</v>
      </c>
      <c r="Z14" s="9">
        <f t="shared" si="5"/>
        <v>1</v>
      </c>
      <c r="AA14" s="13">
        <f>Z14/$Z$23</f>
        <v>0.25</v>
      </c>
      <c r="AB14" s="9">
        <v>4</v>
      </c>
      <c r="AC14" s="9">
        <v>1</v>
      </c>
      <c r="AD14" s="9">
        <f t="shared" si="6"/>
        <v>5</v>
      </c>
      <c r="AE14" s="13">
        <f>AD14/$AD$23</f>
        <v>0.23809523809523808</v>
      </c>
      <c r="AF14" s="9">
        <v>867</v>
      </c>
      <c r="AG14" s="9">
        <v>753</v>
      </c>
      <c r="AH14" s="9">
        <f t="shared" si="7"/>
        <v>1620</v>
      </c>
      <c r="AI14" s="13">
        <f>AH14/$AH$23</f>
        <v>8.4887864179417308E-2</v>
      </c>
      <c r="AJ14" s="9">
        <v>11</v>
      </c>
      <c r="AK14" s="9">
        <v>33</v>
      </c>
      <c r="AL14" s="9">
        <f t="shared" si="8"/>
        <v>44</v>
      </c>
      <c r="AM14" s="13">
        <f>AL14/$AL$23</f>
        <v>0.11488250652741515</v>
      </c>
      <c r="AN14" s="9">
        <v>106</v>
      </c>
      <c r="AO14" s="9">
        <v>36</v>
      </c>
      <c r="AP14" s="9">
        <f t="shared" si="9"/>
        <v>142</v>
      </c>
      <c r="AQ14" s="13">
        <f>AP14/$AP$23</f>
        <v>0.13148148148148148</v>
      </c>
      <c r="AR14" s="9">
        <v>3</v>
      </c>
      <c r="AS14" s="9">
        <v>549</v>
      </c>
      <c r="AT14" s="9">
        <f t="shared" si="10"/>
        <v>552</v>
      </c>
      <c r="AU14" s="13">
        <f>AT14/$AT$23</f>
        <v>8.0855426981104442E-2</v>
      </c>
      <c r="AV14" s="9">
        <f t="shared" si="11"/>
        <v>7910</v>
      </c>
      <c r="AW14" s="13">
        <f>AV14/$AV$23</f>
        <v>7.9680873568313007E-2</v>
      </c>
    </row>
    <row r="15" spans="1:49" x14ac:dyDescent="0.25">
      <c r="A15" s="7">
        <v>7</v>
      </c>
      <c r="B15" s="7">
        <v>1007</v>
      </c>
      <c r="C15" s="3" t="s">
        <v>45</v>
      </c>
      <c r="D15" s="9">
        <v>974</v>
      </c>
      <c r="E15" s="9">
        <v>971</v>
      </c>
      <c r="F15" s="9">
        <f t="shared" si="0"/>
        <v>1945</v>
      </c>
      <c r="G15" s="13">
        <f>F15/$F$23</f>
        <v>9.7147994605664048E-2</v>
      </c>
      <c r="H15" s="9">
        <v>195</v>
      </c>
      <c r="I15" s="9">
        <v>177</v>
      </c>
      <c r="J15" s="9">
        <f t="shared" si="1"/>
        <v>372</v>
      </c>
      <c r="K15" s="13">
        <f>J15/$J$23</f>
        <v>0.1203104786545925</v>
      </c>
      <c r="L15" s="9">
        <v>48</v>
      </c>
      <c r="M15" s="9">
        <v>99</v>
      </c>
      <c r="N15" s="9">
        <f t="shared" si="2"/>
        <v>147</v>
      </c>
      <c r="O15" s="13">
        <f>N15/$N$23</f>
        <v>0.12199170124481327</v>
      </c>
      <c r="P15" s="9">
        <v>2266</v>
      </c>
      <c r="Q15" s="9">
        <v>1804</v>
      </c>
      <c r="R15" s="9">
        <f t="shared" si="3"/>
        <v>4070</v>
      </c>
      <c r="S15" s="13">
        <f>R15/$R$23</f>
        <v>9.5226953673373887E-2</v>
      </c>
      <c r="T15" s="9">
        <v>84</v>
      </c>
      <c r="U15" s="9">
        <v>65</v>
      </c>
      <c r="V15" s="9">
        <f t="shared" si="4"/>
        <v>149</v>
      </c>
      <c r="W15" s="13">
        <f>V15/$V$23</f>
        <v>3.0951391773992521E-2</v>
      </c>
      <c r="X15" s="9">
        <v>0</v>
      </c>
      <c r="Y15" s="9">
        <v>0</v>
      </c>
      <c r="Z15" s="9">
        <f t="shared" si="5"/>
        <v>0</v>
      </c>
      <c r="AA15" s="13">
        <f>Z15/$Z$23</f>
        <v>0</v>
      </c>
      <c r="AB15" s="9">
        <v>0</v>
      </c>
      <c r="AC15" s="9">
        <v>1</v>
      </c>
      <c r="AD15" s="9">
        <f t="shared" si="6"/>
        <v>1</v>
      </c>
      <c r="AE15" s="13">
        <f>AD15/$AD$23</f>
        <v>4.7619047619047616E-2</v>
      </c>
      <c r="AF15" s="9">
        <v>1012</v>
      </c>
      <c r="AG15" s="9">
        <v>971</v>
      </c>
      <c r="AH15" s="9">
        <f t="shared" si="7"/>
        <v>1983</v>
      </c>
      <c r="AI15" s="13">
        <f>AH15/$AH$23</f>
        <v>0.10390903374554601</v>
      </c>
      <c r="AJ15" s="9">
        <v>13</v>
      </c>
      <c r="AK15" s="9">
        <v>45</v>
      </c>
      <c r="AL15" s="9">
        <f t="shared" si="8"/>
        <v>58</v>
      </c>
      <c r="AM15" s="13">
        <f>AL15/$AL$23</f>
        <v>0.1514360313315927</v>
      </c>
      <c r="AN15" s="9">
        <v>93</v>
      </c>
      <c r="AO15" s="9">
        <v>56</v>
      </c>
      <c r="AP15" s="9">
        <f t="shared" si="9"/>
        <v>149</v>
      </c>
      <c r="AQ15" s="13">
        <f>AP15/$AP$23</f>
        <v>0.13796296296296295</v>
      </c>
      <c r="AR15" s="9">
        <v>1</v>
      </c>
      <c r="AS15" s="9">
        <v>641</v>
      </c>
      <c r="AT15" s="9">
        <f t="shared" si="10"/>
        <v>642</v>
      </c>
      <c r="AU15" s="13">
        <f>AT15/$AT$23</f>
        <v>9.4038377032371473E-2</v>
      </c>
      <c r="AV15" s="9">
        <f t="shared" si="11"/>
        <v>9516</v>
      </c>
      <c r="AW15" s="13">
        <f>AV15/$AV$23</f>
        <v>9.5858810730223329E-2</v>
      </c>
    </row>
    <row r="16" spans="1:49" x14ac:dyDescent="0.25">
      <c r="A16" s="7">
        <v>8</v>
      </c>
      <c r="B16" s="7">
        <v>1008</v>
      </c>
      <c r="C16" s="3" t="s">
        <v>46</v>
      </c>
      <c r="D16" s="9">
        <v>471</v>
      </c>
      <c r="E16" s="9">
        <v>463</v>
      </c>
      <c r="F16" s="9">
        <f t="shared" si="0"/>
        <v>934</v>
      </c>
      <c r="G16" s="13">
        <f>F16/$F$23</f>
        <v>4.6651016432745614E-2</v>
      </c>
      <c r="H16" s="9">
        <v>60</v>
      </c>
      <c r="I16" s="9">
        <v>29</v>
      </c>
      <c r="J16" s="9">
        <f t="shared" si="1"/>
        <v>89</v>
      </c>
      <c r="K16" s="13">
        <f>J16/$J$23</f>
        <v>2.8783958602846053E-2</v>
      </c>
      <c r="L16" s="9">
        <v>21</v>
      </c>
      <c r="M16" s="9">
        <v>35</v>
      </c>
      <c r="N16" s="9">
        <f t="shared" si="2"/>
        <v>56</v>
      </c>
      <c r="O16" s="13">
        <f>N16/$N$23</f>
        <v>4.6473029045643155E-2</v>
      </c>
      <c r="P16" s="9">
        <v>1183</v>
      </c>
      <c r="Q16" s="9">
        <v>948</v>
      </c>
      <c r="R16" s="9">
        <f t="shared" si="3"/>
        <v>2131</v>
      </c>
      <c r="S16" s="13">
        <f>R16/$R$23</f>
        <v>4.9859616284510994E-2</v>
      </c>
      <c r="T16" s="9">
        <v>206</v>
      </c>
      <c r="U16" s="9">
        <v>136</v>
      </c>
      <c r="V16" s="9">
        <f t="shared" si="4"/>
        <v>342</v>
      </c>
      <c r="W16" s="13">
        <f>V16/$V$23</f>
        <v>7.1042791857083509E-2</v>
      </c>
      <c r="X16" s="9">
        <v>0</v>
      </c>
      <c r="Y16" s="9">
        <v>0</v>
      </c>
      <c r="Z16" s="9">
        <f t="shared" si="5"/>
        <v>0</v>
      </c>
      <c r="AA16" s="13">
        <f>Z16/$Z$23</f>
        <v>0</v>
      </c>
      <c r="AB16" s="9">
        <v>0</v>
      </c>
      <c r="AC16" s="9">
        <v>0</v>
      </c>
      <c r="AD16" s="9">
        <f t="shared" si="6"/>
        <v>0</v>
      </c>
      <c r="AE16" s="13">
        <f>AD16/$AD$23</f>
        <v>0</v>
      </c>
      <c r="AF16" s="9">
        <v>477</v>
      </c>
      <c r="AG16" s="9">
        <v>413</v>
      </c>
      <c r="AH16" s="9">
        <f t="shared" si="7"/>
        <v>890</v>
      </c>
      <c r="AI16" s="13">
        <f>AH16/$AH$23</f>
        <v>4.6635925382519386E-2</v>
      </c>
      <c r="AJ16" s="9">
        <v>1</v>
      </c>
      <c r="AK16" s="9">
        <v>11</v>
      </c>
      <c r="AL16" s="9">
        <f t="shared" si="8"/>
        <v>12</v>
      </c>
      <c r="AM16" s="13">
        <f>AL16/$AL$23</f>
        <v>3.1331592689295036E-2</v>
      </c>
      <c r="AN16" s="9">
        <v>21</v>
      </c>
      <c r="AO16" s="9">
        <v>6</v>
      </c>
      <c r="AP16" s="9">
        <f t="shared" si="9"/>
        <v>27</v>
      </c>
      <c r="AQ16" s="13">
        <f>AP16/$AP$23</f>
        <v>2.5000000000000001E-2</v>
      </c>
      <c r="AR16" s="9">
        <v>2</v>
      </c>
      <c r="AS16" s="9">
        <v>297</v>
      </c>
      <c r="AT16" s="9">
        <f t="shared" si="10"/>
        <v>299</v>
      </c>
      <c r="AU16" s="13">
        <f>AT16/$AT$23</f>
        <v>4.3796689614764905E-2</v>
      </c>
      <c r="AV16" s="9">
        <f t="shared" si="11"/>
        <v>4780</v>
      </c>
      <c r="AW16" s="13">
        <f>AV16/$AV$23</f>
        <v>4.8151020942672082E-2</v>
      </c>
    </row>
    <row r="17" spans="1:49" x14ac:dyDescent="0.25">
      <c r="A17" s="7">
        <v>9</v>
      </c>
      <c r="B17" s="7">
        <v>1009</v>
      </c>
      <c r="C17" s="3" t="s">
        <v>47</v>
      </c>
      <c r="D17" s="9">
        <v>619</v>
      </c>
      <c r="E17" s="9">
        <v>635</v>
      </c>
      <c r="F17" s="9">
        <f t="shared" si="0"/>
        <v>1254</v>
      </c>
      <c r="G17" s="13">
        <f>F17/$F$23</f>
        <v>6.2634234054243051E-2</v>
      </c>
      <c r="H17" s="9">
        <v>31</v>
      </c>
      <c r="I17" s="9">
        <v>25</v>
      </c>
      <c r="J17" s="9">
        <f t="shared" si="1"/>
        <v>56</v>
      </c>
      <c r="K17" s="13">
        <f>J17/$J$23</f>
        <v>1.8111254851228976E-2</v>
      </c>
      <c r="L17" s="9">
        <v>17</v>
      </c>
      <c r="M17" s="9">
        <v>25</v>
      </c>
      <c r="N17" s="9">
        <f t="shared" si="2"/>
        <v>42</v>
      </c>
      <c r="O17" s="13">
        <f>N17/$N$23</f>
        <v>3.4854771784232366E-2</v>
      </c>
      <c r="P17" s="9">
        <v>1503</v>
      </c>
      <c r="Q17" s="9">
        <v>1257</v>
      </c>
      <c r="R17" s="9">
        <f t="shared" si="3"/>
        <v>2760</v>
      </c>
      <c r="S17" s="13">
        <f>R17/$R$23</f>
        <v>6.4576509124941506E-2</v>
      </c>
      <c r="T17" s="9">
        <v>224</v>
      </c>
      <c r="U17" s="9">
        <v>202</v>
      </c>
      <c r="V17" s="9">
        <f t="shared" si="4"/>
        <v>426</v>
      </c>
      <c r="W17" s="13">
        <f>V17/$V$23</f>
        <v>8.8491898628998755E-2</v>
      </c>
      <c r="X17" s="9">
        <v>0</v>
      </c>
      <c r="Y17" s="9">
        <v>0</v>
      </c>
      <c r="Z17" s="9">
        <f t="shared" si="5"/>
        <v>0</v>
      </c>
      <c r="AA17" s="13">
        <f>Z17/$Z$23</f>
        <v>0</v>
      </c>
      <c r="AB17" s="9">
        <v>1</v>
      </c>
      <c r="AC17" s="9">
        <v>0</v>
      </c>
      <c r="AD17" s="9">
        <f t="shared" si="6"/>
        <v>1</v>
      </c>
      <c r="AE17" s="13">
        <f>AD17/$AD$23</f>
        <v>4.7619047619047616E-2</v>
      </c>
      <c r="AF17" s="9">
        <v>531</v>
      </c>
      <c r="AG17" s="9">
        <v>519</v>
      </c>
      <c r="AH17" s="9">
        <f t="shared" si="7"/>
        <v>1050</v>
      </c>
      <c r="AI17" s="13">
        <f>AH17/$AH$23</f>
        <v>5.501991196814085E-2</v>
      </c>
      <c r="AJ17" s="9">
        <v>2</v>
      </c>
      <c r="AK17" s="9">
        <v>5</v>
      </c>
      <c r="AL17" s="9">
        <f t="shared" si="8"/>
        <v>7</v>
      </c>
      <c r="AM17" s="13">
        <f>AL17/$AL$23</f>
        <v>1.8276762402088774E-2</v>
      </c>
      <c r="AN17" s="9">
        <v>17</v>
      </c>
      <c r="AO17" s="9">
        <v>4</v>
      </c>
      <c r="AP17" s="9">
        <f t="shared" si="9"/>
        <v>21</v>
      </c>
      <c r="AQ17" s="13">
        <f>AP17/$AP$23</f>
        <v>1.9444444444444445E-2</v>
      </c>
      <c r="AR17" s="9">
        <v>4</v>
      </c>
      <c r="AS17" s="9">
        <v>325</v>
      </c>
      <c r="AT17" s="9">
        <f t="shared" si="10"/>
        <v>329</v>
      </c>
      <c r="AU17" s="13">
        <f>AT17/$AT$23</f>
        <v>4.8191006298520578E-2</v>
      </c>
      <c r="AV17" s="9">
        <f t="shared" si="11"/>
        <v>5946</v>
      </c>
      <c r="AW17" s="13">
        <f>AV17/$AV$23</f>
        <v>5.9896646553374094E-2</v>
      </c>
    </row>
    <row r="18" spans="1:49" x14ac:dyDescent="0.25">
      <c r="A18" s="7">
        <v>10</v>
      </c>
      <c r="B18" s="7">
        <v>1010</v>
      </c>
      <c r="C18" s="3" t="s">
        <v>48</v>
      </c>
      <c r="D18" s="9">
        <v>941</v>
      </c>
      <c r="E18" s="9">
        <v>831</v>
      </c>
      <c r="F18" s="9">
        <f t="shared" ref="F18:F19" si="12">SUM(D18:E18)</f>
        <v>1772</v>
      </c>
      <c r="G18" s="13">
        <f t="shared" ref="G18:G19" si="13">F18/$F$23</f>
        <v>8.8507067579042004E-2</v>
      </c>
      <c r="H18" s="9">
        <v>47</v>
      </c>
      <c r="I18" s="9">
        <v>28</v>
      </c>
      <c r="J18" s="9">
        <f t="shared" ref="J18:J19" si="14">SUM(H18:I18)</f>
        <v>75</v>
      </c>
      <c r="K18" s="13">
        <f t="shared" ref="K18:K19" si="15">J18/$J$23</f>
        <v>2.425614489003881E-2</v>
      </c>
      <c r="L18" s="9">
        <v>14</v>
      </c>
      <c r="M18" s="9">
        <v>30</v>
      </c>
      <c r="N18" s="9">
        <f t="shared" ref="N18:N19" si="16">SUM(L18:M18)</f>
        <v>44</v>
      </c>
      <c r="O18" s="13">
        <f t="shared" ref="O18:O19" si="17">N18/$N$23</f>
        <v>3.6514522821576766E-2</v>
      </c>
      <c r="P18" s="9">
        <v>2328</v>
      </c>
      <c r="Q18" s="9">
        <v>1615</v>
      </c>
      <c r="R18" s="9">
        <f t="shared" ref="R18:R19" si="18">SUM(P18:Q18)</f>
        <v>3943</v>
      </c>
      <c r="S18" s="13">
        <f t="shared" ref="S18:S19" si="19">R18/$R$23</f>
        <v>9.2255498362189992E-2</v>
      </c>
      <c r="T18" s="9">
        <v>125</v>
      </c>
      <c r="U18" s="9">
        <v>120</v>
      </c>
      <c r="V18" s="9">
        <f t="shared" ref="V18:V19" si="20">SUM(T18:U18)</f>
        <v>245</v>
      </c>
      <c r="W18" s="13">
        <f t="shared" ref="W18:W19" si="21">V18/$V$23</f>
        <v>5.0893228084752808E-2</v>
      </c>
      <c r="X18" s="9">
        <v>0</v>
      </c>
      <c r="Y18" s="9">
        <v>0</v>
      </c>
      <c r="Z18" s="9">
        <f t="shared" ref="Z18:Z19" si="22">SUM(X18:Y18)</f>
        <v>0</v>
      </c>
      <c r="AA18" s="13">
        <f t="shared" ref="AA18:AA19" si="23">Z18/$Z$23</f>
        <v>0</v>
      </c>
      <c r="AB18" s="9">
        <v>1</v>
      </c>
      <c r="AC18" s="9">
        <v>4</v>
      </c>
      <c r="AD18" s="9">
        <f t="shared" ref="AD18:AD19" si="24">SUM(AB18:AC18)</f>
        <v>5</v>
      </c>
      <c r="AE18" s="13">
        <f t="shared" ref="AE18:AE19" si="25">AD18/$AD$23</f>
        <v>0.23809523809523808</v>
      </c>
      <c r="AF18" s="9">
        <v>926</v>
      </c>
      <c r="AG18" s="9">
        <v>805</v>
      </c>
      <c r="AH18" s="9">
        <f t="shared" ref="AH18:AH19" si="26">SUM(AF18:AG18)</f>
        <v>1731</v>
      </c>
      <c r="AI18" s="13">
        <f t="shared" ref="AI18:AI19" si="27">AH18/$AH$23</f>
        <v>9.0704254873192197E-2</v>
      </c>
      <c r="AJ18" s="9">
        <v>0</v>
      </c>
      <c r="AK18" s="9">
        <v>15</v>
      </c>
      <c r="AL18" s="9">
        <f t="shared" ref="AL18:AL19" si="28">SUM(AJ18:AK18)</f>
        <v>15</v>
      </c>
      <c r="AM18" s="13">
        <f t="shared" ref="AM18:AM19" si="29">AL18/$AL$23</f>
        <v>3.91644908616188E-2</v>
      </c>
      <c r="AN18" s="9">
        <v>6</v>
      </c>
      <c r="AO18" s="9">
        <v>6</v>
      </c>
      <c r="AP18" s="9">
        <f t="shared" ref="AP18:AP19" si="30">SUM(AN18:AO18)</f>
        <v>12</v>
      </c>
      <c r="AQ18" s="13">
        <f t="shared" ref="AQ18:AQ19" si="31">AP18/$AP$23</f>
        <v>1.1111111111111112E-2</v>
      </c>
      <c r="AR18" s="9">
        <v>5</v>
      </c>
      <c r="AS18" s="9">
        <v>771</v>
      </c>
      <c r="AT18" s="9">
        <f t="shared" ref="AT18:AT19" si="32">SUM(AR18:AS18)</f>
        <v>776</v>
      </c>
      <c r="AU18" s="13">
        <f t="shared" ref="AU18:AU19" si="33">AT18/$AT$23</f>
        <v>0.11366632488648015</v>
      </c>
      <c r="AV18" s="9">
        <f t="shared" ref="AV18:AV19" si="34">F18+J18+N18+R18+V18+Z18+AD18+AH18+AL18+AP18+AT18</f>
        <v>8618</v>
      </c>
      <c r="AW18" s="13">
        <f t="shared" ref="AW18:AW19" si="35">AV18/$AV$23</f>
        <v>8.6812865791620911E-2</v>
      </c>
    </row>
    <row r="19" spans="1:49" x14ac:dyDescent="0.25">
      <c r="A19" s="7">
        <v>11</v>
      </c>
      <c r="B19" s="7">
        <v>1011</v>
      </c>
      <c r="C19" s="3" t="s">
        <v>49</v>
      </c>
      <c r="D19" s="9">
        <v>736</v>
      </c>
      <c r="E19" s="9">
        <v>760</v>
      </c>
      <c r="F19" s="9">
        <f t="shared" si="12"/>
        <v>1496</v>
      </c>
      <c r="G19" s="13">
        <f t="shared" si="13"/>
        <v>7.472154238050048E-2</v>
      </c>
      <c r="H19" s="9">
        <v>50</v>
      </c>
      <c r="I19" s="9">
        <v>38</v>
      </c>
      <c r="J19" s="9">
        <f t="shared" si="14"/>
        <v>88</v>
      </c>
      <c r="K19" s="13">
        <f t="shared" si="15"/>
        <v>2.8460543337645538E-2</v>
      </c>
      <c r="L19" s="9">
        <v>12</v>
      </c>
      <c r="M19" s="9">
        <v>35</v>
      </c>
      <c r="N19" s="9">
        <f t="shared" si="16"/>
        <v>47</v>
      </c>
      <c r="O19" s="13">
        <f t="shared" si="17"/>
        <v>3.9004149377593361E-2</v>
      </c>
      <c r="P19" s="9">
        <v>1578</v>
      </c>
      <c r="Q19" s="9">
        <v>1316</v>
      </c>
      <c r="R19" s="9">
        <f t="shared" si="18"/>
        <v>2894</v>
      </c>
      <c r="S19" s="13">
        <f t="shared" si="19"/>
        <v>6.7711745437529253E-2</v>
      </c>
      <c r="T19" s="9">
        <v>399</v>
      </c>
      <c r="U19" s="9">
        <v>340</v>
      </c>
      <c r="V19" s="9">
        <f t="shared" si="20"/>
        <v>739</v>
      </c>
      <c r="W19" s="13">
        <f t="shared" si="21"/>
        <v>0.1535105941005401</v>
      </c>
      <c r="X19" s="9">
        <v>1</v>
      </c>
      <c r="Y19" s="9">
        <v>0</v>
      </c>
      <c r="Z19" s="9">
        <f t="shared" si="22"/>
        <v>1</v>
      </c>
      <c r="AA19" s="13">
        <f t="shared" si="23"/>
        <v>0.25</v>
      </c>
      <c r="AB19" s="9">
        <v>0</v>
      </c>
      <c r="AC19" s="9">
        <v>0</v>
      </c>
      <c r="AD19" s="9">
        <f t="shared" si="24"/>
        <v>0</v>
      </c>
      <c r="AE19" s="13">
        <f t="shared" si="25"/>
        <v>0</v>
      </c>
      <c r="AF19" s="9">
        <v>656</v>
      </c>
      <c r="AG19" s="9">
        <v>554</v>
      </c>
      <c r="AH19" s="9">
        <f t="shared" si="26"/>
        <v>1210</v>
      </c>
      <c r="AI19" s="13">
        <f t="shared" si="27"/>
        <v>6.3403898553762314E-2</v>
      </c>
      <c r="AJ19" s="9">
        <v>2</v>
      </c>
      <c r="AK19" s="9">
        <v>12</v>
      </c>
      <c r="AL19" s="9">
        <f t="shared" si="28"/>
        <v>14</v>
      </c>
      <c r="AM19" s="13">
        <f t="shared" si="29"/>
        <v>3.6553524804177548E-2</v>
      </c>
      <c r="AN19" s="9">
        <v>19</v>
      </c>
      <c r="AO19" s="9">
        <v>7</v>
      </c>
      <c r="AP19" s="9">
        <f t="shared" si="30"/>
        <v>26</v>
      </c>
      <c r="AQ19" s="13">
        <f t="shared" si="31"/>
        <v>2.4074074074074074E-2</v>
      </c>
      <c r="AR19" s="9">
        <v>1</v>
      </c>
      <c r="AS19" s="9">
        <v>386</v>
      </c>
      <c r="AT19" s="9">
        <f t="shared" si="32"/>
        <v>387</v>
      </c>
      <c r="AU19" s="13">
        <f t="shared" si="33"/>
        <v>5.6686685220448223E-2</v>
      </c>
      <c r="AV19" s="9">
        <f t="shared" si="34"/>
        <v>6902</v>
      </c>
      <c r="AW19" s="13">
        <f t="shared" si="35"/>
        <v>6.9526850741908508E-2</v>
      </c>
    </row>
    <row r="20" spans="1:49" x14ac:dyDescent="0.25">
      <c r="A20" s="7">
        <v>12</v>
      </c>
      <c r="B20" s="7">
        <v>1012</v>
      </c>
      <c r="C20" s="3" t="s">
        <v>0</v>
      </c>
      <c r="D20" s="9">
        <v>1135</v>
      </c>
      <c r="E20" s="9">
        <v>1029</v>
      </c>
      <c r="F20" s="9">
        <f t="shared" si="0"/>
        <v>2164</v>
      </c>
      <c r="G20" s="13">
        <f>F20/$F$23</f>
        <v>0.10808650916537635</v>
      </c>
      <c r="H20" s="9">
        <v>292</v>
      </c>
      <c r="I20" s="9">
        <v>208</v>
      </c>
      <c r="J20" s="9">
        <f t="shared" si="1"/>
        <v>500</v>
      </c>
      <c r="K20" s="13">
        <f>J20/$J$23</f>
        <v>0.16170763260025872</v>
      </c>
      <c r="L20" s="9">
        <v>63</v>
      </c>
      <c r="M20" s="9">
        <v>121</v>
      </c>
      <c r="N20" s="9">
        <f t="shared" si="2"/>
        <v>184</v>
      </c>
      <c r="O20" s="13">
        <f>N20/$N$23</f>
        <v>0.15269709543568466</v>
      </c>
      <c r="P20" s="9">
        <v>2504</v>
      </c>
      <c r="Q20" s="9">
        <v>1997</v>
      </c>
      <c r="R20" s="9">
        <f t="shared" si="3"/>
        <v>4501</v>
      </c>
      <c r="S20" s="13">
        <f>R20/$R$23</f>
        <v>0.10531118390266729</v>
      </c>
      <c r="T20" s="9">
        <v>246</v>
      </c>
      <c r="U20" s="9">
        <v>195</v>
      </c>
      <c r="V20" s="9">
        <f t="shared" si="4"/>
        <v>441</v>
      </c>
      <c r="W20" s="13">
        <f>V20/$V$23</f>
        <v>9.1607810552555041E-2</v>
      </c>
      <c r="X20" s="9">
        <v>0</v>
      </c>
      <c r="Y20" s="9">
        <v>0</v>
      </c>
      <c r="Z20" s="9">
        <f t="shared" si="5"/>
        <v>0</v>
      </c>
      <c r="AA20" s="13">
        <f>Z20/$Z$23</f>
        <v>0</v>
      </c>
      <c r="AB20" s="9">
        <v>2</v>
      </c>
      <c r="AC20" s="9">
        <v>0</v>
      </c>
      <c r="AD20" s="9">
        <f t="shared" si="6"/>
        <v>2</v>
      </c>
      <c r="AE20" s="13">
        <f>AD20/$AD$23</f>
        <v>9.5238095238095233E-2</v>
      </c>
      <c r="AF20" s="9">
        <v>1151</v>
      </c>
      <c r="AG20" s="9">
        <v>1036</v>
      </c>
      <c r="AH20" s="9">
        <f t="shared" si="7"/>
        <v>2187</v>
      </c>
      <c r="AI20" s="13">
        <f>AH20/$AH$23</f>
        <v>0.11459861664221337</v>
      </c>
      <c r="AJ20" s="9">
        <v>12</v>
      </c>
      <c r="AK20" s="9">
        <v>37</v>
      </c>
      <c r="AL20" s="9">
        <f t="shared" si="8"/>
        <v>49</v>
      </c>
      <c r="AM20" s="13">
        <f>AL20/$AL$23</f>
        <v>0.12793733681462141</v>
      </c>
      <c r="AN20" s="9">
        <v>112</v>
      </c>
      <c r="AO20" s="9">
        <v>68</v>
      </c>
      <c r="AP20" s="9">
        <f t="shared" si="9"/>
        <v>180</v>
      </c>
      <c r="AQ20" s="13">
        <f>AP20/$AP$23</f>
        <v>0.16666666666666666</v>
      </c>
      <c r="AR20" s="9">
        <v>5</v>
      </c>
      <c r="AS20" s="9">
        <v>880</v>
      </c>
      <c r="AT20" s="9">
        <f t="shared" si="10"/>
        <v>885</v>
      </c>
      <c r="AU20" s="13">
        <f>AT20/$AT$23</f>
        <v>0.12963234217079245</v>
      </c>
      <c r="AV20" s="9">
        <f t="shared" si="11"/>
        <v>11093</v>
      </c>
      <c r="AW20" s="13">
        <f>AV20/$AV$23</f>
        <v>0.11174461826716765</v>
      </c>
    </row>
    <row r="21" spans="1:49" x14ac:dyDescent="0.25">
      <c r="A21" s="7">
        <v>13</v>
      </c>
      <c r="B21" s="7">
        <v>1013</v>
      </c>
      <c r="C21" s="3" t="s">
        <v>50</v>
      </c>
      <c r="D21" s="9">
        <v>767</v>
      </c>
      <c r="E21" s="9">
        <v>700</v>
      </c>
      <c r="F21" s="9">
        <f t="shared" si="0"/>
        <v>1467</v>
      </c>
      <c r="G21" s="13">
        <f>F21/$F$23</f>
        <v>7.3273063283552264E-2</v>
      </c>
      <c r="H21" s="9">
        <v>132</v>
      </c>
      <c r="I21" s="9">
        <v>87</v>
      </c>
      <c r="J21" s="9">
        <f t="shared" si="1"/>
        <v>219</v>
      </c>
      <c r="K21" s="13">
        <f>J21/$J$23</f>
        <v>7.0827943078913325E-2</v>
      </c>
      <c r="L21" s="9">
        <v>19</v>
      </c>
      <c r="M21" s="9">
        <v>58</v>
      </c>
      <c r="N21" s="9">
        <f t="shared" si="2"/>
        <v>77</v>
      </c>
      <c r="O21" s="13">
        <f>N21/$N$23</f>
        <v>6.3900414937759331E-2</v>
      </c>
      <c r="P21" s="9">
        <v>1582</v>
      </c>
      <c r="Q21" s="9">
        <v>1240</v>
      </c>
      <c r="R21" s="9">
        <f t="shared" si="3"/>
        <v>2822</v>
      </c>
      <c r="S21" s="13">
        <f>R21/$R$23</f>
        <v>6.6027140851661212E-2</v>
      </c>
      <c r="T21" s="9">
        <v>282</v>
      </c>
      <c r="U21" s="9">
        <v>317</v>
      </c>
      <c r="V21" s="9">
        <f t="shared" si="4"/>
        <v>599</v>
      </c>
      <c r="W21" s="13">
        <f>V21/$V$23</f>
        <v>0.12442874948068135</v>
      </c>
      <c r="X21" s="9">
        <v>1</v>
      </c>
      <c r="Y21" s="9">
        <v>0</v>
      </c>
      <c r="Z21" s="9">
        <f t="shared" si="5"/>
        <v>1</v>
      </c>
      <c r="AA21" s="13">
        <f>Z21/$Z$23</f>
        <v>0.25</v>
      </c>
      <c r="AB21" s="9">
        <v>0</v>
      </c>
      <c r="AC21" s="9">
        <v>0</v>
      </c>
      <c r="AD21" s="9">
        <f t="shared" si="6"/>
        <v>0</v>
      </c>
      <c r="AE21" s="13">
        <f>AD21/$AD$23</f>
        <v>0</v>
      </c>
      <c r="AF21" s="9">
        <v>714</v>
      </c>
      <c r="AG21" s="9">
        <v>586</v>
      </c>
      <c r="AH21" s="9">
        <f t="shared" si="7"/>
        <v>1300</v>
      </c>
      <c r="AI21" s="13">
        <f>AH21/$AH$23</f>
        <v>6.8119891008174394E-2</v>
      </c>
      <c r="AJ21" s="9">
        <v>11</v>
      </c>
      <c r="AK21" s="9">
        <v>35</v>
      </c>
      <c r="AL21" s="9">
        <f t="shared" si="8"/>
        <v>46</v>
      </c>
      <c r="AM21" s="13">
        <f>AL21/$AL$23</f>
        <v>0.12010443864229765</v>
      </c>
      <c r="AN21" s="9">
        <v>37</v>
      </c>
      <c r="AO21" s="9">
        <v>20</v>
      </c>
      <c r="AP21" s="9">
        <f t="shared" si="9"/>
        <v>57</v>
      </c>
      <c r="AQ21" s="13">
        <f>AP21/$AP$23</f>
        <v>5.2777777777777778E-2</v>
      </c>
      <c r="AR21" s="9">
        <v>2</v>
      </c>
      <c r="AS21" s="9">
        <v>448</v>
      </c>
      <c r="AT21" s="9">
        <f t="shared" si="10"/>
        <v>450</v>
      </c>
      <c r="AU21" s="13">
        <f>AT21/$AT$23</f>
        <v>6.5914750256335142E-2</v>
      </c>
      <c r="AV21" s="9">
        <f t="shared" si="11"/>
        <v>7038</v>
      </c>
      <c r="AW21" s="13">
        <f>AV21/$AV$23</f>
        <v>7.0896837948645625E-2</v>
      </c>
    </row>
    <row r="22" spans="1:49" x14ac:dyDescent="0.25">
      <c r="A22" s="7">
        <v>14</v>
      </c>
      <c r="B22" s="7">
        <v>1014</v>
      </c>
      <c r="C22" s="3" t="s">
        <v>51</v>
      </c>
      <c r="D22" s="9">
        <v>601</v>
      </c>
      <c r="E22" s="9">
        <v>572</v>
      </c>
      <c r="F22" s="9">
        <f t="shared" si="0"/>
        <v>1173</v>
      </c>
      <c r="G22" s="13">
        <f>F22/$F$23</f>
        <v>5.8588482093801506E-2</v>
      </c>
      <c r="H22" s="9">
        <v>67</v>
      </c>
      <c r="I22" s="9">
        <v>26</v>
      </c>
      <c r="J22" s="9">
        <f t="shared" si="1"/>
        <v>93</v>
      </c>
      <c r="K22" s="13">
        <f>J22/$J$23</f>
        <v>3.0077619663648126E-2</v>
      </c>
      <c r="L22" s="9">
        <v>23</v>
      </c>
      <c r="M22" s="9">
        <v>44</v>
      </c>
      <c r="N22" s="9">
        <f t="shared" si="2"/>
        <v>67</v>
      </c>
      <c r="O22" s="13">
        <f>N22/$N$23</f>
        <v>5.5601659751037341E-2</v>
      </c>
      <c r="P22" s="9">
        <v>1384</v>
      </c>
      <c r="Q22" s="9">
        <v>1116</v>
      </c>
      <c r="R22" s="9">
        <f t="shared" si="3"/>
        <v>2500</v>
      </c>
      <c r="S22" s="13">
        <f>R22/$R$23</f>
        <v>5.8493214787084698E-2</v>
      </c>
      <c r="T22" s="9">
        <v>197</v>
      </c>
      <c r="U22" s="9">
        <v>237</v>
      </c>
      <c r="V22" s="9">
        <f t="shared" si="4"/>
        <v>434</v>
      </c>
      <c r="W22" s="13">
        <f>V22/$V$23</f>
        <v>9.0153718321562104E-2</v>
      </c>
      <c r="X22" s="9">
        <v>0</v>
      </c>
      <c r="Y22" s="9">
        <v>0</v>
      </c>
      <c r="Z22" s="9">
        <f t="shared" si="5"/>
        <v>0</v>
      </c>
      <c r="AA22" s="13">
        <f>Z22/$Z$23</f>
        <v>0</v>
      </c>
      <c r="AB22" s="9">
        <v>2</v>
      </c>
      <c r="AC22" s="9">
        <v>0</v>
      </c>
      <c r="AD22" s="9">
        <f t="shared" si="6"/>
        <v>2</v>
      </c>
      <c r="AE22" s="13">
        <f>AD22/$AD$23</f>
        <v>9.5238095238095233E-2</v>
      </c>
      <c r="AF22" s="9">
        <v>507</v>
      </c>
      <c r="AG22" s="9">
        <v>517</v>
      </c>
      <c r="AH22" s="9">
        <f t="shared" si="7"/>
        <v>1024</v>
      </c>
      <c r="AI22" s="13">
        <f>AH22/$AH$23</f>
        <v>5.3657514147977363E-2</v>
      </c>
      <c r="AJ22" s="9">
        <v>5</v>
      </c>
      <c r="AK22" s="9">
        <v>21</v>
      </c>
      <c r="AL22" s="9">
        <f t="shared" si="8"/>
        <v>26</v>
      </c>
      <c r="AM22" s="13">
        <f>AL22/$AL$23</f>
        <v>6.7885117493472591E-2</v>
      </c>
      <c r="AN22" s="9">
        <v>19</v>
      </c>
      <c r="AO22" s="9">
        <v>5</v>
      </c>
      <c r="AP22" s="9">
        <f t="shared" si="9"/>
        <v>24</v>
      </c>
      <c r="AQ22" s="13">
        <f>AP22/$AP$23</f>
        <v>2.2222222222222223E-2</v>
      </c>
      <c r="AR22" s="9">
        <v>2</v>
      </c>
      <c r="AS22" s="9">
        <v>318</v>
      </c>
      <c r="AT22" s="9">
        <f t="shared" si="10"/>
        <v>320</v>
      </c>
      <c r="AU22" s="13">
        <f>AT22/$AT$23</f>
        <v>4.6872711293393876E-2</v>
      </c>
      <c r="AV22" s="9">
        <f t="shared" si="11"/>
        <v>5663</v>
      </c>
      <c r="AW22" s="13">
        <f>AV22/$AV$23</f>
        <v>5.7045864351119663E-2</v>
      </c>
    </row>
    <row r="23" spans="1:49" x14ac:dyDescent="0.25">
      <c r="A23" s="17" t="s">
        <v>170</v>
      </c>
      <c r="B23" s="17"/>
      <c r="C23" s="17"/>
      <c r="D23" s="10">
        <f>SUM(D9:D22)</f>
        <v>10301</v>
      </c>
      <c r="E23" s="10">
        <f>SUM(E9:E22)</f>
        <v>9720</v>
      </c>
      <c r="F23" s="10">
        <f>SUM(F9:F22)</f>
        <v>20021</v>
      </c>
      <c r="G23" s="12">
        <f>'KAB. SUKOHARJO'!G12</f>
        <v>0.11116231552530177</v>
      </c>
      <c r="H23" s="10">
        <f>SUM(H9:H22)</f>
        <v>1777</v>
      </c>
      <c r="I23" s="10">
        <f>SUM(I9:I22)</f>
        <v>1315</v>
      </c>
      <c r="J23" s="10">
        <f>SUM(J9:J22)</f>
        <v>3092</v>
      </c>
      <c r="K23" s="12">
        <f>'KAB. SUKOHARJO'!K12</f>
        <v>0.16005797701625427</v>
      </c>
      <c r="L23" s="10">
        <f t="shared" ref="L23:N23" si="36">SUM(L9:L22)</f>
        <v>384</v>
      </c>
      <c r="M23" s="10">
        <f t="shared" si="36"/>
        <v>821</v>
      </c>
      <c r="N23" s="10">
        <f t="shared" si="36"/>
        <v>1205</v>
      </c>
      <c r="O23" s="12">
        <f>'KAB. SUKOHARJO'!O12</f>
        <v>0.11532204038663987</v>
      </c>
      <c r="P23" s="10">
        <f t="shared" ref="P23:R23" si="37">SUM(P9:P22)</f>
        <v>23705</v>
      </c>
      <c r="Q23" s="10">
        <f t="shared" si="37"/>
        <v>19035</v>
      </c>
      <c r="R23" s="10">
        <f t="shared" si="37"/>
        <v>42740</v>
      </c>
      <c r="S23" s="12">
        <f>'KAB. SUKOHARJO'!S12</f>
        <v>0.10095331676760423</v>
      </c>
      <c r="T23" s="10">
        <f t="shared" ref="T23:V23" si="38">SUM(T9:T22)</f>
        <v>2615</v>
      </c>
      <c r="U23" s="10">
        <f t="shared" si="38"/>
        <v>2199</v>
      </c>
      <c r="V23" s="10">
        <f t="shared" si="38"/>
        <v>4814</v>
      </c>
      <c r="W23" s="12">
        <f>'KAB. SUKOHARJO'!W12</f>
        <v>0.11482956849462109</v>
      </c>
      <c r="X23" s="10">
        <f t="shared" ref="X23:Z23" si="39">SUM(X9:X22)</f>
        <v>4</v>
      </c>
      <c r="Y23" s="10">
        <f t="shared" si="39"/>
        <v>0</v>
      </c>
      <c r="Z23" s="10">
        <f t="shared" si="39"/>
        <v>4</v>
      </c>
      <c r="AA23" s="12">
        <f>'KAB. SUKOHARJO'!AA12</f>
        <v>7.5471698113207544E-2</v>
      </c>
      <c r="AB23" s="10">
        <f t="shared" ref="AB23:AD23" si="40">SUM(AB9:AB22)</f>
        <v>15</v>
      </c>
      <c r="AC23" s="10">
        <f t="shared" si="40"/>
        <v>6</v>
      </c>
      <c r="AD23" s="10">
        <f t="shared" si="40"/>
        <v>21</v>
      </c>
      <c r="AE23" s="12">
        <f>'KAB. SUKOHARJO'!AE12</f>
        <v>0.11475409836065574</v>
      </c>
      <c r="AF23" s="10">
        <f t="shared" ref="AF23:AH23" si="41">SUM(AF9:AF22)</f>
        <v>10007</v>
      </c>
      <c r="AG23" s="10">
        <f t="shared" si="41"/>
        <v>9077</v>
      </c>
      <c r="AH23" s="10">
        <f t="shared" si="41"/>
        <v>19084</v>
      </c>
      <c r="AI23" s="12">
        <f>'KAB. SUKOHARJO'!AI12</f>
        <v>0.1137842011435658</v>
      </c>
      <c r="AJ23" s="10">
        <f t="shared" ref="AJ23:AL23" si="42">SUM(AJ9:AJ22)</f>
        <v>80</v>
      </c>
      <c r="AK23" s="10">
        <f t="shared" si="42"/>
        <v>303</v>
      </c>
      <c r="AL23" s="10">
        <f t="shared" si="42"/>
        <v>383</v>
      </c>
      <c r="AM23" s="12">
        <f>'KAB. SUKOHARJO'!AM12</f>
        <v>0.13415061295971978</v>
      </c>
      <c r="AN23" s="10">
        <f t="shared" ref="AN23:AP23" si="43">SUM(AN9:AN22)</f>
        <v>729</v>
      </c>
      <c r="AO23" s="10">
        <f t="shared" si="43"/>
        <v>351</v>
      </c>
      <c r="AP23" s="10">
        <f t="shared" si="43"/>
        <v>1080</v>
      </c>
      <c r="AQ23" s="12">
        <f>'KAB. SUKOHARJO'!AQ12</f>
        <v>0.15386807237498218</v>
      </c>
      <c r="AR23" s="10">
        <f t="shared" ref="AR23:AT23" si="44">SUM(AR9:AR22)</f>
        <v>38</v>
      </c>
      <c r="AS23" s="10">
        <f t="shared" si="44"/>
        <v>6789</v>
      </c>
      <c r="AT23" s="10">
        <f t="shared" si="44"/>
        <v>6827</v>
      </c>
      <c r="AU23" s="12">
        <f>'KAB. SUKOHARJO'!AU12</f>
        <v>0.11619634407870102</v>
      </c>
      <c r="AV23" s="11">
        <f>SUM(AV9:AV22)</f>
        <v>99271</v>
      </c>
      <c r="AW23" s="12">
        <f>'KAB. SUKOHARJO'!AW12</f>
        <v>0.10888022418549045</v>
      </c>
    </row>
  </sheetData>
  <mergeCells count="18">
    <mergeCell ref="AN7:AQ7"/>
    <mergeCell ref="AR7:AU7"/>
    <mergeCell ref="AV7:AW7"/>
    <mergeCell ref="A23:C23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61A9E-0763-465A-A1BF-26446CD3BB5B}">
  <dimension ref="A1:AW25"/>
  <sheetViews>
    <sheetView zoomScale="103" workbookViewId="0">
      <selection activeCell="AW25" sqref="AW25"/>
    </sheetView>
  </sheetViews>
  <sheetFormatPr defaultRowHeight="15" x14ac:dyDescent="0.25"/>
  <cols>
    <col min="1" max="1" width="4.28515625" customWidth="1"/>
    <col min="3" max="3" width="16.5703125" bestFit="1" customWidth="1"/>
    <col min="4" max="47" width="9.140625" customWidth="1"/>
    <col min="48" max="48" width="11.7109375" customWidth="1"/>
    <col min="49" max="49" width="9.140625" customWidth="1"/>
  </cols>
  <sheetData>
    <row r="1" spans="1:49" ht="14.45" customHeight="1" x14ac:dyDescent="0.25">
      <c r="A1" s="16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4"/>
      <c r="O1" s="4"/>
      <c r="P1" s="4"/>
      <c r="Q1" s="4"/>
      <c r="R1" s="4"/>
      <c r="S1" s="4"/>
      <c r="T1" s="4"/>
      <c r="U1" s="4"/>
      <c r="V1" s="5"/>
      <c r="W1" s="5"/>
    </row>
    <row r="2" spans="1:49" ht="14.4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"/>
      <c r="O2" s="4"/>
      <c r="P2" s="4"/>
      <c r="Q2" s="4"/>
      <c r="R2" s="4"/>
      <c r="S2" s="4"/>
      <c r="T2" s="4"/>
      <c r="U2" s="4"/>
      <c r="V2" s="5"/>
      <c r="W2" s="5"/>
    </row>
    <row r="3" spans="1:49" ht="14.4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9" x14ac:dyDescent="0.25">
      <c r="A4" s="1"/>
    </row>
    <row r="5" spans="1:49" x14ac:dyDescent="0.25">
      <c r="A5" s="18" t="s">
        <v>161</v>
      </c>
      <c r="B5" s="18"/>
      <c r="C5" s="18"/>
      <c r="D5" s="18"/>
    </row>
    <row r="6" spans="1:49" x14ac:dyDescent="0.25">
      <c r="A6" s="20" t="s">
        <v>200</v>
      </c>
      <c r="B6" s="20"/>
      <c r="C6" s="20"/>
      <c r="D6" s="20"/>
    </row>
    <row r="7" spans="1:49" x14ac:dyDescent="0.25">
      <c r="A7" s="19" t="s">
        <v>164</v>
      </c>
      <c r="B7" s="17" t="s">
        <v>196</v>
      </c>
      <c r="C7" s="17"/>
      <c r="D7" s="17" t="s">
        <v>172</v>
      </c>
      <c r="E7" s="17"/>
      <c r="F7" s="17"/>
      <c r="G7" s="17"/>
      <c r="H7" s="17" t="s">
        <v>185</v>
      </c>
      <c r="I7" s="17"/>
      <c r="J7" s="17"/>
      <c r="K7" s="17"/>
      <c r="L7" s="17" t="s">
        <v>186</v>
      </c>
      <c r="M7" s="17"/>
      <c r="N7" s="17"/>
      <c r="O7" s="17"/>
      <c r="P7" s="17" t="s">
        <v>187</v>
      </c>
      <c r="Q7" s="17"/>
      <c r="R7" s="17"/>
      <c r="S7" s="17"/>
      <c r="T7" s="17" t="s">
        <v>188</v>
      </c>
      <c r="U7" s="17"/>
      <c r="V7" s="17"/>
      <c r="W7" s="17"/>
      <c r="X7" s="17" t="s">
        <v>189</v>
      </c>
      <c r="Y7" s="17"/>
      <c r="Z7" s="17"/>
      <c r="AA7" s="17"/>
      <c r="AB7" s="17" t="s">
        <v>190</v>
      </c>
      <c r="AC7" s="17"/>
      <c r="AD7" s="17"/>
      <c r="AE7" s="17"/>
      <c r="AF7" s="17" t="s">
        <v>191</v>
      </c>
      <c r="AG7" s="17"/>
      <c r="AH7" s="17"/>
      <c r="AI7" s="17"/>
      <c r="AJ7" s="17" t="s">
        <v>192</v>
      </c>
      <c r="AK7" s="17"/>
      <c r="AL7" s="17"/>
      <c r="AM7" s="17"/>
      <c r="AN7" s="17" t="s">
        <v>193</v>
      </c>
      <c r="AO7" s="17"/>
      <c r="AP7" s="17"/>
      <c r="AQ7" s="17"/>
      <c r="AR7" s="17" t="s">
        <v>194</v>
      </c>
      <c r="AS7" s="17"/>
      <c r="AT7" s="17"/>
      <c r="AU7" s="17"/>
      <c r="AV7" s="14" t="s">
        <v>170</v>
      </c>
      <c r="AW7" s="15"/>
    </row>
    <row r="8" spans="1:49" x14ac:dyDescent="0.25">
      <c r="A8" s="19"/>
      <c r="B8" s="6" t="s">
        <v>166</v>
      </c>
      <c r="C8" s="6" t="s">
        <v>167</v>
      </c>
      <c r="D8" s="6" t="s">
        <v>168</v>
      </c>
      <c r="E8" s="6" t="s">
        <v>169</v>
      </c>
      <c r="F8" s="6" t="s">
        <v>170</v>
      </c>
      <c r="G8" s="6" t="s">
        <v>171</v>
      </c>
      <c r="H8" s="6" t="s">
        <v>168</v>
      </c>
      <c r="I8" s="6" t="s">
        <v>169</v>
      </c>
      <c r="J8" s="6" t="s">
        <v>170</v>
      </c>
      <c r="K8" s="6" t="s">
        <v>171</v>
      </c>
      <c r="L8" s="6" t="s">
        <v>168</v>
      </c>
      <c r="M8" s="6" t="s">
        <v>169</v>
      </c>
      <c r="N8" s="6" t="s">
        <v>170</v>
      </c>
      <c r="O8" s="6" t="s">
        <v>171</v>
      </c>
      <c r="P8" s="6" t="s">
        <v>168</v>
      </c>
      <c r="Q8" s="6" t="s">
        <v>169</v>
      </c>
      <c r="R8" s="6" t="s">
        <v>170</v>
      </c>
      <c r="S8" s="6" t="s">
        <v>171</v>
      </c>
      <c r="T8" s="6" t="s">
        <v>168</v>
      </c>
      <c r="U8" s="6" t="s">
        <v>169</v>
      </c>
      <c r="V8" s="6" t="s">
        <v>170</v>
      </c>
      <c r="W8" s="6" t="s">
        <v>171</v>
      </c>
      <c r="X8" s="6" t="s">
        <v>168</v>
      </c>
      <c r="Y8" s="6" t="s">
        <v>169</v>
      </c>
      <c r="Z8" s="6" t="s">
        <v>170</v>
      </c>
      <c r="AA8" s="6" t="s">
        <v>171</v>
      </c>
      <c r="AB8" s="6" t="s">
        <v>168</v>
      </c>
      <c r="AC8" s="6" t="s">
        <v>169</v>
      </c>
      <c r="AD8" s="6" t="s">
        <v>170</v>
      </c>
      <c r="AE8" s="6" t="s">
        <v>171</v>
      </c>
      <c r="AF8" s="6" t="s">
        <v>168</v>
      </c>
      <c r="AG8" s="6" t="s">
        <v>169</v>
      </c>
      <c r="AH8" s="6" t="s">
        <v>170</v>
      </c>
      <c r="AI8" s="6" t="s">
        <v>171</v>
      </c>
      <c r="AJ8" s="6" t="s">
        <v>168</v>
      </c>
      <c r="AK8" s="6" t="s">
        <v>169</v>
      </c>
      <c r="AL8" s="6" t="s">
        <v>170</v>
      </c>
      <c r="AM8" s="6" t="s">
        <v>171</v>
      </c>
      <c r="AN8" s="6" t="s">
        <v>168</v>
      </c>
      <c r="AO8" s="6" t="s">
        <v>169</v>
      </c>
      <c r="AP8" s="6" t="s">
        <v>170</v>
      </c>
      <c r="AQ8" s="6" t="s">
        <v>171</v>
      </c>
      <c r="AR8" s="6" t="s">
        <v>168</v>
      </c>
      <c r="AS8" s="6" t="s">
        <v>169</v>
      </c>
      <c r="AT8" s="6" t="s">
        <v>170</v>
      </c>
      <c r="AU8" s="6" t="s">
        <v>171</v>
      </c>
      <c r="AV8" s="6" t="s">
        <v>165</v>
      </c>
      <c r="AW8" s="6" t="s">
        <v>171</v>
      </c>
    </row>
    <row r="9" spans="1:49" x14ac:dyDescent="0.25">
      <c r="A9" s="7">
        <v>1</v>
      </c>
      <c r="B9" s="7">
        <v>2001</v>
      </c>
      <c r="C9" s="3" t="s">
        <v>53</v>
      </c>
      <c r="D9" s="9">
        <v>294</v>
      </c>
      <c r="E9" s="9">
        <v>271</v>
      </c>
      <c r="F9" s="9">
        <f t="shared" ref="F9:F24" si="0">SUM(D9:E9)</f>
        <v>565</v>
      </c>
      <c r="G9" s="13">
        <f>F9/$F$25</f>
        <v>5.1242517685470702E-2</v>
      </c>
      <c r="H9" s="9">
        <v>13</v>
      </c>
      <c r="I9" s="9">
        <v>7</v>
      </c>
      <c r="J9" s="9">
        <f>SUM(H9:I9)</f>
        <v>20</v>
      </c>
      <c r="K9" s="13">
        <f>J9/$J$25</f>
        <v>2.4271844660194174E-2</v>
      </c>
      <c r="L9" s="9">
        <v>5</v>
      </c>
      <c r="M9" s="9">
        <v>5</v>
      </c>
      <c r="N9" s="9">
        <f>SUM(L9:M9)</f>
        <v>10</v>
      </c>
      <c r="O9" s="13">
        <f>N9/$N$25</f>
        <v>2.8985507246376812E-2</v>
      </c>
      <c r="P9" s="9">
        <v>734</v>
      </c>
      <c r="Q9" s="9">
        <v>659</v>
      </c>
      <c r="R9" s="9">
        <f>SUM(P9:Q9)</f>
        <v>1393</v>
      </c>
      <c r="S9" s="13">
        <f>R9/$R$25</f>
        <v>5.0780110819480896E-2</v>
      </c>
      <c r="T9" s="9">
        <v>187</v>
      </c>
      <c r="U9" s="9">
        <v>219</v>
      </c>
      <c r="V9" s="9">
        <f>SUM(T9:U9)</f>
        <v>406</v>
      </c>
      <c r="W9" s="13">
        <f>V9/$V$25</f>
        <v>0.10175438596491228</v>
      </c>
      <c r="X9" s="9">
        <v>0</v>
      </c>
      <c r="Y9" s="9">
        <v>0</v>
      </c>
      <c r="Z9" s="9">
        <f>SUM(X9:Y9)</f>
        <v>0</v>
      </c>
      <c r="AA9" s="13">
        <f>Z9/$Z$25</f>
        <v>0</v>
      </c>
      <c r="AB9" s="9">
        <v>0</v>
      </c>
      <c r="AC9" s="9">
        <v>0</v>
      </c>
      <c r="AD9" s="9">
        <f>SUM(AB9:AC9)</f>
        <v>0</v>
      </c>
      <c r="AE9" s="13">
        <f>AD9/$AD$25</f>
        <v>0</v>
      </c>
      <c r="AF9" s="9">
        <v>231</v>
      </c>
      <c r="AG9" s="9">
        <v>196</v>
      </c>
      <c r="AH9" s="9">
        <f>SUM(AF9:AG9)</f>
        <v>427</v>
      </c>
      <c r="AI9" s="13">
        <f>AH9/$AH$25</f>
        <v>4.3196762771876583E-2</v>
      </c>
      <c r="AJ9" s="9">
        <v>0</v>
      </c>
      <c r="AK9" s="9">
        <v>3</v>
      </c>
      <c r="AL9" s="9">
        <f>SUM(AJ9:AK9)</f>
        <v>3</v>
      </c>
      <c r="AM9" s="13">
        <f>AL9/$AL$25</f>
        <v>2.3076923076923078E-2</v>
      </c>
      <c r="AN9" s="9">
        <v>2</v>
      </c>
      <c r="AO9" s="9">
        <v>0</v>
      </c>
      <c r="AP9" s="9">
        <f>SUM(AN9:AO9)</f>
        <v>2</v>
      </c>
      <c r="AQ9" s="13">
        <f>AP9/$AP$25</f>
        <v>7.874015748031496E-3</v>
      </c>
      <c r="AR9" s="9">
        <v>3</v>
      </c>
      <c r="AS9" s="9">
        <v>57</v>
      </c>
      <c r="AT9" s="9">
        <f>SUM(AR9:AS9)</f>
        <v>60</v>
      </c>
      <c r="AU9" s="13">
        <f>AT9/$AT$25</f>
        <v>3.1185031185031187E-2</v>
      </c>
      <c r="AV9" s="9">
        <f>F9+J9+N9+R9+V9+Z9+AD9+AH9+AL9+AP9+AT9</f>
        <v>2886</v>
      </c>
      <c r="AW9" s="13">
        <f>AV9/$AV$25</f>
        <v>5.1706530502553076E-2</v>
      </c>
    </row>
    <row r="10" spans="1:49" x14ac:dyDescent="0.25">
      <c r="A10" s="7">
        <v>2</v>
      </c>
      <c r="B10" s="7">
        <v>2002</v>
      </c>
      <c r="C10" s="3" t="s">
        <v>54</v>
      </c>
      <c r="D10" s="9">
        <v>236</v>
      </c>
      <c r="E10" s="9">
        <v>212</v>
      </c>
      <c r="F10" s="9">
        <f t="shared" si="0"/>
        <v>448</v>
      </c>
      <c r="G10" s="13">
        <f>F10/$F$25</f>
        <v>4.0631235262107747E-2</v>
      </c>
      <c r="H10" s="9">
        <v>17</v>
      </c>
      <c r="I10" s="9">
        <v>5</v>
      </c>
      <c r="J10" s="9">
        <f t="shared" ref="J10:J24" si="1">SUM(H10:I10)</f>
        <v>22</v>
      </c>
      <c r="K10" s="13">
        <f>J10/$J$25</f>
        <v>2.6699029126213591E-2</v>
      </c>
      <c r="L10" s="9">
        <v>5</v>
      </c>
      <c r="M10" s="9">
        <v>4</v>
      </c>
      <c r="N10" s="9">
        <f t="shared" ref="N10:N24" si="2">SUM(L10:M10)</f>
        <v>9</v>
      </c>
      <c r="O10" s="13">
        <f>N10/$N$25</f>
        <v>2.6086956521739129E-2</v>
      </c>
      <c r="P10" s="9">
        <v>590</v>
      </c>
      <c r="Q10" s="9">
        <v>518</v>
      </c>
      <c r="R10" s="9">
        <f t="shared" ref="R10:R24" si="3">SUM(P10:Q10)</f>
        <v>1108</v>
      </c>
      <c r="S10" s="13">
        <f>R10/$R$25</f>
        <v>4.0390784485272675E-2</v>
      </c>
      <c r="T10" s="9">
        <v>117</v>
      </c>
      <c r="U10" s="9">
        <v>152</v>
      </c>
      <c r="V10" s="9">
        <f t="shared" ref="V10:V24" si="4">SUM(T10:U10)</f>
        <v>269</v>
      </c>
      <c r="W10" s="13">
        <f>V10/$V$25</f>
        <v>6.741854636591478E-2</v>
      </c>
      <c r="X10" s="9">
        <v>0</v>
      </c>
      <c r="Y10" s="9">
        <v>0</v>
      </c>
      <c r="Z10" s="9">
        <f t="shared" ref="Z10:Z24" si="5">SUM(X10:Y10)</f>
        <v>0</v>
      </c>
      <c r="AA10" s="13">
        <f>Z10/$Z$25</f>
        <v>0</v>
      </c>
      <c r="AB10" s="9">
        <v>0</v>
      </c>
      <c r="AC10" s="9">
        <v>0</v>
      </c>
      <c r="AD10" s="9">
        <f t="shared" ref="AD10:AD24" si="6">SUM(AB10:AC10)</f>
        <v>0</v>
      </c>
      <c r="AE10" s="13">
        <f>AD10/$AD$25</f>
        <v>0</v>
      </c>
      <c r="AF10" s="9">
        <v>192</v>
      </c>
      <c r="AG10" s="9">
        <v>149</v>
      </c>
      <c r="AH10" s="9">
        <f t="shared" ref="AH10:AH24" si="7">SUM(AF10:AG10)</f>
        <v>341</v>
      </c>
      <c r="AI10" s="13">
        <f>AH10/$AH$25</f>
        <v>3.449671219018715E-2</v>
      </c>
      <c r="AJ10" s="9">
        <v>1</v>
      </c>
      <c r="AK10" s="9">
        <v>3</v>
      </c>
      <c r="AL10" s="9">
        <f t="shared" ref="AL10:AL24" si="8">SUM(AJ10:AK10)</f>
        <v>4</v>
      </c>
      <c r="AM10" s="13">
        <f>AL10/$AL$25</f>
        <v>3.0769230769230771E-2</v>
      </c>
      <c r="AN10" s="9">
        <v>4</v>
      </c>
      <c r="AO10" s="9">
        <v>1</v>
      </c>
      <c r="AP10" s="9">
        <f t="shared" ref="AP10:AP24" si="9">SUM(AN10:AO10)</f>
        <v>5</v>
      </c>
      <c r="AQ10" s="13">
        <f>AP10/$AP$25</f>
        <v>1.968503937007874E-2</v>
      </c>
      <c r="AR10" s="9">
        <v>3</v>
      </c>
      <c r="AS10" s="9">
        <v>48</v>
      </c>
      <c r="AT10" s="9">
        <f t="shared" ref="AT10:AT24" si="10">SUM(AR10:AS10)</f>
        <v>51</v>
      </c>
      <c r="AU10" s="13">
        <f>AT10/$AT$25</f>
        <v>2.6507276507276509E-2</v>
      </c>
      <c r="AV10" s="9">
        <f t="shared" ref="AV10:AV24" si="11">F10+J10+N10+R10+V10+Z10+AD10+AH10+AL10+AP10+AT10</f>
        <v>2257</v>
      </c>
      <c r="AW10" s="13">
        <f>AV10/$AV$25</f>
        <v>4.0437158469945354E-2</v>
      </c>
    </row>
    <row r="11" spans="1:49" x14ac:dyDescent="0.25">
      <c r="A11" s="7">
        <v>3</v>
      </c>
      <c r="B11" s="7">
        <v>2003</v>
      </c>
      <c r="C11" s="3" t="s">
        <v>55</v>
      </c>
      <c r="D11" s="9">
        <v>332</v>
      </c>
      <c r="E11" s="9">
        <v>309</v>
      </c>
      <c r="F11" s="9">
        <f t="shared" si="0"/>
        <v>641</v>
      </c>
      <c r="G11" s="13">
        <f>F11/$F$25</f>
        <v>5.8135316524578269E-2</v>
      </c>
      <c r="H11" s="9">
        <v>16</v>
      </c>
      <c r="I11" s="9">
        <v>4</v>
      </c>
      <c r="J11" s="9">
        <f t="shared" si="1"/>
        <v>20</v>
      </c>
      <c r="K11" s="13">
        <f>J11/$J$25</f>
        <v>2.4271844660194174E-2</v>
      </c>
      <c r="L11" s="9">
        <v>1</v>
      </c>
      <c r="M11" s="9">
        <v>5</v>
      </c>
      <c r="N11" s="9">
        <f t="shared" si="2"/>
        <v>6</v>
      </c>
      <c r="O11" s="13">
        <f>N11/$N$25</f>
        <v>1.7391304347826087E-2</v>
      </c>
      <c r="P11" s="9">
        <v>948</v>
      </c>
      <c r="Q11" s="9">
        <v>849</v>
      </c>
      <c r="R11" s="9">
        <f t="shared" si="3"/>
        <v>1797</v>
      </c>
      <c r="S11" s="13">
        <f>R11/$R$25</f>
        <v>6.5507436570428693E-2</v>
      </c>
      <c r="T11" s="9">
        <v>108</v>
      </c>
      <c r="U11" s="9">
        <v>136</v>
      </c>
      <c r="V11" s="9">
        <f t="shared" si="4"/>
        <v>244</v>
      </c>
      <c r="W11" s="13">
        <f>V11/$V$25</f>
        <v>6.1152882205513785E-2</v>
      </c>
      <c r="X11" s="9">
        <v>0</v>
      </c>
      <c r="Y11" s="9">
        <v>0</v>
      </c>
      <c r="Z11" s="9">
        <f t="shared" si="5"/>
        <v>0</v>
      </c>
      <c r="AA11" s="13">
        <f>Z11/$Z$25</f>
        <v>0</v>
      </c>
      <c r="AB11" s="9">
        <v>0</v>
      </c>
      <c r="AC11" s="9">
        <v>0</v>
      </c>
      <c r="AD11" s="9">
        <f t="shared" si="6"/>
        <v>0</v>
      </c>
      <c r="AE11" s="13">
        <f>AD11/$AD$25</f>
        <v>0</v>
      </c>
      <c r="AF11" s="9">
        <v>357</v>
      </c>
      <c r="AG11" s="9">
        <v>287</v>
      </c>
      <c r="AH11" s="9">
        <f t="shared" si="7"/>
        <v>644</v>
      </c>
      <c r="AI11" s="13">
        <f>AH11/$AH$25</f>
        <v>6.514921598381386E-2</v>
      </c>
      <c r="AJ11" s="9">
        <v>0</v>
      </c>
      <c r="AK11" s="9">
        <v>2</v>
      </c>
      <c r="AL11" s="9">
        <f t="shared" si="8"/>
        <v>2</v>
      </c>
      <c r="AM11" s="13">
        <f>AL11/$AL$25</f>
        <v>1.5384615384615385E-2</v>
      </c>
      <c r="AN11" s="9">
        <v>3</v>
      </c>
      <c r="AO11" s="9">
        <v>0</v>
      </c>
      <c r="AP11" s="9">
        <f t="shared" si="9"/>
        <v>3</v>
      </c>
      <c r="AQ11" s="13">
        <f>AP11/$AP$25</f>
        <v>1.1811023622047244E-2</v>
      </c>
      <c r="AR11" s="9">
        <v>4</v>
      </c>
      <c r="AS11" s="9">
        <v>82</v>
      </c>
      <c r="AT11" s="9">
        <f t="shared" si="10"/>
        <v>86</v>
      </c>
      <c r="AU11" s="13">
        <f>AT11/$AT$25</f>
        <v>4.4698544698544701E-2</v>
      </c>
      <c r="AV11" s="9">
        <f t="shared" si="11"/>
        <v>3443</v>
      </c>
      <c r="AW11" s="13">
        <f>AV11/$AV$25</f>
        <v>6.1685926722207289E-2</v>
      </c>
    </row>
    <row r="12" spans="1:49" x14ac:dyDescent="0.25">
      <c r="A12" s="7">
        <v>4</v>
      </c>
      <c r="B12" s="7">
        <v>2004</v>
      </c>
      <c r="C12" s="3" t="s">
        <v>56</v>
      </c>
      <c r="D12" s="9">
        <v>294</v>
      </c>
      <c r="E12" s="9">
        <v>248</v>
      </c>
      <c r="F12" s="9">
        <f t="shared" si="0"/>
        <v>542</v>
      </c>
      <c r="G12" s="13">
        <f>F12/$F$25</f>
        <v>4.9156539089424994E-2</v>
      </c>
      <c r="H12" s="9">
        <v>13</v>
      </c>
      <c r="I12" s="9">
        <v>2</v>
      </c>
      <c r="J12" s="9">
        <f t="shared" si="1"/>
        <v>15</v>
      </c>
      <c r="K12" s="13">
        <f>J12/$J$25</f>
        <v>1.820388349514563E-2</v>
      </c>
      <c r="L12" s="9">
        <v>4</v>
      </c>
      <c r="M12" s="9">
        <v>10</v>
      </c>
      <c r="N12" s="9">
        <f t="shared" si="2"/>
        <v>14</v>
      </c>
      <c r="O12" s="13">
        <f>N12/$N$25</f>
        <v>4.0579710144927533E-2</v>
      </c>
      <c r="P12" s="9">
        <v>777</v>
      </c>
      <c r="Q12" s="9">
        <v>666</v>
      </c>
      <c r="R12" s="9">
        <f t="shared" si="3"/>
        <v>1443</v>
      </c>
      <c r="S12" s="13">
        <f>R12/$R$25</f>
        <v>5.2602799650043747E-2</v>
      </c>
      <c r="T12" s="9">
        <v>93</v>
      </c>
      <c r="U12" s="9">
        <v>183</v>
      </c>
      <c r="V12" s="9">
        <f t="shared" si="4"/>
        <v>276</v>
      </c>
      <c r="W12" s="13">
        <f>V12/$V$25</f>
        <v>6.9172932330827067E-2</v>
      </c>
      <c r="X12" s="9">
        <v>0</v>
      </c>
      <c r="Y12" s="9">
        <v>0</v>
      </c>
      <c r="Z12" s="9">
        <f t="shared" si="5"/>
        <v>0</v>
      </c>
      <c r="AA12" s="13">
        <f>Z12/$Z$25</f>
        <v>0</v>
      </c>
      <c r="AB12" s="9">
        <v>0</v>
      </c>
      <c r="AC12" s="9">
        <v>0</v>
      </c>
      <c r="AD12" s="9">
        <f t="shared" si="6"/>
        <v>0</v>
      </c>
      <c r="AE12" s="13">
        <f>AD12/$AD$25</f>
        <v>0</v>
      </c>
      <c r="AF12" s="9">
        <v>291</v>
      </c>
      <c r="AG12" s="9">
        <v>226</v>
      </c>
      <c r="AH12" s="9">
        <f t="shared" si="7"/>
        <v>517</v>
      </c>
      <c r="AI12" s="13">
        <f>AH12/$AH$25</f>
        <v>5.2301466868993424E-2</v>
      </c>
      <c r="AJ12" s="9">
        <v>0</v>
      </c>
      <c r="AK12" s="9">
        <v>4</v>
      </c>
      <c r="AL12" s="9">
        <f t="shared" si="8"/>
        <v>4</v>
      </c>
      <c r="AM12" s="13">
        <f>AL12/$AL$25</f>
        <v>3.0769230769230771E-2</v>
      </c>
      <c r="AN12" s="9">
        <v>3</v>
      </c>
      <c r="AO12" s="9">
        <v>2</v>
      </c>
      <c r="AP12" s="9">
        <f t="shared" si="9"/>
        <v>5</v>
      </c>
      <c r="AQ12" s="13">
        <f>AP12/$AP$25</f>
        <v>1.968503937007874E-2</v>
      </c>
      <c r="AR12" s="9">
        <v>1</v>
      </c>
      <c r="AS12" s="9">
        <v>83</v>
      </c>
      <c r="AT12" s="9">
        <f t="shared" si="10"/>
        <v>84</v>
      </c>
      <c r="AU12" s="13">
        <f>AT12/$AT$25</f>
        <v>4.3659043659043661E-2</v>
      </c>
      <c r="AV12" s="9">
        <f t="shared" si="11"/>
        <v>2900</v>
      </c>
      <c r="AW12" s="13">
        <f>AV12/$AV$25</f>
        <v>5.1957359132849594E-2</v>
      </c>
    </row>
    <row r="13" spans="1:49" x14ac:dyDescent="0.25">
      <c r="A13" s="7">
        <v>5</v>
      </c>
      <c r="B13" s="7">
        <v>2005</v>
      </c>
      <c r="C13" s="3" t="s">
        <v>57</v>
      </c>
      <c r="D13" s="9">
        <v>317</v>
      </c>
      <c r="E13" s="9">
        <v>252</v>
      </c>
      <c r="F13" s="9">
        <f t="shared" si="0"/>
        <v>569</v>
      </c>
      <c r="G13" s="13">
        <f>F13/$F$25</f>
        <v>5.1605296571739526E-2</v>
      </c>
      <c r="H13" s="9">
        <v>22</v>
      </c>
      <c r="I13" s="9">
        <v>10</v>
      </c>
      <c r="J13" s="9">
        <f t="shared" si="1"/>
        <v>32</v>
      </c>
      <c r="K13" s="13">
        <f>J13/$J$25</f>
        <v>3.8834951456310676E-2</v>
      </c>
      <c r="L13" s="9">
        <v>2</v>
      </c>
      <c r="M13" s="9">
        <v>1</v>
      </c>
      <c r="N13" s="9">
        <f t="shared" si="2"/>
        <v>3</v>
      </c>
      <c r="O13" s="13">
        <f>N13/$N$25</f>
        <v>8.6956521739130436E-3</v>
      </c>
      <c r="P13" s="9">
        <v>752</v>
      </c>
      <c r="Q13" s="9">
        <v>674</v>
      </c>
      <c r="R13" s="9">
        <f t="shared" si="3"/>
        <v>1426</v>
      </c>
      <c r="S13" s="13">
        <f>R13/$R$25</f>
        <v>5.1983085447652379E-2</v>
      </c>
      <c r="T13" s="9">
        <v>178</v>
      </c>
      <c r="U13" s="9">
        <v>227</v>
      </c>
      <c r="V13" s="9">
        <f t="shared" si="4"/>
        <v>405</v>
      </c>
      <c r="W13" s="13">
        <f>V13/$V$25</f>
        <v>0.10150375939849623</v>
      </c>
      <c r="X13" s="9">
        <v>0</v>
      </c>
      <c r="Y13" s="9">
        <v>0</v>
      </c>
      <c r="Z13" s="9">
        <f t="shared" si="5"/>
        <v>0</v>
      </c>
      <c r="AA13" s="13">
        <f>Z13/$Z$25</f>
        <v>0</v>
      </c>
      <c r="AB13" s="9">
        <v>0</v>
      </c>
      <c r="AC13" s="9">
        <v>0</v>
      </c>
      <c r="AD13" s="9">
        <f t="shared" si="6"/>
        <v>0</v>
      </c>
      <c r="AE13" s="13">
        <f>AD13/$AD$25</f>
        <v>0</v>
      </c>
      <c r="AF13" s="9">
        <v>281</v>
      </c>
      <c r="AG13" s="9">
        <v>244</v>
      </c>
      <c r="AH13" s="9">
        <f t="shared" si="7"/>
        <v>525</v>
      </c>
      <c r="AI13" s="13">
        <f>AH13/$AH$25</f>
        <v>5.3110773899848251E-2</v>
      </c>
      <c r="AJ13" s="9">
        <v>0</v>
      </c>
      <c r="AK13" s="9">
        <v>7</v>
      </c>
      <c r="AL13" s="9">
        <f t="shared" si="8"/>
        <v>7</v>
      </c>
      <c r="AM13" s="13">
        <f>AL13/$AL$25</f>
        <v>5.3846153846153849E-2</v>
      </c>
      <c r="AN13" s="9">
        <v>3</v>
      </c>
      <c r="AO13" s="9">
        <v>1</v>
      </c>
      <c r="AP13" s="9">
        <f t="shared" si="9"/>
        <v>4</v>
      </c>
      <c r="AQ13" s="13">
        <f>AP13/$AP$25</f>
        <v>1.5748031496062992E-2</v>
      </c>
      <c r="AR13" s="9">
        <v>3</v>
      </c>
      <c r="AS13" s="9">
        <v>99</v>
      </c>
      <c r="AT13" s="9">
        <f t="shared" si="10"/>
        <v>102</v>
      </c>
      <c r="AU13" s="13">
        <f>AT13/$AT$25</f>
        <v>5.3014553014553017E-2</v>
      </c>
      <c r="AV13" s="9">
        <f t="shared" si="11"/>
        <v>3073</v>
      </c>
      <c r="AW13" s="13">
        <f>AV13/$AV$25</f>
        <v>5.50568843500851E-2</v>
      </c>
    </row>
    <row r="14" spans="1:49" x14ac:dyDescent="0.25">
      <c r="A14" s="7">
        <v>6</v>
      </c>
      <c r="B14" s="7">
        <v>2006</v>
      </c>
      <c r="C14" s="3" t="s">
        <v>58</v>
      </c>
      <c r="D14" s="9">
        <v>346</v>
      </c>
      <c r="E14" s="9">
        <v>334</v>
      </c>
      <c r="F14" s="9">
        <f t="shared" si="0"/>
        <v>680</v>
      </c>
      <c r="G14" s="13">
        <f>F14/$F$25</f>
        <v>6.1672410665699257E-2</v>
      </c>
      <c r="H14" s="9">
        <v>26</v>
      </c>
      <c r="I14" s="9">
        <v>17</v>
      </c>
      <c r="J14" s="9">
        <f t="shared" si="1"/>
        <v>43</v>
      </c>
      <c r="K14" s="13">
        <f>J14/$J$25</f>
        <v>5.2184466019417473E-2</v>
      </c>
      <c r="L14" s="9">
        <v>4</v>
      </c>
      <c r="M14" s="9">
        <v>7</v>
      </c>
      <c r="N14" s="9">
        <f t="shared" si="2"/>
        <v>11</v>
      </c>
      <c r="O14" s="13">
        <f>N14/$N$25</f>
        <v>3.1884057971014491E-2</v>
      </c>
      <c r="P14" s="9">
        <v>866</v>
      </c>
      <c r="Q14" s="9">
        <v>852</v>
      </c>
      <c r="R14" s="9">
        <f t="shared" si="3"/>
        <v>1718</v>
      </c>
      <c r="S14" s="13">
        <f>R14/$R$25</f>
        <v>6.2627588218139393E-2</v>
      </c>
      <c r="T14" s="9">
        <v>106</v>
      </c>
      <c r="U14" s="9">
        <v>141</v>
      </c>
      <c r="V14" s="9">
        <f t="shared" si="4"/>
        <v>247</v>
      </c>
      <c r="W14" s="13">
        <f>V14/$V$25</f>
        <v>6.1904761904761907E-2</v>
      </c>
      <c r="X14" s="9">
        <v>0</v>
      </c>
      <c r="Y14" s="9">
        <v>0</v>
      </c>
      <c r="Z14" s="9">
        <f t="shared" si="5"/>
        <v>0</v>
      </c>
      <c r="AA14" s="13">
        <f>Z14/$Z$25</f>
        <v>0</v>
      </c>
      <c r="AB14" s="9">
        <v>0</v>
      </c>
      <c r="AC14" s="9">
        <v>0</v>
      </c>
      <c r="AD14" s="9">
        <f t="shared" si="6"/>
        <v>0</v>
      </c>
      <c r="AE14" s="13">
        <f>AD14/$AD$25</f>
        <v>0</v>
      </c>
      <c r="AF14" s="9">
        <v>332</v>
      </c>
      <c r="AG14" s="9">
        <v>279</v>
      </c>
      <c r="AH14" s="9">
        <f t="shared" si="7"/>
        <v>611</v>
      </c>
      <c r="AI14" s="13">
        <f>AH14/$AH$25</f>
        <v>6.1810824481537685E-2</v>
      </c>
      <c r="AJ14" s="9">
        <v>0</v>
      </c>
      <c r="AK14" s="9">
        <v>7</v>
      </c>
      <c r="AL14" s="9">
        <f t="shared" si="8"/>
        <v>7</v>
      </c>
      <c r="AM14" s="13">
        <f>AL14/$AL$25</f>
        <v>5.3846153846153849E-2</v>
      </c>
      <c r="AN14" s="9">
        <v>7</v>
      </c>
      <c r="AO14" s="9">
        <v>2</v>
      </c>
      <c r="AP14" s="9">
        <f t="shared" si="9"/>
        <v>9</v>
      </c>
      <c r="AQ14" s="13">
        <f>AP14/$AP$25</f>
        <v>3.5433070866141732E-2</v>
      </c>
      <c r="AR14" s="9">
        <v>5</v>
      </c>
      <c r="AS14" s="9">
        <v>92</v>
      </c>
      <c r="AT14" s="9">
        <f t="shared" si="10"/>
        <v>97</v>
      </c>
      <c r="AU14" s="13">
        <f>AT14/$AT$25</f>
        <v>5.0415800415800419E-2</v>
      </c>
      <c r="AV14" s="9">
        <f t="shared" si="11"/>
        <v>3423</v>
      </c>
      <c r="AW14" s="13">
        <f>AV14/$AV$25</f>
        <v>6.1327600107497986E-2</v>
      </c>
    </row>
    <row r="15" spans="1:49" x14ac:dyDescent="0.25">
      <c r="A15" s="7">
        <v>7</v>
      </c>
      <c r="B15" s="7">
        <v>2007</v>
      </c>
      <c r="C15" s="3" t="s">
        <v>59</v>
      </c>
      <c r="D15" s="9">
        <v>426</v>
      </c>
      <c r="E15" s="9">
        <v>390</v>
      </c>
      <c r="F15" s="9">
        <f t="shared" si="0"/>
        <v>816</v>
      </c>
      <c r="G15" s="13">
        <f>F15/$F$25</f>
        <v>7.4006892798839111E-2</v>
      </c>
      <c r="H15" s="9">
        <v>36</v>
      </c>
      <c r="I15" s="9">
        <v>28</v>
      </c>
      <c r="J15" s="9">
        <f t="shared" si="1"/>
        <v>64</v>
      </c>
      <c r="K15" s="13">
        <f>J15/$J$25</f>
        <v>7.7669902912621352E-2</v>
      </c>
      <c r="L15" s="9">
        <v>5</v>
      </c>
      <c r="M15" s="9">
        <v>11</v>
      </c>
      <c r="N15" s="9">
        <f t="shared" si="2"/>
        <v>16</v>
      </c>
      <c r="O15" s="13">
        <f>N15/$N$25</f>
        <v>4.6376811594202899E-2</v>
      </c>
      <c r="P15" s="9">
        <v>1008</v>
      </c>
      <c r="Q15" s="9">
        <v>920</v>
      </c>
      <c r="R15" s="9">
        <f t="shared" si="3"/>
        <v>1928</v>
      </c>
      <c r="S15" s="13">
        <f>R15/$R$25</f>
        <v>7.0282881306503356E-2</v>
      </c>
      <c r="T15" s="9">
        <v>115</v>
      </c>
      <c r="U15" s="9">
        <v>164</v>
      </c>
      <c r="V15" s="9">
        <f t="shared" si="4"/>
        <v>279</v>
      </c>
      <c r="W15" s="13">
        <f>V15/$V$25</f>
        <v>6.9924812030075181E-2</v>
      </c>
      <c r="X15" s="9">
        <v>0</v>
      </c>
      <c r="Y15" s="9">
        <v>0</v>
      </c>
      <c r="Z15" s="9">
        <f t="shared" si="5"/>
        <v>0</v>
      </c>
      <c r="AA15" s="13">
        <f>Z15/$Z$25</f>
        <v>0</v>
      </c>
      <c r="AB15" s="9">
        <v>0</v>
      </c>
      <c r="AC15" s="9">
        <v>1</v>
      </c>
      <c r="AD15" s="9">
        <f t="shared" si="6"/>
        <v>1</v>
      </c>
      <c r="AE15" s="13">
        <f>AD15/$AD$25</f>
        <v>0.25</v>
      </c>
      <c r="AF15" s="9">
        <v>370</v>
      </c>
      <c r="AG15" s="9">
        <v>314</v>
      </c>
      <c r="AH15" s="9">
        <f t="shared" si="7"/>
        <v>684</v>
      </c>
      <c r="AI15" s="13">
        <f>AH15/$AH$25</f>
        <v>6.9195751138088013E-2</v>
      </c>
      <c r="AJ15" s="9">
        <v>1</v>
      </c>
      <c r="AK15" s="9">
        <v>6</v>
      </c>
      <c r="AL15" s="9">
        <f t="shared" si="8"/>
        <v>7</v>
      </c>
      <c r="AM15" s="13">
        <f>AL15/$AL$25</f>
        <v>5.3846153846153849E-2</v>
      </c>
      <c r="AN15" s="9">
        <v>12</v>
      </c>
      <c r="AO15" s="9">
        <v>1</v>
      </c>
      <c r="AP15" s="9">
        <f t="shared" si="9"/>
        <v>13</v>
      </c>
      <c r="AQ15" s="13">
        <f>AP15/$AP$25</f>
        <v>5.1181102362204724E-2</v>
      </c>
      <c r="AR15" s="9">
        <v>2</v>
      </c>
      <c r="AS15" s="9">
        <v>139</v>
      </c>
      <c r="AT15" s="9">
        <f t="shared" si="10"/>
        <v>141</v>
      </c>
      <c r="AU15" s="13">
        <f>AT15/$AT$25</f>
        <v>7.3284823284823289E-2</v>
      </c>
      <c r="AV15" s="9">
        <f t="shared" si="11"/>
        <v>3949</v>
      </c>
      <c r="AW15" s="13">
        <f>AV15/$AV$25</f>
        <v>7.0751590074352777E-2</v>
      </c>
    </row>
    <row r="16" spans="1:49" x14ac:dyDescent="0.25">
      <c r="A16" s="7">
        <v>8</v>
      </c>
      <c r="B16" s="7">
        <v>2008</v>
      </c>
      <c r="C16" s="3" t="s">
        <v>60</v>
      </c>
      <c r="D16" s="9">
        <v>313</v>
      </c>
      <c r="E16" s="9">
        <v>300</v>
      </c>
      <c r="F16" s="9">
        <f t="shared" si="0"/>
        <v>613</v>
      </c>
      <c r="G16" s="13">
        <f>F16/$F$25</f>
        <v>5.5595864320696534E-2</v>
      </c>
      <c r="H16" s="9">
        <v>21</v>
      </c>
      <c r="I16" s="9">
        <v>8</v>
      </c>
      <c r="J16" s="9">
        <f t="shared" si="1"/>
        <v>29</v>
      </c>
      <c r="K16" s="13">
        <f>J16/$J$25</f>
        <v>3.5194174757281552E-2</v>
      </c>
      <c r="L16" s="9">
        <v>6</v>
      </c>
      <c r="M16" s="9">
        <v>5</v>
      </c>
      <c r="N16" s="9">
        <f t="shared" si="2"/>
        <v>11</v>
      </c>
      <c r="O16" s="13">
        <f>N16/$N$25</f>
        <v>3.1884057971014491E-2</v>
      </c>
      <c r="P16" s="9">
        <v>814</v>
      </c>
      <c r="Q16" s="9">
        <v>692</v>
      </c>
      <c r="R16" s="9">
        <f t="shared" si="3"/>
        <v>1506</v>
      </c>
      <c r="S16" s="13">
        <f>R16/$R$25</f>
        <v>5.4899387576552931E-2</v>
      </c>
      <c r="T16" s="9">
        <v>120</v>
      </c>
      <c r="U16" s="9">
        <v>181</v>
      </c>
      <c r="V16" s="9">
        <f t="shared" si="4"/>
        <v>301</v>
      </c>
      <c r="W16" s="13">
        <f>V16/$V$25</f>
        <v>7.5438596491228069E-2</v>
      </c>
      <c r="X16" s="9">
        <v>0</v>
      </c>
      <c r="Y16" s="9">
        <v>0</v>
      </c>
      <c r="Z16" s="9">
        <f t="shared" si="5"/>
        <v>0</v>
      </c>
      <c r="AA16" s="13">
        <f>Z16/$Z$25</f>
        <v>0</v>
      </c>
      <c r="AB16" s="9">
        <v>0</v>
      </c>
      <c r="AC16" s="9">
        <v>0</v>
      </c>
      <c r="AD16" s="9">
        <f t="shared" si="6"/>
        <v>0</v>
      </c>
      <c r="AE16" s="13">
        <f>AD16/$AD$25</f>
        <v>0</v>
      </c>
      <c r="AF16" s="9">
        <v>274</v>
      </c>
      <c r="AG16" s="9">
        <v>224</v>
      </c>
      <c r="AH16" s="9">
        <f t="shared" si="7"/>
        <v>498</v>
      </c>
      <c r="AI16" s="13">
        <f>AH16/$AH$25</f>
        <v>5.0379362670713204E-2</v>
      </c>
      <c r="AJ16" s="9">
        <v>3</v>
      </c>
      <c r="AK16" s="9">
        <v>7</v>
      </c>
      <c r="AL16" s="9">
        <f t="shared" si="8"/>
        <v>10</v>
      </c>
      <c r="AM16" s="13">
        <f>AL16/$AL$25</f>
        <v>7.6923076923076927E-2</v>
      </c>
      <c r="AN16" s="9">
        <v>4</v>
      </c>
      <c r="AO16" s="9">
        <v>1</v>
      </c>
      <c r="AP16" s="9">
        <f t="shared" si="9"/>
        <v>5</v>
      </c>
      <c r="AQ16" s="13">
        <f>AP16/$AP$25</f>
        <v>1.968503937007874E-2</v>
      </c>
      <c r="AR16" s="9">
        <v>3</v>
      </c>
      <c r="AS16" s="9">
        <v>106</v>
      </c>
      <c r="AT16" s="9">
        <f t="shared" si="10"/>
        <v>109</v>
      </c>
      <c r="AU16" s="13">
        <f>AT16/$AT$25</f>
        <v>5.6652806652806656E-2</v>
      </c>
      <c r="AV16" s="9">
        <f t="shared" si="11"/>
        <v>3082</v>
      </c>
      <c r="AW16" s="13">
        <f>AV16/$AV$25</f>
        <v>5.5218131326704292E-2</v>
      </c>
    </row>
    <row r="17" spans="1:49" x14ac:dyDescent="0.25">
      <c r="A17" s="7">
        <v>9</v>
      </c>
      <c r="B17" s="7">
        <v>2009</v>
      </c>
      <c r="C17" s="3" t="s">
        <v>61</v>
      </c>
      <c r="D17" s="9">
        <v>379</v>
      </c>
      <c r="E17" s="9">
        <v>360</v>
      </c>
      <c r="F17" s="9">
        <f t="shared" si="0"/>
        <v>739</v>
      </c>
      <c r="G17" s="13">
        <f>F17/$F$25</f>
        <v>6.7023399238164333E-2</v>
      </c>
      <c r="H17" s="9">
        <v>43</v>
      </c>
      <c r="I17" s="9">
        <v>27</v>
      </c>
      <c r="J17" s="9">
        <f t="shared" si="1"/>
        <v>70</v>
      </c>
      <c r="K17" s="13">
        <f>J17/$J$25</f>
        <v>8.4951456310679616E-2</v>
      </c>
      <c r="L17" s="9">
        <v>14</v>
      </c>
      <c r="M17" s="9">
        <v>18</v>
      </c>
      <c r="N17" s="9">
        <f t="shared" si="2"/>
        <v>32</v>
      </c>
      <c r="O17" s="13">
        <f>N17/$N$25</f>
        <v>9.2753623188405798E-2</v>
      </c>
      <c r="P17" s="9">
        <v>882</v>
      </c>
      <c r="Q17" s="9">
        <v>810</v>
      </c>
      <c r="R17" s="9">
        <f t="shared" si="3"/>
        <v>1692</v>
      </c>
      <c r="S17" s="13">
        <f>R17/$R$25</f>
        <v>6.1679790026246718E-2</v>
      </c>
      <c r="T17" s="9">
        <v>117</v>
      </c>
      <c r="U17" s="9">
        <v>159</v>
      </c>
      <c r="V17" s="9">
        <f t="shared" si="4"/>
        <v>276</v>
      </c>
      <c r="W17" s="13">
        <f>V17/$V$25</f>
        <v>6.9172932330827067E-2</v>
      </c>
      <c r="X17" s="9">
        <v>0</v>
      </c>
      <c r="Y17" s="9">
        <v>0</v>
      </c>
      <c r="Z17" s="9">
        <f t="shared" si="5"/>
        <v>0</v>
      </c>
      <c r="AA17" s="13">
        <f>Z17/$Z$25</f>
        <v>0</v>
      </c>
      <c r="AB17" s="9">
        <v>1</v>
      </c>
      <c r="AC17" s="9">
        <v>1</v>
      </c>
      <c r="AD17" s="9">
        <f t="shared" si="6"/>
        <v>2</v>
      </c>
      <c r="AE17" s="13">
        <f>AD17/$AD$25</f>
        <v>0.5</v>
      </c>
      <c r="AF17" s="9">
        <v>344</v>
      </c>
      <c r="AG17" s="9">
        <v>294</v>
      </c>
      <c r="AH17" s="9">
        <f t="shared" si="7"/>
        <v>638</v>
      </c>
      <c r="AI17" s="13">
        <f>AH17/$AH$25</f>
        <v>6.4542235710672732E-2</v>
      </c>
      <c r="AJ17" s="9">
        <v>2</v>
      </c>
      <c r="AK17" s="9">
        <v>7</v>
      </c>
      <c r="AL17" s="9">
        <f t="shared" si="8"/>
        <v>9</v>
      </c>
      <c r="AM17" s="13">
        <f>AL17/$AL$25</f>
        <v>6.9230769230769235E-2</v>
      </c>
      <c r="AN17" s="9">
        <v>14</v>
      </c>
      <c r="AO17" s="9">
        <v>5</v>
      </c>
      <c r="AP17" s="9">
        <f t="shared" si="9"/>
        <v>19</v>
      </c>
      <c r="AQ17" s="13">
        <f>AP17/$AP$25</f>
        <v>7.4803149606299218E-2</v>
      </c>
      <c r="AR17" s="9">
        <v>2</v>
      </c>
      <c r="AS17" s="9">
        <v>102</v>
      </c>
      <c r="AT17" s="9">
        <f t="shared" si="10"/>
        <v>104</v>
      </c>
      <c r="AU17" s="13">
        <f>AT17/$AT$25</f>
        <v>5.4054054054054057E-2</v>
      </c>
      <c r="AV17" s="9">
        <f t="shared" si="11"/>
        <v>3581</v>
      </c>
      <c r="AW17" s="13">
        <f>AV17/$AV$25</f>
        <v>6.4158380363701514E-2</v>
      </c>
    </row>
    <row r="18" spans="1:49" x14ac:dyDescent="0.25">
      <c r="A18" s="7">
        <v>10</v>
      </c>
      <c r="B18" s="7">
        <v>2010</v>
      </c>
      <c r="C18" s="3" t="s">
        <v>52</v>
      </c>
      <c r="D18" s="9">
        <v>629</v>
      </c>
      <c r="E18" s="9">
        <v>554</v>
      </c>
      <c r="F18" s="9">
        <f t="shared" si="0"/>
        <v>1183</v>
      </c>
      <c r="G18" s="13">
        <f>F18/$F$25</f>
        <v>0.10729185561400327</v>
      </c>
      <c r="H18" s="9">
        <v>98</v>
      </c>
      <c r="I18" s="9">
        <v>55</v>
      </c>
      <c r="J18" s="9">
        <f t="shared" si="1"/>
        <v>153</v>
      </c>
      <c r="K18" s="13">
        <f>J18/$J$25</f>
        <v>0.18567961165048544</v>
      </c>
      <c r="L18" s="9">
        <v>27</v>
      </c>
      <c r="M18" s="9">
        <v>44</v>
      </c>
      <c r="N18" s="9">
        <f t="shared" si="2"/>
        <v>71</v>
      </c>
      <c r="O18" s="13">
        <f>N18/$N$25</f>
        <v>0.20579710144927535</v>
      </c>
      <c r="P18" s="9">
        <v>1591</v>
      </c>
      <c r="Q18" s="9">
        <v>1467</v>
      </c>
      <c r="R18" s="9">
        <f t="shared" si="3"/>
        <v>3058</v>
      </c>
      <c r="S18" s="13">
        <f>R18/$R$25</f>
        <v>0.11147564887722368</v>
      </c>
      <c r="T18" s="9">
        <v>72</v>
      </c>
      <c r="U18" s="9">
        <v>63</v>
      </c>
      <c r="V18" s="9">
        <f t="shared" si="4"/>
        <v>135</v>
      </c>
      <c r="W18" s="13">
        <f>V18/$V$25</f>
        <v>3.3834586466165412E-2</v>
      </c>
      <c r="X18" s="9">
        <v>0</v>
      </c>
      <c r="Y18" s="9">
        <v>0</v>
      </c>
      <c r="Z18" s="9">
        <f t="shared" si="5"/>
        <v>0</v>
      </c>
      <c r="AA18" s="13">
        <f>Z18/$Z$25</f>
        <v>0</v>
      </c>
      <c r="AB18" s="9">
        <v>1</v>
      </c>
      <c r="AC18" s="9">
        <v>0</v>
      </c>
      <c r="AD18" s="9">
        <f t="shared" si="6"/>
        <v>1</v>
      </c>
      <c r="AE18" s="13">
        <f>AD18/$AD$25</f>
        <v>0.25</v>
      </c>
      <c r="AF18" s="9">
        <v>578</v>
      </c>
      <c r="AG18" s="9">
        <v>571</v>
      </c>
      <c r="AH18" s="9">
        <f t="shared" si="7"/>
        <v>1149</v>
      </c>
      <c r="AI18" s="13">
        <f>AH18/$AH$25</f>
        <v>0.11623672230652504</v>
      </c>
      <c r="AJ18" s="9">
        <v>10</v>
      </c>
      <c r="AK18" s="9">
        <v>18</v>
      </c>
      <c r="AL18" s="9">
        <f t="shared" si="8"/>
        <v>28</v>
      </c>
      <c r="AM18" s="13">
        <f>AL18/$AL$25</f>
        <v>0.2153846153846154</v>
      </c>
      <c r="AN18" s="9">
        <v>54</v>
      </c>
      <c r="AO18" s="9">
        <v>30</v>
      </c>
      <c r="AP18" s="9">
        <f t="shared" si="9"/>
        <v>84</v>
      </c>
      <c r="AQ18" s="13">
        <f>AP18/$AP$25</f>
        <v>0.33070866141732286</v>
      </c>
      <c r="AR18" s="9">
        <v>24</v>
      </c>
      <c r="AS18" s="9">
        <v>274</v>
      </c>
      <c r="AT18" s="9">
        <f t="shared" si="10"/>
        <v>298</v>
      </c>
      <c r="AU18" s="13">
        <f>AT18/$AT$25</f>
        <v>0.15488565488565489</v>
      </c>
      <c r="AV18" s="9">
        <f t="shared" si="11"/>
        <v>6160</v>
      </c>
      <c r="AW18" s="13">
        <f>AV18/$AV$25</f>
        <v>0.11036459733046672</v>
      </c>
    </row>
    <row r="19" spans="1:49" x14ac:dyDescent="0.25">
      <c r="A19" s="7">
        <v>11</v>
      </c>
      <c r="B19" s="7">
        <v>2011</v>
      </c>
      <c r="C19" s="3" t="s">
        <v>62</v>
      </c>
      <c r="D19" s="9">
        <v>205</v>
      </c>
      <c r="E19" s="9">
        <v>197</v>
      </c>
      <c r="F19" s="9">
        <f t="shared" ref="F19:F20" si="12">SUM(D19:E19)</f>
        <v>402</v>
      </c>
      <c r="G19" s="13">
        <f t="shared" ref="G19:G20" si="13">F19/$F$25</f>
        <v>3.6459278070016324E-2</v>
      </c>
      <c r="H19" s="9">
        <v>24</v>
      </c>
      <c r="I19" s="9">
        <v>11</v>
      </c>
      <c r="J19" s="9">
        <f t="shared" ref="J19:J20" si="14">SUM(H19:I19)</f>
        <v>35</v>
      </c>
      <c r="K19" s="13">
        <f t="shared" ref="K19:K20" si="15">J19/$J$25</f>
        <v>4.2475728155339808E-2</v>
      </c>
      <c r="L19" s="9">
        <v>9</v>
      </c>
      <c r="M19" s="9">
        <v>12</v>
      </c>
      <c r="N19" s="9">
        <f t="shared" ref="N19:N20" si="16">SUM(L19:M19)</f>
        <v>21</v>
      </c>
      <c r="O19" s="13">
        <f t="shared" ref="O19:O20" si="17">N19/$N$25</f>
        <v>6.0869565217391307E-2</v>
      </c>
      <c r="P19" s="9">
        <v>466</v>
      </c>
      <c r="Q19" s="9">
        <v>397</v>
      </c>
      <c r="R19" s="9">
        <f t="shared" ref="R19:R20" si="18">SUM(P19:Q19)</f>
        <v>863</v>
      </c>
      <c r="S19" s="13">
        <f t="shared" ref="S19:S20" si="19">R19/$R$25</f>
        <v>3.1459609215514731E-2</v>
      </c>
      <c r="T19" s="9">
        <v>74</v>
      </c>
      <c r="U19" s="9">
        <v>105</v>
      </c>
      <c r="V19" s="9">
        <f t="shared" ref="V19:V20" si="20">SUM(T19:U19)</f>
        <v>179</v>
      </c>
      <c r="W19" s="13">
        <f t="shared" ref="W19:W20" si="21">V19/$V$25</f>
        <v>4.486215538847118E-2</v>
      </c>
      <c r="X19" s="9">
        <v>0</v>
      </c>
      <c r="Y19" s="9">
        <v>0</v>
      </c>
      <c r="Z19" s="9">
        <f t="shared" ref="Z19:Z20" si="22">SUM(X19:Y19)</f>
        <v>0</v>
      </c>
      <c r="AA19" s="13">
        <f t="shared" ref="AA19:AA20" si="23">Z19/$Z$25</f>
        <v>0</v>
      </c>
      <c r="AB19" s="9">
        <v>0</v>
      </c>
      <c r="AC19" s="9">
        <v>0</v>
      </c>
      <c r="AD19" s="9">
        <f t="shared" ref="AD19:AD20" si="24">SUM(AB19:AC19)</f>
        <v>0</v>
      </c>
      <c r="AE19" s="13">
        <f t="shared" ref="AE19:AE20" si="25">AD19/$AD$25</f>
        <v>0</v>
      </c>
      <c r="AF19" s="9">
        <v>202</v>
      </c>
      <c r="AG19" s="9">
        <v>166</v>
      </c>
      <c r="AH19" s="9">
        <f t="shared" ref="AH19:AH20" si="26">SUM(AF19:AG19)</f>
        <v>368</v>
      </c>
      <c r="AI19" s="13">
        <f t="shared" ref="AI19:AI20" si="27">AH19/$AH$25</f>
        <v>3.7228123419322204E-2</v>
      </c>
      <c r="AJ19" s="9">
        <v>0</v>
      </c>
      <c r="AK19" s="9">
        <v>2</v>
      </c>
      <c r="AL19" s="9">
        <f t="shared" ref="AL19:AL20" si="28">SUM(AJ19:AK19)</f>
        <v>2</v>
      </c>
      <c r="AM19" s="13">
        <f t="shared" ref="AM19:AM20" si="29">AL19/$AL$25</f>
        <v>1.5384615384615385E-2</v>
      </c>
      <c r="AN19" s="9">
        <v>5</v>
      </c>
      <c r="AO19" s="9">
        <v>0</v>
      </c>
      <c r="AP19" s="9">
        <f t="shared" ref="AP19:AP20" si="30">SUM(AN19:AO19)</f>
        <v>5</v>
      </c>
      <c r="AQ19" s="13">
        <f t="shared" ref="AQ19:AQ20" si="31">AP19/$AP$25</f>
        <v>1.968503937007874E-2</v>
      </c>
      <c r="AR19" s="9">
        <v>3</v>
      </c>
      <c r="AS19" s="9">
        <v>63</v>
      </c>
      <c r="AT19" s="9">
        <f t="shared" ref="AT19:AT20" si="32">SUM(AR19:AS19)</f>
        <v>66</v>
      </c>
      <c r="AU19" s="13">
        <f t="shared" ref="AU19:AU20" si="33">AT19/$AT$25</f>
        <v>3.4303534303534305E-2</v>
      </c>
      <c r="AV19" s="9">
        <f t="shared" ref="AV19:AV20" si="34">F19+J19+N19+R19+V19+Z19+AD19+AH19+AL19+AP19+AT19</f>
        <v>1941</v>
      </c>
      <c r="AW19" s="13">
        <f t="shared" ref="AW19:AW20" si="35">AV19/$AV$25</f>
        <v>3.4775597957538297E-2</v>
      </c>
    </row>
    <row r="20" spans="1:49" x14ac:dyDescent="0.25">
      <c r="A20" s="7">
        <v>12</v>
      </c>
      <c r="B20" s="7">
        <v>2012</v>
      </c>
      <c r="C20" s="3" t="s">
        <v>63</v>
      </c>
      <c r="D20" s="9">
        <v>244</v>
      </c>
      <c r="E20" s="9">
        <v>217</v>
      </c>
      <c r="F20" s="9">
        <f t="shared" si="12"/>
        <v>461</v>
      </c>
      <c r="G20" s="13">
        <f t="shared" si="13"/>
        <v>4.1810266642481407E-2</v>
      </c>
      <c r="H20" s="9">
        <v>38</v>
      </c>
      <c r="I20" s="9">
        <v>18</v>
      </c>
      <c r="J20" s="9">
        <f t="shared" si="14"/>
        <v>56</v>
      </c>
      <c r="K20" s="13">
        <f t="shared" si="15"/>
        <v>6.7961165048543687E-2</v>
      </c>
      <c r="L20" s="9">
        <v>4</v>
      </c>
      <c r="M20" s="9">
        <v>12</v>
      </c>
      <c r="N20" s="9">
        <f t="shared" si="16"/>
        <v>16</v>
      </c>
      <c r="O20" s="13">
        <f t="shared" si="17"/>
        <v>4.6376811594202899E-2</v>
      </c>
      <c r="P20" s="9">
        <v>656</v>
      </c>
      <c r="Q20" s="9">
        <v>585</v>
      </c>
      <c r="R20" s="9">
        <f t="shared" si="18"/>
        <v>1241</v>
      </c>
      <c r="S20" s="13">
        <f t="shared" si="19"/>
        <v>4.5239136774569845E-2</v>
      </c>
      <c r="T20" s="9">
        <v>83</v>
      </c>
      <c r="U20" s="9">
        <v>94</v>
      </c>
      <c r="V20" s="9">
        <f t="shared" si="20"/>
        <v>177</v>
      </c>
      <c r="W20" s="13">
        <f t="shared" si="21"/>
        <v>4.4360902255639101E-2</v>
      </c>
      <c r="X20" s="9">
        <v>0</v>
      </c>
      <c r="Y20" s="9">
        <v>0</v>
      </c>
      <c r="Z20" s="9">
        <f t="shared" si="22"/>
        <v>0</v>
      </c>
      <c r="AA20" s="13">
        <f t="shared" si="23"/>
        <v>0</v>
      </c>
      <c r="AB20" s="9">
        <v>0</v>
      </c>
      <c r="AC20" s="9">
        <v>0</v>
      </c>
      <c r="AD20" s="9">
        <f t="shared" si="24"/>
        <v>0</v>
      </c>
      <c r="AE20" s="13">
        <f t="shared" si="25"/>
        <v>0</v>
      </c>
      <c r="AF20" s="9">
        <v>221</v>
      </c>
      <c r="AG20" s="9">
        <v>240</v>
      </c>
      <c r="AH20" s="9">
        <f t="shared" si="26"/>
        <v>461</v>
      </c>
      <c r="AI20" s="13">
        <f t="shared" si="27"/>
        <v>4.6636317653009608E-2</v>
      </c>
      <c r="AJ20" s="9">
        <v>0</v>
      </c>
      <c r="AK20" s="9">
        <v>11</v>
      </c>
      <c r="AL20" s="9">
        <f t="shared" si="28"/>
        <v>11</v>
      </c>
      <c r="AM20" s="13">
        <f t="shared" si="29"/>
        <v>8.461538461538462E-2</v>
      </c>
      <c r="AN20" s="9">
        <v>7</v>
      </c>
      <c r="AO20" s="9">
        <v>4</v>
      </c>
      <c r="AP20" s="9">
        <f t="shared" si="30"/>
        <v>11</v>
      </c>
      <c r="AQ20" s="13">
        <f t="shared" si="31"/>
        <v>4.3307086614173228E-2</v>
      </c>
      <c r="AR20" s="9">
        <v>3</v>
      </c>
      <c r="AS20" s="9">
        <v>94</v>
      </c>
      <c r="AT20" s="9">
        <f t="shared" si="32"/>
        <v>97</v>
      </c>
      <c r="AU20" s="13">
        <f t="shared" si="33"/>
        <v>5.0415800415800419E-2</v>
      </c>
      <c r="AV20" s="9">
        <f t="shared" si="34"/>
        <v>2531</v>
      </c>
      <c r="AW20" s="13">
        <f t="shared" si="35"/>
        <v>4.5346233091462872E-2</v>
      </c>
    </row>
    <row r="21" spans="1:49" x14ac:dyDescent="0.25">
      <c r="A21" s="7">
        <v>13</v>
      </c>
      <c r="B21" s="7">
        <v>2013</v>
      </c>
      <c r="C21" s="3" t="s">
        <v>64</v>
      </c>
      <c r="D21" s="9">
        <v>373</v>
      </c>
      <c r="E21" s="9">
        <v>311</v>
      </c>
      <c r="F21" s="9">
        <f t="shared" si="0"/>
        <v>684</v>
      </c>
      <c r="G21" s="13">
        <f>F21/$F$25</f>
        <v>6.2035189551968073E-2</v>
      </c>
      <c r="H21" s="9">
        <v>31</v>
      </c>
      <c r="I21" s="9">
        <v>10</v>
      </c>
      <c r="J21" s="9">
        <f t="shared" si="1"/>
        <v>41</v>
      </c>
      <c r="K21" s="13">
        <f>J21/$J$25</f>
        <v>4.9757281553398057E-2</v>
      </c>
      <c r="L21" s="9">
        <v>3</v>
      </c>
      <c r="M21" s="9">
        <v>8</v>
      </c>
      <c r="N21" s="9">
        <f t="shared" si="2"/>
        <v>11</v>
      </c>
      <c r="O21" s="13">
        <f>N21/$N$25</f>
        <v>3.1884057971014491E-2</v>
      </c>
      <c r="P21" s="9">
        <v>874</v>
      </c>
      <c r="Q21" s="9">
        <v>778</v>
      </c>
      <c r="R21" s="9">
        <f t="shared" si="3"/>
        <v>1652</v>
      </c>
      <c r="S21" s="13">
        <f>R21/$R$25</f>
        <v>6.0221638961796442E-2</v>
      </c>
      <c r="T21" s="9">
        <v>147</v>
      </c>
      <c r="U21" s="9">
        <v>128</v>
      </c>
      <c r="V21" s="9">
        <f t="shared" si="4"/>
        <v>275</v>
      </c>
      <c r="W21" s="13">
        <f>V21/$V$25</f>
        <v>6.8922305764411024E-2</v>
      </c>
      <c r="X21" s="9">
        <v>1</v>
      </c>
      <c r="Y21" s="9">
        <v>0</v>
      </c>
      <c r="Z21" s="9">
        <f t="shared" si="5"/>
        <v>1</v>
      </c>
      <c r="AA21" s="13">
        <f>Z21/$Z$25</f>
        <v>1</v>
      </c>
      <c r="AB21" s="9">
        <v>0</v>
      </c>
      <c r="AC21" s="9">
        <v>0</v>
      </c>
      <c r="AD21" s="9">
        <f t="shared" si="6"/>
        <v>0</v>
      </c>
      <c r="AE21" s="13">
        <f>AD21/$AD$25</f>
        <v>0</v>
      </c>
      <c r="AF21" s="9">
        <v>321</v>
      </c>
      <c r="AG21" s="9">
        <v>320</v>
      </c>
      <c r="AH21" s="9">
        <f t="shared" si="7"/>
        <v>641</v>
      </c>
      <c r="AI21" s="13">
        <f>AH21/$AH$25</f>
        <v>6.4845725847243296E-2</v>
      </c>
      <c r="AJ21" s="9">
        <v>1</v>
      </c>
      <c r="AK21" s="9">
        <v>6</v>
      </c>
      <c r="AL21" s="9">
        <f t="shared" si="8"/>
        <v>7</v>
      </c>
      <c r="AM21" s="13">
        <f>AL21/$AL$25</f>
        <v>5.3846153846153849E-2</v>
      </c>
      <c r="AN21" s="9">
        <v>7</v>
      </c>
      <c r="AO21" s="9">
        <v>2</v>
      </c>
      <c r="AP21" s="9">
        <f t="shared" si="9"/>
        <v>9</v>
      </c>
      <c r="AQ21" s="13">
        <f>AP21/$AP$25</f>
        <v>3.5433070866141732E-2</v>
      </c>
      <c r="AR21" s="9">
        <v>5</v>
      </c>
      <c r="AS21" s="9">
        <v>170</v>
      </c>
      <c r="AT21" s="9">
        <f t="shared" si="10"/>
        <v>175</v>
      </c>
      <c r="AU21" s="13">
        <f>AT21/$AT$25</f>
        <v>9.0956340956340961E-2</v>
      </c>
      <c r="AV21" s="9">
        <f t="shared" si="11"/>
        <v>3496</v>
      </c>
      <c r="AW21" s="13">
        <f>AV21/$AV$25</f>
        <v>6.2635492251186961E-2</v>
      </c>
    </row>
    <row r="22" spans="1:49" x14ac:dyDescent="0.25">
      <c r="A22" s="7">
        <v>14</v>
      </c>
      <c r="B22" s="7">
        <v>2014</v>
      </c>
      <c r="C22" s="3" t="s">
        <v>65</v>
      </c>
      <c r="D22" s="9">
        <v>348</v>
      </c>
      <c r="E22" s="9">
        <v>336</v>
      </c>
      <c r="F22" s="9">
        <f t="shared" si="0"/>
        <v>684</v>
      </c>
      <c r="G22" s="13">
        <f>F22/$F$25</f>
        <v>6.2035189551968073E-2</v>
      </c>
      <c r="H22" s="9">
        <v>28</v>
      </c>
      <c r="I22" s="9">
        <v>19</v>
      </c>
      <c r="J22" s="9">
        <f t="shared" si="1"/>
        <v>47</v>
      </c>
      <c r="K22" s="13">
        <f>J22/$J$25</f>
        <v>5.7038834951456313E-2</v>
      </c>
      <c r="L22" s="9">
        <v>7</v>
      </c>
      <c r="M22" s="9">
        <v>14</v>
      </c>
      <c r="N22" s="9">
        <f t="shared" si="2"/>
        <v>21</v>
      </c>
      <c r="O22" s="13">
        <f>N22/$N$25</f>
        <v>6.0869565217391307E-2</v>
      </c>
      <c r="P22" s="9">
        <v>888</v>
      </c>
      <c r="Q22" s="9">
        <v>811</v>
      </c>
      <c r="R22" s="9">
        <f t="shared" si="3"/>
        <v>1699</v>
      </c>
      <c r="S22" s="13">
        <f>R22/$R$25</f>
        <v>6.1934966462525519E-2</v>
      </c>
      <c r="T22" s="9">
        <v>72</v>
      </c>
      <c r="U22" s="9">
        <v>94</v>
      </c>
      <c r="V22" s="9">
        <f t="shared" si="4"/>
        <v>166</v>
      </c>
      <c r="W22" s="13">
        <f>V22/$V$25</f>
        <v>4.1604010025062657E-2</v>
      </c>
      <c r="X22" s="9">
        <v>0</v>
      </c>
      <c r="Y22" s="9">
        <v>0</v>
      </c>
      <c r="Z22" s="9">
        <f t="shared" si="5"/>
        <v>0</v>
      </c>
      <c r="AA22" s="13">
        <f>Z22/$Z$25</f>
        <v>0</v>
      </c>
      <c r="AB22" s="9">
        <v>0</v>
      </c>
      <c r="AC22" s="9">
        <v>0</v>
      </c>
      <c r="AD22" s="9">
        <f t="shared" si="6"/>
        <v>0</v>
      </c>
      <c r="AE22" s="13">
        <f>AD22/$AD$25</f>
        <v>0</v>
      </c>
      <c r="AF22" s="9">
        <v>320</v>
      </c>
      <c r="AG22" s="9">
        <v>302</v>
      </c>
      <c r="AH22" s="9">
        <f t="shared" si="7"/>
        <v>622</v>
      </c>
      <c r="AI22" s="13">
        <f>AH22/$AH$25</f>
        <v>6.2923621648963077E-2</v>
      </c>
      <c r="AJ22" s="9">
        <v>0</v>
      </c>
      <c r="AK22" s="9">
        <v>6</v>
      </c>
      <c r="AL22" s="9">
        <f t="shared" si="8"/>
        <v>6</v>
      </c>
      <c r="AM22" s="13">
        <f>AL22/$AL$25</f>
        <v>4.6153846153846156E-2</v>
      </c>
      <c r="AN22" s="9">
        <v>11</v>
      </c>
      <c r="AO22" s="9">
        <v>4</v>
      </c>
      <c r="AP22" s="9">
        <f t="shared" si="9"/>
        <v>15</v>
      </c>
      <c r="AQ22" s="13">
        <f>AP22/$AP$25</f>
        <v>5.905511811023622E-2</v>
      </c>
      <c r="AR22" s="9">
        <v>12</v>
      </c>
      <c r="AS22" s="9">
        <v>124</v>
      </c>
      <c r="AT22" s="9">
        <f t="shared" si="10"/>
        <v>136</v>
      </c>
      <c r="AU22" s="13">
        <f>AT22/$AT$25</f>
        <v>7.068607068607069E-2</v>
      </c>
      <c r="AV22" s="9">
        <f t="shared" si="11"/>
        <v>3396</v>
      </c>
      <c r="AW22" s="13">
        <f>AV22/$AV$25</f>
        <v>6.0843859177640416E-2</v>
      </c>
    </row>
    <row r="23" spans="1:49" x14ac:dyDescent="0.25">
      <c r="A23" s="7">
        <v>15</v>
      </c>
      <c r="B23" s="7">
        <v>2015</v>
      </c>
      <c r="C23" s="3" t="s">
        <v>66</v>
      </c>
      <c r="D23" s="9">
        <v>506</v>
      </c>
      <c r="E23" s="9">
        <v>493</v>
      </c>
      <c r="F23" s="9">
        <f t="shared" si="0"/>
        <v>999</v>
      </c>
      <c r="G23" s="13">
        <f>F23/$F$25</f>
        <v>9.0604026845637578E-2</v>
      </c>
      <c r="H23" s="9">
        <v>46</v>
      </c>
      <c r="I23" s="9">
        <v>19</v>
      </c>
      <c r="J23" s="9">
        <f t="shared" si="1"/>
        <v>65</v>
      </c>
      <c r="K23" s="13">
        <f>J23/$J$25</f>
        <v>7.8883495145631075E-2</v>
      </c>
      <c r="L23" s="9">
        <v>7</v>
      </c>
      <c r="M23" s="9">
        <v>26</v>
      </c>
      <c r="N23" s="9">
        <f t="shared" si="2"/>
        <v>33</v>
      </c>
      <c r="O23" s="13">
        <f>N23/$N$25</f>
        <v>9.5652173913043481E-2</v>
      </c>
      <c r="P23" s="9">
        <v>1160</v>
      </c>
      <c r="Q23" s="9">
        <v>1116</v>
      </c>
      <c r="R23" s="9">
        <f t="shared" si="3"/>
        <v>2276</v>
      </c>
      <c r="S23" s="13">
        <f>R23/$R$25</f>
        <v>8.2968795567220768E-2</v>
      </c>
      <c r="T23" s="9">
        <v>107</v>
      </c>
      <c r="U23" s="9">
        <v>71</v>
      </c>
      <c r="V23" s="9">
        <f t="shared" si="4"/>
        <v>178</v>
      </c>
      <c r="W23" s="13">
        <f>V23/$V$25</f>
        <v>4.4611528822055137E-2</v>
      </c>
      <c r="X23" s="9">
        <v>0</v>
      </c>
      <c r="Y23" s="9">
        <v>0</v>
      </c>
      <c r="Z23" s="9">
        <f t="shared" si="5"/>
        <v>0</v>
      </c>
      <c r="AA23" s="13">
        <f>Z23/$Z$25</f>
        <v>0</v>
      </c>
      <c r="AB23" s="9">
        <v>0</v>
      </c>
      <c r="AC23" s="9">
        <v>0</v>
      </c>
      <c r="AD23" s="9">
        <f t="shared" si="6"/>
        <v>0</v>
      </c>
      <c r="AE23" s="13">
        <f>AD23/$AD$25</f>
        <v>0</v>
      </c>
      <c r="AF23" s="9">
        <v>445</v>
      </c>
      <c r="AG23" s="9">
        <v>389</v>
      </c>
      <c r="AH23" s="9">
        <f t="shared" si="7"/>
        <v>834</v>
      </c>
      <c r="AI23" s="13">
        <f>AH23/$AH$25</f>
        <v>8.4370257966616083E-2</v>
      </c>
      <c r="AJ23" s="9">
        <v>4</v>
      </c>
      <c r="AK23" s="9">
        <v>13</v>
      </c>
      <c r="AL23" s="9">
        <f t="shared" si="8"/>
        <v>17</v>
      </c>
      <c r="AM23" s="13">
        <f>AL23/$AL$25</f>
        <v>0.13076923076923078</v>
      </c>
      <c r="AN23" s="9">
        <v>22</v>
      </c>
      <c r="AO23" s="9">
        <v>2</v>
      </c>
      <c r="AP23" s="9">
        <f t="shared" si="9"/>
        <v>24</v>
      </c>
      <c r="AQ23" s="13">
        <f>AP23/$AP$25</f>
        <v>9.4488188976377951E-2</v>
      </c>
      <c r="AR23" s="9">
        <v>10</v>
      </c>
      <c r="AS23" s="9">
        <v>113</v>
      </c>
      <c r="AT23" s="9">
        <f t="shared" si="10"/>
        <v>123</v>
      </c>
      <c r="AU23" s="13">
        <f>AT23/$AT$25</f>
        <v>6.3929313929313933E-2</v>
      </c>
      <c r="AV23" s="9">
        <f t="shared" si="11"/>
        <v>4549</v>
      </c>
      <c r="AW23" s="13">
        <f>AV23/$AV$25</f>
        <v>8.1501388515632003E-2</v>
      </c>
    </row>
    <row r="24" spans="1:49" x14ac:dyDescent="0.25">
      <c r="A24" s="7">
        <v>16</v>
      </c>
      <c r="B24" s="7">
        <v>2016</v>
      </c>
      <c r="C24" s="3" t="s">
        <v>67</v>
      </c>
      <c r="D24" s="9">
        <v>520</v>
      </c>
      <c r="E24" s="9">
        <v>480</v>
      </c>
      <c r="F24" s="9">
        <f t="shared" si="0"/>
        <v>1000</v>
      </c>
      <c r="G24" s="13">
        <f>F24/$F$25</f>
        <v>9.0694721567204789E-2</v>
      </c>
      <c r="H24" s="9">
        <v>72</v>
      </c>
      <c r="I24" s="9">
        <v>40</v>
      </c>
      <c r="J24" s="9">
        <f t="shared" si="1"/>
        <v>112</v>
      </c>
      <c r="K24" s="13">
        <f>J24/$J$25</f>
        <v>0.13592233009708737</v>
      </c>
      <c r="L24" s="9">
        <v>22</v>
      </c>
      <c r="M24" s="9">
        <v>38</v>
      </c>
      <c r="N24" s="9">
        <f t="shared" si="2"/>
        <v>60</v>
      </c>
      <c r="O24" s="13">
        <f>N24/$N$25</f>
        <v>0.17391304347826086</v>
      </c>
      <c r="P24" s="9">
        <v>1354</v>
      </c>
      <c r="Q24" s="9">
        <v>1278</v>
      </c>
      <c r="R24" s="9">
        <f t="shared" si="3"/>
        <v>2632</v>
      </c>
      <c r="S24" s="13">
        <f>R24/$R$25</f>
        <v>9.5946340040828235E-2</v>
      </c>
      <c r="T24" s="9">
        <v>89</v>
      </c>
      <c r="U24" s="9">
        <v>88</v>
      </c>
      <c r="V24" s="9">
        <f t="shared" si="4"/>
        <v>177</v>
      </c>
      <c r="W24" s="13">
        <f>V24/$V$25</f>
        <v>4.4360902255639101E-2</v>
      </c>
      <c r="X24" s="9">
        <v>0</v>
      </c>
      <c r="Y24" s="9">
        <v>0</v>
      </c>
      <c r="Z24" s="9">
        <f t="shared" si="5"/>
        <v>0</v>
      </c>
      <c r="AA24" s="13">
        <f>Z24/$Z$25</f>
        <v>0</v>
      </c>
      <c r="AB24" s="9">
        <v>0</v>
      </c>
      <c r="AC24" s="9">
        <v>0</v>
      </c>
      <c r="AD24" s="9">
        <f t="shared" si="6"/>
        <v>0</v>
      </c>
      <c r="AE24" s="13">
        <f>AD24/$AD$25</f>
        <v>0</v>
      </c>
      <c r="AF24" s="9">
        <v>485</v>
      </c>
      <c r="AG24" s="9">
        <v>440</v>
      </c>
      <c r="AH24" s="9">
        <f t="shared" si="7"/>
        <v>925</v>
      </c>
      <c r="AI24" s="13">
        <f>AH24/$AH$25</f>
        <v>9.357612544258978E-2</v>
      </c>
      <c r="AJ24" s="9">
        <v>0</v>
      </c>
      <c r="AK24" s="9">
        <v>6</v>
      </c>
      <c r="AL24" s="9">
        <f t="shared" si="8"/>
        <v>6</v>
      </c>
      <c r="AM24" s="13">
        <f>AL24/$AL$25</f>
        <v>4.6153846153846156E-2</v>
      </c>
      <c r="AN24" s="9">
        <v>27</v>
      </c>
      <c r="AO24" s="9">
        <v>14</v>
      </c>
      <c r="AP24" s="9">
        <f t="shared" si="9"/>
        <v>41</v>
      </c>
      <c r="AQ24" s="13">
        <f>AP24/$AP$25</f>
        <v>0.16141732283464566</v>
      </c>
      <c r="AR24" s="9">
        <v>8</v>
      </c>
      <c r="AS24" s="9">
        <v>187</v>
      </c>
      <c r="AT24" s="9">
        <f t="shared" si="10"/>
        <v>195</v>
      </c>
      <c r="AU24" s="13">
        <f>AT24/$AT$25</f>
        <v>0.10135135135135136</v>
      </c>
      <c r="AV24" s="9">
        <f t="shared" si="11"/>
        <v>5148</v>
      </c>
      <c r="AW24" s="13">
        <f>AV24/$AV$25</f>
        <v>9.2233270626175756E-2</v>
      </c>
    </row>
    <row r="25" spans="1:49" x14ac:dyDescent="0.25">
      <c r="A25" s="17" t="s">
        <v>170</v>
      </c>
      <c r="B25" s="17"/>
      <c r="C25" s="17"/>
      <c r="D25" s="10">
        <f>SUM(D9:D24)</f>
        <v>5762</v>
      </c>
      <c r="E25" s="10">
        <f>SUM(E9:E24)</f>
        <v>5264</v>
      </c>
      <c r="F25" s="10">
        <f>SUM(F9:F24)</f>
        <v>11026</v>
      </c>
      <c r="G25" s="12">
        <f>'KAB. SUKOHARJO'!G13</f>
        <v>6.1219504069825549E-2</v>
      </c>
      <c r="H25" s="10">
        <f>SUM(H9:H24)</f>
        <v>544</v>
      </c>
      <c r="I25" s="10">
        <f>SUM(I9:I24)</f>
        <v>280</v>
      </c>
      <c r="J25" s="10">
        <f>SUM(J9:J24)</f>
        <v>824</v>
      </c>
      <c r="K25" s="12">
        <f>'KAB. SUKOHARJO'!K13</f>
        <v>4.2654519101356245E-2</v>
      </c>
      <c r="L25" s="10">
        <f t="shared" ref="L25:N25" si="36">SUM(L9:L24)</f>
        <v>125</v>
      </c>
      <c r="M25" s="10">
        <f t="shared" si="36"/>
        <v>220</v>
      </c>
      <c r="N25" s="10">
        <f t="shared" si="36"/>
        <v>345</v>
      </c>
      <c r="O25" s="12">
        <f>'KAB. SUKOHARJO'!O13</f>
        <v>3.3017513637668673E-2</v>
      </c>
      <c r="P25" s="10">
        <f t="shared" ref="P25:R25" si="37">SUM(P9:P24)</f>
        <v>14360</v>
      </c>
      <c r="Q25" s="10">
        <f t="shared" si="37"/>
        <v>13072</v>
      </c>
      <c r="R25" s="10">
        <f t="shared" si="37"/>
        <v>27432</v>
      </c>
      <c r="S25" s="12">
        <f>'KAB. SUKOHARJO'!S13</f>
        <v>6.4795306166797365E-2</v>
      </c>
      <c r="T25" s="10">
        <f t="shared" ref="T25:V25" si="38">SUM(T9:T24)</f>
        <v>1785</v>
      </c>
      <c r="U25" s="10">
        <f t="shared" si="38"/>
        <v>2205</v>
      </c>
      <c r="V25" s="10">
        <f t="shared" si="38"/>
        <v>3990</v>
      </c>
      <c r="W25" s="12">
        <f>'KAB. SUKOHARJO'!W13</f>
        <v>9.5174486558690929E-2</v>
      </c>
      <c r="X25" s="10">
        <f t="shared" ref="X25:Z25" si="39">SUM(X9:X24)</f>
        <v>1</v>
      </c>
      <c r="Y25" s="10">
        <f t="shared" si="39"/>
        <v>0</v>
      </c>
      <c r="Z25" s="10">
        <f t="shared" si="39"/>
        <v>1</v>
      </c>
      <c r="AA25" s="12">
        <f>'KAB. SUKOHARJO'!AA13</f>
        <v>1.8867924528301886E-2</v>
      </c>
      <c r="AB25" s="10">
        <f t="shared" ref="AB25:AD25" si="40">SUM(AB9:AB24)</f>
        <v>2</v>
      </c>
      <c r="AC25" s="10">
        <f t="shared" si="40"/>
        <v>2</v>
      </c>
      <c r="AD25" s="10">
        <f t="shared" si="40"/>
        <v>4</v>
      </c>
      <c r="AE25" s="12">
        <f>'KAB. SUKOHARJO'!AE13</f>
        <v>2.185792349726776E-2</v>
      </c>
      <c r="AF25" s="10">
        <f t="shared" ref="AF25:AH25" si="41">SUM(AF9:AF24)</f>
        <v>5244</v>
      </c>
      <c r="AG25" s="10">
        <f t="shared" si="41"/>
        <v>4641</v>
      </c>
      <c r="AH25" s="10">
        <f t="shared" si="41"/>
        <v>9885</v>
      </c>
      <c r="AI25" s="12">
        <f>'KAB. SUKOHARJO'!AI13</f>
        <v>5.8937163503675748E-2</v>
      </c>
      <c r="AJ25" s="10">
        <f t="shared" ref="AJ25:AL25" si="42">SUM(AJ9:AJ24)</f>
        <v>22</v>
      </c>
      <c r="AK25" s="10">
        <f t="shared" si="42"/>
        <v>108</v>
      </c>
      <c r="AL25" s="10">
        <f t="shared" si="42"/>
        <v>130</v>
      </c>
      <c r="AM25" s="12">
        <f>'KAB. SUKOHARJO'!AM13</f>
        <v>4.553415061295972E-2</v>
      </c>
      <c r="AN25" s="10">
        <f t="shared" ref="AN25:AP25" si="43">SUM(AN9:AN24)</f>
        <v>185</v>
      </c>
      <c r="AO25" s="10">
        <f t="shared" si="43"/>
        <v>69</v>
      </c>
      <c r="AP25" s="10">
        <f t="shared" si="43"/>
        <v>254</v>
      </c>
      <c r="AQ25" s="12">
        <f>'KAB. SUKOHARJO'!AQ13</f>
        <v>3.6187491095597664E-2</v>
      </c>
      <c r="AR25" s="10">
        <f t="shared" ref="AR25:AT25" si="44">SUM(AR9:AR24)</f>
        <v>91</v>
      </c>
      <c r="AS25" s="10">
        <f t="shared" si="44"/>
        <v>1833</v>
      </c>
      <c r="AT25" s="10">
        <f t="shared" si="44"/>
        <v>1924</v>
      </c>
      <c r="AU25" s="12">
        <f>'KAB. SUKOHARJO'!AU13</f>
        <v>3.274670660720972E-2</v>
      </c>
      <c r="AV25" s="11">
        <f>SUM(AV9:AV24)</f>
        <v>55815</v>
      </c>
      <c r="AW25" s="12">
        <f>'KAB. SUKOHARJO'!AW13</f>
        <v>6.1217774706743659E-2</v>
      </c>
    </row>
  </sheetData>
  <mergeCells count="18">
    <mergeCell ref="AN7:AQ7"/>
    <mergeCell ref="AR7:AU7"/>
    <mergeCell ref="AV7:AW7"/>
    <mergeCell ref="A25:C25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A7583-AEB6-4AC9-92EC-FC8A0198F586}">
  <dimension ref="A1:AW23"/>
  <sheetViews>
    <sheetView zoomScale="103" workbookViewId="0">
      <selection activeCell="K23" sqref="K23"/>
    </sheetView>
  </sheetViews>
  <sheetFormatPr defaultRowHeight="15" x14ac:dyDescent="0.25"/>
  <cols>
    <col min="1" max="1" width="4.28515625" customWidth="1"/>
    <col min="3" max="3" width="16.5703125" bestFit="1" customWidth="1"/>
    <col min="4" max="47" width="9.140625" customWidth="1"/>
    <col min="48" max="48" width="11.7109375" customWidth="1"/>
    <col min="49" max="49" width="9.140625" customWidth="1"/>
  </cols>
  <sheetData>
    <row r="1" spans="1:49" ht="14.45" customHeight="1" x14ac:dyDescent="0.25">
      <c r="A1" s="16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4"/>
      <c r="O1" s="4"/>
      <c r="P1" s="4"/>
      <c r="Q1" s="4"/>
      <c r="R1" s="4"/>
      <c r="S1" s="4"/>
      <c r="T1" s="4"/>
      <c r="U1" s="4"/>
      <c r="V1" s="5"/>
      <c r="W1" s="5"/>
    </row>
    <row r="2" spans="1:49" ht="14.4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"/>
      <c r="O2" s="4"/>
      <c r="P2" s="4"/>
      <c r="Q2" s="4"/>
      <c r="R2" s="4"/>
      <c r="S2" s="4"/>
      <c r="T2" s="4"/>
      <c r="U2" s="4"/>
      <c r="V2" s="5"/>
      <c r="W2" s="5"/>
    </row>
    <row r="3" spans="1:49" ht="14.4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9" x14ac:dyDescent="0.25">
      <c r="A4" s="1"/>
    </row>
    <row r="5" spans="1:49" x14ac:dyDescent="0.25">
      <c r="A5" s="18" t="s">
        <v>161</v>
      </c>
      <c r="B5" s="18"/>
      <c r="C5" s="18"/>
      <c r="D5" s="18"/>
    </row>
    <row r="6" spans="1:49" x14ac:dyDescent="0.25">
      <c r="A6" s="20" t="s">
        <v>201</v>
      </c>
      <c r="B6" s="20"/>
      <c r="C6" s="20"/>
      <c r="D6" s="20"/>
    </row>
    <row r="7" spans="1:49" x14ac:dyDescent="0.25">
      <c r="A7" s="19" t="s">
        <v>164</v>
      </c>
      <c r="B7" s="17" t="s">
        <v>196</v>
      </c>
      <c r="C7" s="17"/>
      <c r="D7" s="17" t="s">
        <v>172</v>
      </c>
      <c r="E7" s="17"/>
      <c r="F7" s="17"/>
      <c r="G7" s="17"/>
      <c r="H7" s="17" t="s">
        <v>185</v>
      </c>
      <c r="I7" s="17"/>
      <c r="J7" s="17"/>
      <c r="K7" s="17"/>
      <c r="L7" s="17" t="s">
        <v>186</v>
      </c>
      <c r="M7" s="17"/>
      <c r="N7" s="17"/>
      <c r="O7" s="17"/>
      <c r="P7" s="17" t="s">
        <v>187</v>
      </c>
      <c r="Q7" s="17"/>
      <c r="R7" s="17"/>
      <c r="S7" s="17"/>
      <c r="T7" s="17" t="s">
        <v>188</v>
      </c>
      <c r="U7" s="17"/>
      <c r="V7" s="17"/>
      <c r="W7" s="17"/>
      <c r="X7" s="17" t="s">
        <v>189</v>
      </c>
      <c r="Y7" s="17"/>
      <c r="Z7" s="17"/>
      <c r="AA7" s="17"/>
      <c r="AB7" s="17" t="s">
        <v>190</v>
      </c>
      <c r="AC7" s="17"/>
      <c r="AD7" s="17"/>
      <c r="AE7" s="17"/>
      <c r="AF7" s="17" t="s">
        <v>191</v>
      </c>
      <c r="AG7" s="17"/>
      <c r="AH7" s="17"/>
      <c r="AI7" s="17"/>
      <c r="AJ7" s="17" t="s">
        <v>192</v>
      </c>
      <c r="AK7" s="17"/>
      <c r="AL7" s="17"/>
      <c r="AM7" s="17"/>
      <c r="AN7" s="17" t="s">
        <v>193</v>
      </c>
      <c r="AO7" s="17"/>
      <c r="AP7" s="17"/>
      <c r="AQ7" s="17"/>
      <c r="AR7" s="17" t="s">
        <v>194</v>
      </c>
      <c r="AS7" s="17"/>
      <c r="AT7" s="17"/>
      <c r="AU7" s="17"/>
      <c r="AV7" s="14" t="s">
        <v>170</v>
      </c>
      <c r="AW7" s="15"/>
    </row>
    <row r="8" spans="1:49" x14ac:dyDescent="0.25">
      <c r="A8" s="19"/>
      <c r="B8" s="6" t="s">
        <v>166</v>
      </c>
      <c r="C8" s="6" t="s">
        <v>167</v>
      </c>
      <c r="D8" s="6" t="s">
        <v>168</v>
      </c>
      <c r="E8" s="6" t="s">
        <v>169</v>
      </c>
      <c r="F8" s="6" t="s">
        <v>170</v>
      </c>
      <c r="G8" s="6" t="s">
        <v>171</v>
      </c>
      <c r="H8" s="6" t="s">
        <v>168</v>
      </c>
      <c r="I8" s="6" t="s">
        <v>169</v>
      </c>
      <c r="J8" s="6" t="s">
        <v>170</v>
      </c>
      <c r="K8" s="6" t="s">
        <v>171</v>
      </c>
      <c r="L8" s="6" t="s">
        <v>168</v>
      </c>
      <c r="M8" s="6" t="s">
        <v>169</v>
      </c>
      <c r="N8" s="6" t="s">
        <v>170</v>
      </c>
      <c r="O8" s="6" t="s">
        <v>171</v>
      </c>
      <c r="P8" s="6" t="s">
        <v>168</v>
      </c>
      <c r="Q8" s="6" t="s">
        <v>169</v>
      </c>
      <c r="R8" s="6" t="s">
        <v>170</v>
      </c>
      <c r="S8" s="6" t="s">
        <v>171</v>
      </c>
      <c r="T8" s="6" t="s">
        <v>168</v>
      </c>
      <c r="U8" s="6" t="s">
        <v>169</v>
      </c>
      <c r="V8" s="6" t="s">
        <v>170</v>
      </c>
      <c r="W8" s="6" t="s">
        <v>171</v>
      </c>
      <c r="X8" s="6" t="s">
        <v>168</v>
      </c>
      <c r="Y8" s="6" t="s">
        <v>169</v>
      </c>
      <c r="Z8" s="6" t="s">
        <v>170</v>
      </c>
      <c r="AA8" s="6" t="s">
        <v>171</v>
      </c>
      <c r="AB8" s="6" t="s">
        <v>168</v>
      </c>
      <c r="AC8" s="6" t="s">
        <v>169</v>
      </c>
      <c r="AD8" s="6" t="s">
        <v>170</v>
      </c>
      <c r="AE8" s="6" t="s">
        <v>171</v>
      </c>
      <c r="AF8" s="6" t="s">
        <v>168</v>
      </c>
      <c r="AG8" s="6" t="s">
        <v>169</v>
      </c>
      <c r="AH8" s="6" t="s">
        <v>170</v>
      </c>
      <c r="AI8" s="6" t="s">
        <v>171</v>
      </c>
      <c r="AJ8" s="6" t="s">
        <v>168</v>
      </c>
      <c r="AK8" s="6" t="s">
        <v>169</v>
      </c>
      <c r="AL8" s="6" t="s">
        <v>170</v>
      </c>
      <c r="AM8" s="6" t="s">
        <v>171</v>
      </c>
      <c r="AN8" s="6" t="s">
        <v>168</v>
      </c>
      <c r="AO8" s="6" t="s">
        <v>169</v>
      </c>
      <c r="AP8" s="6" t="s">
        <v>170</v>
      </c>
      <c r="AQ8" s="6" t="s">
        <v>171</v>
      </c>
      <c r="AR8" s="6" t="s">
        <v>168</v>
      </c>
      <c r="AS8" s="6" t="s">
        <v>169</v>
      </c>
      <c r="AT8" s="6" t="s">
        <v>170</v>
      </c>
      <c r="AU8" s="6" t="s">
        <v>171</v>
      </c>
      <c r="AV8" s="6" t="s">
        <v>165</v>
      </c>
      <c r="AW8" s="6" t="s">
        <v>171</v>
      </c>
    </row>
    <row r="9" spans="1:49" x14ac:dyDescent="0.25">
      <c r="A9" s="7">
        <v>1</v>
      </c>
      <c r="B9" s="7">
        <v>1001</v>
      </c>
      <c r="C9" s="3" t="s">
        <v>69</v>
      </c>
      <c r="D9" s="9">
        <v>967</v>
      </c>
      <c r="E9" s="9">
        <v>920</v>
      </c>
      <c r="F9" s="9">
        <f t="shared" ref="F9:F22" si="0">SUM(D9:E9)</f>
        <v>1887</v>
      </c>
      <c r="G9" s="13">
        <f>F9/$F$23</f>
        <v>0.14758329422806193</v>
      </c>
      <c r="H9" s="9">
        <v>373</v>
      </c>
      <c r="I9" s="9">
        <v>265</v>
      </c>
      <c r="J9" s="9">
        <f>SUM(H9:I9)</f>
        <v>638</v>
      </c>
      <c r="K9" s="13">
        <f>J9/$J$23</f>
        <v>0.36167800453514737</v>
      </c>
      <c r="L9" s="9">
        <v>59</v>
      </c>
      <c r="M9" s="9">
        <v>136</v>
      </c>
      <c r="N9" s="9">
        <f>SUM(L9:M9)</f>
        <v>195</v>
      </c>
      <c r="O9" s="13">
        <f>N9/$N$23</f>
        <v>0.2880354505169867</v>
      </c>
      <c r="P9" s="9">
        <v>2033</v>
      </c>
      <c r="Q9" s="9">
        <v>1650</v>
      </c>
      <c r="R9" s="9">
        <f>SUM(P9:Q9)</f>
        <v>3683</v>
      </c>
      <c r="S9" s="13">
        <f>R9/$R$23</f>
        <v>0.13322963391694401</v>
      </c>
      <c r="T9" s="9">
        <v>101</v>
      </c>
      <c r="U9" s="9">
        <v>102</v>
      </c>
      <c r="V9" s="9">
        <f>SUM(T9:U9)</f>
        <v>203</v>
      </c>
      <c r="W9" s="13">
        <f>V9/$V$23</f>
        <v>3.2474804031354984E-2</v>
      </c>
      <c r="X9" s="9">
        <v>0</v>
      </c>
      <c r="Y9" s="9">
        <v>0</v>
      </c>
      <c r="Z9" s="9">
        <f>SUM(X9:Y9)</f>
        <v>0</v>
      </c>
      <c r="AA9" s="13">
        <f>Z9/$Z$23</f>
        <v>0</v>
      </c>
      <c r="AB9" s="9">
        <v>3</v>
      </c>
      <c r="AC9" s="9">
        <v>0</v>
      </c>
      <c r="AD9" s="9">
        <f>SUM(AB9:AC9)</f>
        <v>3</v>
      </c>
      <c r="AE9" s="13">
        <f>AD9/$AD$23</f>
        <v>0.375</v>
      </c>
      <c r="AF9" s="9">
        <v>930</v>
      </c>
      <c r="AG9" s="9">
        <v>876</v>
      </c>
      <c r="AH9" s="9">
        <f>SUM(AF9:AG9)</f>
        <v>1806</v>
      </c>
      <c r="AI9" s="13">
        <f>AH9/$AH$23</f>
        <v>0.15518130262931776</v>
      </c>
      <c r="AJ9" s="9">
        <v>7</v>
      </c>
      <c r="AK9" s="9">
        <v>54</v>
      </c>
      <c r="AL9" s="9">
        <f>SUM(AJ9:AK9)</f>
        <v>61</v>
      </c>
      <c r="AM9" s="13">
        <f>AL9/$AL$23</f>
        <v>0.30808080808080807</v>
      </c>
      <c r="AN9" s="9">
        <v>134</v>
      </c>
      <c r="AO9" s="9">
        <v>61</v>
      </c>
      <c r="AP9" s="9">
        <f>SUM(AN9:AO9)</f>
        <v>195</v>
      </c>
      <c r="AQ9" s="13">
        <f>AP9/$AP$23</f>
        <v>0.34090909090909088</v>
      </c>
      <c r="AR9" s="9">
        <v>3</v>
      </c>
      <c r="AS9" s="9">
        <v>572</v>
      </c>
      <c r="AT9" s="9">
        <f>SUM(AR9:AS9)</f>
        <v>575</v>
      </c>
      <c r="AU9" s="13">
        <f>AT9/$AT$23</f>
        <v>0.17681426814268142</v>
      </c>
      <c r="AV9" s="9">
        <f>F9+J9+N9+R9+V9+Z9+AD9+AH9+AL9+AP9+AT9</f>
        <v>9246</v>
      </c>
      <c r="AW9" s="13">
        <f>AV9/$AV$23</f>
        <v>0.14270060037349713</v>
      </c>
    </row>
    <row r="10" spans="1:49" x14ac:dyDescent="0.25">
      <c r="A10" s="7">
        <v>2</v>
      </c>
      <c r="B10" s="7">
        <v>2002</v>
      </c>
      <c r="C10" s="3" t="s">
        <v>70</v>
      </c>
      <c r="D10" s="9">
        <v>657</v>
      </c>
      <c r="E10" s="9">
        <v>608</v>
      </c>
      <c r="F10" s="9">
        <f t="shared" si="0"/>
        <v>1265</v>
      </c>
      <c r="G10" s="13">
        <f>F10/$F$23</f>
        <v>9.8936336618176135E-2</v>
      </c>
      <c r="H10" s="9">
        <v>90</v>
      </c>
      <c r="I10" s="9">
        <v>47</v>
      </c>
      <c r="J10" s="9">
        <f t="shared" ref="J10:J22" si="1">SUM(H10:I10)</f>
        <v>137</v>
      </c>
      <c r="K10" s="13">
        <f>J10/$J$23</f>
        <v>7.7664399092970515E-2</v>
      </c>
      <c r="L10" s="9">
        <v>9</v>
      </c>
      <c r="M10" s="9">
        <v>44</v>
      </c>
      <c r="N10" s="9">
        <f t="shared" ref="N10:N22" si="2">SUM(L10:M10)</f>
        <v>53</v>
      </c>
      <c r="O10" s="13">
        <f>N10/$N$23</f>
        <v>7.8286558345642535E-2</v>
      </c>
      <c r="P10" s="9">
        <v>1523</v>
      </c>
      <c r="Q10" s="9">
        <v>1161</v>
      </c>
      <c r="R10" s="9">
        <f t="shared" ref="R10:R22" si="3">SUM(P10:Q10)</f>
        <v>2684</v>
      </c>
      <c r="S10" s="13">
        <f>R10/$R$23</f>
        <v>9.7091593112429458E-2</v>
      </c>
      <c r="T10" s="9">
        <v>177</v>
      </c>
      <c r="U10" s="9">
        <v>143</v>
      </c>
      <c r="V10" s="9">
        <f t="shared" ref="V10:V22" si="4">SUM(T10:U10)</f>
        <v>320</v>
      </c>
      <c r="W10" s="13">
        <f>V10/$V$23</f>
        <v>5.1191809310510317E-2</v>
      </c>
      <c r="X10" s="9">
        <v>1</v>
      </c>
      <c r="Y10" s="9">
        <v>0</v>
      </c>
      <c r="Z10" s="9">
        <f t="shared" ref="Z10:Z22" si="5">SUM(X10:Y10)</f>
        <v>1</v>
      </c>
      <c r="AA10" s="13">
        <f>Z10/$Z$23</f>
        <v>0.33333333333333331</v>
      </c>
      <c r="AB10" s="9">
        <v>0</v>
      </c>
      <c r="AC10" s="9">
        <v>1</v>
      </c>
      <c r="AD10" s="9">
        <f t="shared" ref="AD10:AD22" si="6">SUM(AB10:AC10)</f>
        <v>1</v>
      </c>
      <c r="AE10" s="13">
        <f>AD10/$AD$23</f>
        <v>0.125</v>
      </c>
      <c r="AF10" s="9">
        <v>627</v>
      </c>
      <c r="AG10" s="9">
        <v>526</v>
      </c>
      <c r="AH10" s="9">
        <f t="shared" ref="AH10:AH22" si="7">SUM(AF10:AG10)</f>
        <v>1153</v>
      </c>
      <c r="AI10" s="13">
        <f>AH10/$AH$23</f>
        <v>9.9072005499226665E-2</v>
      </c>
      <c r="AJ10" s="9">
        <v>2</v>
      </c>
      <c r="AK10" s="9">
        <v>15</v>
      </c>
      <c r="AL10" s="9">
        <f t="shared" ref="AL10:AL22" si="8">SUM(AJ10:AK10)</f>
        <v>17</v>
      </c>
      <c r="AM10" s="13">
        <f>AL10/$AL$23</f>
        <v>8.5858585858585856E-2</v>
      </c>
      <c r="AN10" s="9">
        <v>36</v>
      </c>
      <c r="AO10" s="9">
        <v>10</v>
      </c>
      <c r="AP10" s="9">
        <f t="shared" ref="AP10:AP22" si="9">SUM(AN10:AO10)</f>
        <v>46</v>
      </c>
      <c r="AQ10" s="13">
        <f>AP10/$AP$23</f>
        <v>8.0419580419580416E-2</v>
      </c>
      <c r="AR10" s="9">
        <v>1</v>
      </c>
      <c r="AS10" s="9">
        <v>461</v>
      </c>
      <c r="AT10" s="9">
        <f t="shared" ref="AT10:AT22" si="10">SUM(AR10:AS10)</f>
        <v>462</v>
      </c>
      <c r="AU10" s="13">
        <f>AT10/$AT$23</f>
        <v>0.14206642066420663</v>
      </c>
      <c r="AV10" s="9">
        <f t="shared" ref="AV10:AV22" si="11">F10+J10+N10+R10+V10+Z10+AD10+AH10+AL10+AP10+AT10</f>
        <v>6139</v>
      </c>
      <c r="AW10" s="13">
        <f>AV10/$AV$23</f>
        <v>9.4747889432500426E-2</v>
      </c>
    </row>
    <row r="11" spans="1:49" x14ac:dyDescent="0.25">
      <c r="A11" s="7">
        <v>3</v>
      </c>
      <c r="B11" s="7">
        <v>2003</v>
      </c>
      <c r="C11" s="3" t="s">
        <v>71</v>
      </c>
      <c r="D11" s="9">
        <v>831</v>
      </c>
      <c r="E11" s="9">
        <v>834</v>
      </c>
      <c r="F11" s="9">
        <f t="shared" si="0"/>
        <v>1665</v>
      </c>
      <c r="G11" s="13">
        <f>F11/$F$23</f>
        <v>0.1302205537306429</v>
      </c>
      <c r="H11" s="9">
        <v>157</v>
      </c>
      <c r="I11" s="9">
        <v>104</v>
      </c>
      <c r="J11" s="9">
        <f t="shared" si="1"/>
        <v>261</v>
      </c>
      <c r="K11" s="13">
        <f>J11/$J$23</f>
        <v>0.14795918367346939</v>
      </c>
      <c r="L11" s="9">
        <v>37</v>
      </c>
      <c r="M11" s="9">
        <v>88</v>
      </c>
      <c r="N11" s="9">
        <f t="shared" si="2"/>
        <v>125</v>
      </c>
      <c r="O11" s="13">
        <f>N11/$N$23</f>
        <v>0.18463810930576072</v>
      </c>
      <c r="P11" s="9">
        <v>1935</v>
      </c>
      <c r="Q11" s="9">
        <v>1507</v>
      </c>
      <c r="R11" s="9">
        <f t="shared" si="3"/>
        <v>3442</v>
      </c>
      <c r="S11" s="13">
        <f>R11/$R$23</f>
        <v>0.12451164809723629</v>
      </c>
      <c r="T11" s="9">
        <v>185</v>
      </c>
      <c r="U11" s="9">
        <v>159</v>
      </c>
      <c r="V11" s="9">
        <f t="shared" si="4"/>
        <v>344</v>
      </c>
      <c r="W11" s="13">
        <f>V11/$V$23</f>
        <v>5.5031195008798592E-2</v>
      </c>
      <c r="X11" s="9">
        <v>0</v>
      </c>
      <c r="Y11" s="9">
        <v>0</v>
      </c>
      <c r="Z11" s="9">
        <f t="shared" si="5"/>
        <v>0</v>
      </c>
      <c r="AA11" s="13">
        <f>Z11/$Z$23</f>
        <v>0</v>
      </c>
      <c r="AB11" s="9">
        <v>1</v>
      </c>
      <c r="AC11" s="9">
        <v>0</v>
      </c>
      <c r="AD11" s="9">
        <f t="shared" si="6"/>
        <v>1</v>
      </c>
      <c r="AE11" s="13">
        <f>AD11/$AD$23</f>
        <v>0.125</v>
      </c>
      <c r="AF11" s="9">
        <v>751</v>
      </c>
      <c r="AG11" s="9">
        <v>722</v>
      </c>
      <c r="AH11" s="9">
        <f t="shared" si="7"/>
        <v>1473</v>
      </c>
      <c r="AI11" s="13">
        <f>AH11/$AH$23</f>
        <v>0.12656813885547344</v>
      </c>
      <c r="AJ11" s="9">
        <v>6</v>
      </c>
      <c r="AK11" s="9">
        <v>29</v>
      </c>
      <c r="AL11" s="9">
        <f t="shared" si="8"/>
        <v>35</v>
      </c>
      <c r="AM11" s="13">
        <f>AL11/$AL$23</f>
        <v>0.17676767676767677</v>
      </c>
      <c r="AN11" s="9">
        <v>79</v>
      </c>
      <c r="AO11" s="9">
        <v>37</v>
      </c>
      <c r="AP11" s="9">
        <f t="shared" si="9"/>
        <v>116</v>
      </c>
      <c r="AQ11" s="13">
        <f>AP11/$AP$23</f>
        <v>0.20279720279720279</v>
      </c>
      <c r="AR11" s="9">
        <v>1</v>
      </c>
      <c r="AS11" s="9">
        <v>556</v>
      </c>
      <c r="AT11" s="9">
        <f t="shared" si="10"/>
        <v>557</v>
      </c>
      <c r="AU11" s="13">
        <f>AT11/$AT$23</f>
        <v>0.17127921279212793</v>
      </c>
      <c r="AV11" s="9">
        <f t="shared" si="11"/>
        <v>8019</v>
      </c>
      <c r="AW11" s="13">
        <f>AV11/$AV$23</f>
        <v>0.12376336949979165</v>
      </c>
    </row>
    <row r="12" spans="1:49" x14ac:dyDescent="0.25">
      <c r="A12" s="7">
        <v>4</v>
      </c>
      <c r="B12" s="7">
        <v>2004</v>
      </c>
      <c r="C12" s="3" t="s">
        <v>72</v>
      </c>
      <c r="D12" s="9">
        <v>211</v>
      </c>
      <c r="E12" s="9">
        <v>215</v>
      </c>
      <c r="F12" s="9">
        <f t="shared" si="0"/>
        <v>426</v>
      </c>
      <c r="G12" s="13">
        <f>F12/$F$23</f>
        <v>3.3317691224777103E-2</v>
      </c>
      <c r="H12" s="9">
        <v>24</v>
      </c>
      <c r="I12" s="9">
        <v>6</v>
      </c>
      <c r="J12" s="9">
        <f t="shared" si="1"/>
        <v>30</v>
      </c>
      <c r="K12" s="13">
        <f>J12/$J$23</f>
        <v>1.7006802721088437E-2</v>
      </c>
      <c r="L12" s="9">
        <v>3</v>
      </c>
      <c r="M12" s="9">
        <v>16</v>
      </c>
      <c r="N12" s="9">
        <f t="shared" si="2"/>
        <v>19</v>
      </c>
      <c r="O12" s="13">
        <f>N12/$N$23</f>
        <v>2.8064992614475627E-2</v>
      </c>
      <c r="P12" s="9">
        <v>586</v>
      </c>
      <c r="Q12" s="9">
        <v>500</v>
      </c>
      <c r="R12" s="9">
        <f t="shared" si="3"/>
        <v>1086</v>
      </c>
      <c r="S12" s="13">
        <f>R12/$R$23</f>
        <v>3.9285197511214009E-2</v>
      </c>
      <c r="T12" s="9">
        <v>115</v>
      </c>
      <c r="U12" s="9">
        <v>165</v>
      </c>
      <c r="V12" s="9">
        <f t="shared" si="4"/>
        <v>280</v>
      </c>
      <c r="W12" s="13">
        <f>V12/$V$23</f>
        <v>4.4792833146696527E-2</v>
      </c>
      <c r="X12" s="9">
        <v>0</v>
      </c>
      <c r="Y12" s="9">
        <v>0</v>
      </c>
      <c r="Z12" s="9">
        <f t="shared" si="5"/>
        <v>0</v>
      </c>
      <c r="AA12" s="13">
        <f>Z12/$Z$23</f>
        <v>0</v>
      </c>
      <c r="AB12" s="9">
        <v>0</v>
      </c>
      <c r="AC12" s="9">
        <v>0</v>
      </c>
      <c r="AD12" s="9">
        <f t="shared" si="6"/>
        <v>0</v>
      </c>
      <c r="AE12" s="13">
        <f>AD12/$AD$23</f>
        <v>0</v>
      </c>
      <c r="AF12" s="9">
        <v>190</v>
      </c>
      <c r="AG12" s="9">
        <v>170</v>
      </c>
      <c r="AH12" s="9">
        <f t="shared" si="7"/>
        <v>360</v>
      </c>
      <c r="AI12" s="13">
        <f>AH12/$AH$23</f>
        <v>3.0933150025777626E-2</v>
      </c>
      <c r="AJ12" s="9">
        <v>0</v>
      </c>
      <c r="AK12" s="9">
        <v>1</v>
      </c>
      <c r="AL12" s="9">
        <f t="shared" si="8"/>
        <v>1</v>
      </c>
      <c r="AM12" s="13">
        <f>AL12/$AL$23</f>
        <v>5.0505050505050509E-3</v>
      </c>
      <c r="AN12" s="9">
        <v>11</v>
      </c>
      <c r="AO12" s="9">
        <v>2</v>
      </c>
      <c r="AP12" s="9">
        <f t="shared" si="9"/>
        <v>13</v>
      </c>
      <c r="AQ12" s="13">
        <f>AP12/$AP$23</f>
        <v>2.2727272727272728E-2</v>
      </c>
      <c r="AR12" s="9">
        <v>0</v>
      </c>
      <c r="AS12" s="9">
        <v>66</v>
      </c>
      <c r="AT12" s="9">
        <f t="shared" si="10"/>
        <v>66</v>
      </c>
      <c r="AU12" s="13">
        <f>AT12/$AT$23</f>
        <v>2.0295202952029519E-2</v>
      </c>
      <c r="AV12" s="9">
        <f t="shared" si="11"/>
        <v>2281</v>
      </c>
      <c r="AW12" s="13">
        <f>AV12/$AV$23</f>
        <v>3.5204420230580465E-2</v>
      </c>
    </row>
    <row r="13" spans="1:49" x14ac:dyDescent="0.25">
      <c r="A13" s="7">
        <v>5</v>
      </c>
      <c r="B13" s="7">
        <v>2005</v>
      </c>
      <c r="C13" s="3" t="s">
        <v>73</v>
      </c>
      <c r="D13" s="9">
        <v>324</v>
      </c>
      <c r="E13" s="9">
        <v>310</v>
      </c>
      <c r="F13" s="9">
        <f t="shared" si="0"/>
        <v>634</v>
      </c>
      <c r="G13" s="13">
        <f>F13/$F$23</f>
        <v>4.9585484123259818E-2</v>
      </c>
      <c r="H13" s="9">
        <v>12</v>
      </c>
      <c r="I13" s="9">
        <v>10</v>
      </c>
      <c r="J13" s="9">
        <f t="shared" si="1"/>
        <v>22</v>
      </c>
      <c r="K13" s="13">
        <f>J13/$J$23</f>
        <v>1.2471655328798186E-2</v>
      </c>
      <c r="L13" s="9">
        <v>3</v>
      </c>
      <c r="M13" s="9">
        <v>9</v>
      </c>
      <c r="N13" s="9">
        <f t="shared" si="2"/>
        <v>12</v>
      </c>
      <c r="O13" s="13">
        <f>N13/$N$23</f>
        <v>1.7725258493353029E-2</v>
      </c>
      <c r="P13" s="9">
        <v>745</v>
      </c>
      <c r="Q13" s="9">
        <v>590</v>
      </c>
      <c r="R13" s="9">
        <f t="shared" si="3"/>
        <v>1335</v>
      </c>
      <c r="S13" s="13">
        <f>R13/$R$23</f>
        <v>4.8292577051077992E-2</v>
      </c>
      <c r="T13" s="9">
        <v>246</v>
      </c>
      <c r="U13" s="9">
        <v>267</v>
      </c>
      <c r="V13" s="9">
        <f t="shared" si="4"/>
        <v>513</v>
      </c>
      <c r="W13" s="13">
        <f>V13/$V$23</f>
        <v>8.2066869300911852E-2</v>
      </c>
      <c r="X13" s="9">
        <v>1</v>
      </c>
      <c r="Y13" s="9">
        <v>0</v>
      </c>
      <c r="Z13" s="9">
        <f t="shared" si="5"/>
        <v>1</v>
      </c>
      <c r="AA13" s="13">
        <f>Z13/$Z$23</f>
        <v>0.33333333333333331</v>
      </c>
      <c r="AB13" s="9">
        <v>0</v>
      </c>
      <c r="AC13" s="9">
        <v>0</v>
      </c>
      <c r="AD13" s="9">
        <f t="shared" si="6"/>
        <v>0</v>
      </c>
      <c r="AE13" s="13">
        <f>AD13/$AD$23</f>
        <v>0</v>
      </c>
      <c r="AF13" s="9">
        <v>282</v>
      </c>
      <c r="AG13" s="9">
        <v>247</v>
      </c>
      <c r="AH13" s="9">
        <f t="shared" si="7"/>
        <v>529</v>
      </c>
      <c r="AI13" s="13">
        <f>AH13/$AH$23</f>
        <v>4.5454545454545456E-2</v>
      </c>
      <c r="AJ13" s="9">
        <v>0</v>
      </c>
      <c r="AK13" s="9">
        <v>1</v>
      </c>
      <c r="AL13" s="9">
        <f t="shared" si="8"/>
        <v>1</v>
      </c>
      <c r="AM13" s="13">
        <f>AL13/$AL$23</f>
        <v>5.0505050505050509E-3</v>
      </c>
      <c r="AN13" s="9">
        <v>2</v>
      </c>
      <c r="AO13" s="9">
        <v>0</v>
      </c>
      <c r="AP13" s="9">
        <f t="shared" si="9"/>
        <v>2</v>
      </c>
      <c r="AQ13" s="13">
        <f>AP13/$AP$23</f>
        <v>3.4965034965034965E-3</v>
      </c>
      <c r="AR13" s="9">
        <v>0</v>
      </c>
      <c r="AS13" s="9">
        <v>122</v>
      </c>
      <c r="AT13" s="9">
        <f t="shared" si="10"/>
        <v>122</v>
      </c>
      <c r="AU13" s="13">
        <f>AT13/$AT$23</f>
        <v>3.7515375153751536E-2</v>
      </c>
      <c r="AV13" s="9">
        <f t="shared" si="11"/>
        <v>3171</v>
      </c>
      <c r="AW13" s="13">
        <f>AV13/$AV$23</f>
        <v>4.8940471964564074E-2</v>
      </c>
    </row>
    <row r="14" spans="1:49" x14ac:dyDescent="0.25">
      <c r="A14" s="7">
        <v>6</v>
      </c>
      <c r="B14" s="7">
        <v>2006</v>
      </c>
      <c r="C14" s="3" t="s">
        <v>74</v>
      </c>
      <c r="D14" s="9">
        <v>220</v>
      </c>
      <c r="E14" s="9">
        <v>228</v>
      </c>
      <c r="F14" s="9">
        <f t="shared" si="0"/>
        <v>448</v>
      </c>
      <c r="G14" s="13">
        <f>F14/$F$23</f>
        <v>3.5038323165962774E-2</v>
      </c>
      <c r="H14" s="9">
        <v>17</v>
      </c>
      <c r="I14" s="9">
        <v>7</v>
      </c>
      <c r="J14" s="9">
        <f t="shared" si="1"/>
        <v>24</v>
      </c>
      <c r="K14" s="13">
        <f>J14/$J$23</f>
        <v>1.3605442176870748E-2</v>
      </c>
      <c r="L14" s="9">
        <v>10</v>
      </c>
      <c r="M14" s="9">
        <v>15</v>
      </c>
      <c r="N14" s="9">
        <f t="shared" si="2"/>
        <v>25</v>
      </c>
      <c r="O14" s="13">
        <f>N14/$N$23</f>
        <v>3.6927621861152143E-2</v>
      </c>
      <c r="P14" s="9">
        <v>591</v>
      </c>
      <c r="Q14" s="9">
        <v>441</v>
      </c>
      <c r="R14" s="9">
        <f t="shared" si="3"/>
        <v>1032</v>
      </c>
      <c r="S14" s="13">
        <f>R14/$R$23</f>
        <v>3.7331789900159167E-2</v>
      </c>
      <c r="T14" s="9">
        <v>161</v>
      </c>
      <c r="U14" s="9">
        <v>206</v>
      </c>
      <c r="V14" s="9">
        <f t="shared" si="4"/>
        <v>367</v>
      </c>
      <c r="W14" s="13">
        <f>V14/$V$23</f>
        <v>5.8710606302991519E-2</v>
      </c>
      <c r="X14" s="9">
        <v>0</v>
      </c>
      <c r="Y14" s="9">
        <v>0</v>
      </c>
      <c r="Z14" s="9">
        <f t="shared" si="5"/>
        <v>0</v>
      </c>
      <c r="AA14" s="13">
        <f>Z14/$Z$23</f>
        <v>0</v>
      </c>
      <c r="AB14" s="9">
        <v>0</v>
      </c>
      <c r="AC14" s="9">
        <v>0</v>
      </c>
      <c r="AD14" s="9">
        <f t="shared" si="6"/>
        <v>0</v>
      </c>
      <c r="AE14" s="13">
        <f>AD14/$AD$23</f>
        <v>0</v>
      </c>
      <c r="AF14" s="9">
        <v>247</v>
      </c>
      <c r="AG14" s="9">
        <v>199</v>
      </c>
      <c r="AH14" s="9">
        <f t="shared" si="7"/>
        <v>446</v>
      </c>
      <c r="AI14" s="13">
        <f>AH14/$AH$23</f>
        <v>3.8322735865268943E-2</v>
      </c>
      <c r="AJ14" s="9">
        <v>0</v>
      </c>
      <c r="AK14" s="9">
        <v>5</v>
      </c>
      <c r="AL14" s="9">
        <f t="shared" si="8"/>
        <v>5</v>
      </c>
      <c r="AM14" s="13">
        <f>AL14/$AL$23</f>
        <v>2.5252525252525252E-2</v>
      </c>
      <c r="AN14" s="9">
        <v>8</v>
      </c>
      <c r="AO14" s="9">
        <v>3</v>
      </c>
      <c r="AP14" s="9">
        <f t="shared" si="9"/>
        <v>11</v>
      </c>
      <c r="AQ14" s="13">
        <f>AP14/$AP$23</f>
        <v>1.9230769230769232E-2</v>
      </c>
      <c r="AR14" s="9">
        <v>0</v>
      </c>
      <c r="AS14" s="9">
        <v>141</v>
      </c>
      <c r="AT14" s="9">
        <f t="shared" si="10"/>
        <v>141</v>
      </c>
      <c r="AU14" s="13">
        <f>AT14/$AT$23</f>
        <v>4.3357933579335796E-2</v>
      </c>
      <c r="AV14" s="9">
        <f t="shared" si="11"/>
        <v>2499</v>
      </c>
      <c r="AW14" s="13">
        <f>AV14/$AV$23</f>
        <v>3.8568981217106786E-2</v>
      </c>
    </row>
    <row r="15" spans="1:49" x14ac:dyDescent="0.25">
      <c r="A15" s="7">
        <v>7</v>
      </c>
      <c r="B15" s="7">
        <v>2007</v>
      </c>
      <c r="C15" s="3" t="s">
        <v>75</v>
      </c>
      <c r="D15" s="9">
        <v>241</v>
      </c>
      <c r="E15" s="9">
        <v>242</v>
      </c>
      <c r="F15" s="9">
        <f t="shared" si="0"/>
        <v>483</v>
      </c>
      <c r="G15" s="13">
        <f>F15/$F$23</f>
        <v>3.7775692163303613E-2</v>
      </c>
      <c r="H15" s="9">
        <v>14</v>
      </c>
      <c r="I15" s="9">
        <v>6</v>
      </c>
      <c r="J15" s="9">
        <f t="shared" si="1"/>
        <v>20</v>
      </c>
      <c r="K15" s="13">
        <f>J15/$J$23</f>
        <v>1.1337868480725623E-2</v>
      </c>
      <c r="L15" s="9">
        <v>0</v>
      </c>
      <c r="M15" s="9">
        <v>4</v>
      </c>
      <c r="N15" s="9">
        <f t="shared" si="2"/>
        <v>4</v>
      </c>
      <c r="O15" s="13">
        <f>N15/$N$23</f>
        <v>5.9084194977843431E-3</v>
      </c>
      <c r="P15" s="9">
        <v>651</v>
      </c>
      <c r="Q15" s="9">
        <v>555</v>
      </c>
      <c r="R15" s="9">
        <f t="shared" si="3"/>
        <v>1206</v>
      </c>
      <c r="S15" s="13">
        <f>R15/$R$23</f>
        <v>4.3626103313558096E-2</v>
      </c>
      <c r="T15" s="9">
        <v>167</v>
      </c>
      <c r="U15" s="9">
        <v>218</v>
      </c>
      <c r="V15" s="9">
        <f t="shared" si="4"/>
        <v>385</v>
      </c>
      <c r="W15" s="13">
        <f>V15/$V$23</f>
        <v>6.1590145576707729E-2</v>
      </c>
      <c r="X15" s="9">
        <v>0</v>
      </c>
      <c r="Y15" s="9">
        <v>1</v>
      </c>
      <c r="Z15" s="9">
        <f t="shared" si="5"/>
        <v>1</v>
      </c>
      <c r="AA15" s="13">
        <f>Z15/$Z$23</f>
        <v>0.33333333333333331</v>
      </c>
      <c r="AB15" s="9">
        <v>0</v>
      </c>
      <c r="AC15" s="9">
        <v>0</v>
      </c>
      <c r="AD15" s="9">
        <f t="shared" si="6"/>
        <v>0</v>
      </c>
      <c r="AE15" s="13">
        <f>AD15/$AD$23</f>
        <v>0</v>
      </c>
      <c r="AF15" s="9">
        <v>240</v>
      </c>
      <c r="AG15" s="9">
        <v>208</v>
      </c>
      <c r="AH15" s="9">
        <f t="shared" si="7"/>
        <v>448</v>
      </c>
      <c r="AI15" s="13">
        <f>AH15/$AH$23</f>
        <v>3.8494586698745489E-2</v>
      </c>
      <c r="AJ15" s="9">
        <v>0</v>
      </c>
      <c r="AK15" s="9">
        <v>2</v>
      </c>
      <c r="AL15" s="9">
        <f t="shared" si="8"/>
        <v>2</v>
      </c>
      <c r="AM15" s="13">
        <f>AL15/$AL$23</f>
        <v>1.0101010101010102E-2</v>
      </c>
      <c r="AN15" s="9">
        <v>2</v>
      </c>
      <c r="AO15" s="9">
        <v>1</v>
      </c>
      <c r="AP15" s="9">
        <f t="shared" si="9"/>
        <v>3</v>
      </c>
      <c r="AQ15" s="13">
        <f>AP15/$AP$23</f>
        <v>5.244755244755245E-3</v>
      </c>
      <c r="AR15" s="9">
        <v>1</v>
      </c>
      <c r="AS15" s="9">
        <v>73</v>
      </c>
      <c r="AT15" s="9">
        <f t="shared" si="10"/>
        <v>74</v>
      </c>
      <c r="AU15" s="13">
        <f>AT15/$AT$23</f>
        <v>2.2755227552275523E-2</v>
      </c>
      <c r="AV15" s="9">
        <f t="shared" si="11"/>
        <v>2626</v>
      </c>
      <c r="AW15" s="13">
        <f>AV15/$AV$23</f>
        <v>4.052906949824827E-2</v>
      </c>
    </row>
    <row r="16" spans="1:49" x14ac:dyDescent="0.25">
      <c r="A16" s="7">
        <v>8</v>
      </c>
      <c r="B16" s="7">
        <v>2008</v>
      </c>
      <c r="C16" s="3" t="s">
        <v>76</v>
      </c>
      <c r="D16" s="9">
        <v>223</v>
      </c>
      <c r="E16" s="9">
        <v>197</v>
      </c>
      <c r="F16" s="9">
        <f t="shared" si="0"/>
        <v>420</v>
      </c>
      <c r="G16" s="13">
        <f>F16/$F$23</f>
        <v>3.2848427968090101E-2</v>
      </c>
      <c r="H16" s="9">
        <v>18</v>
      </c>
      <c r="I16" s="9">
        <v>11</v>
      </c>
      <c r="J16" s="9">
        <f t="shared" si="1"/>
        <v>29</v>
      </c>
      <c r="K16" s="13">
        <f>J16/$J$23</f>
        <v>1.6439909297052153E-2</v>
      </c>
      <c r="L16" s="9">
        <v>2</v>
      </c>
      <c r="M16" s="9">
        <v>9</v>
      </c>
      <c r="N16" s="9">
        <f t="shared" si="2"/>
        <v>11</v>
      </c>
      <c r="O16" s="13">
        <f>N16/$N$23</f>
        <v>1.6248153618906941E-2</v>
      </c>
      <c r="P16" s="9">
        <v>491</v>
      </c>
      <c r="Q16" s="9">
        <v>352</v>
      </c>
      <c r="R16" s="9">
        <f t="shared" si="3"/>
        <v>843</v>
      </c>
      <c r="S16" s="13">
        <f>R16/$R$23</f>
        <v>3.0494863261467227E-2</v>
      </c>
      <c r="T16" s="9">
        <v>225</v>
      </c>
      <c r="U16" s="9">
        <v>292</v>
      </c>
      <c r="V16" s="9">
        <f t="shared" si="4"/>
        <v>517</v>
      </c>
      <c r="W16" s="13">
        <f>V16/$V$23</f>
        <v>8.2706766917293228E-2</v>
      </c>
      <c r="X16" s="9">
        <v>0</v>
      </c>
      <c r="Y16" s="9">
        <v>0</v>
      </c>
      <c r="Z16" s="9">
        <f t="shared" si="5"/>
        <v>0</v>
      </c>
      <c r="AA16" s="13">
        <f>Z16/$Z$23</f>
        <v>0</v>
      </c>
      <c r="AB16" s="9">
        <v>0</v>
      </c>
      <c r="AC16" s="9">
        <v>0</v>
      </c>
      <c r="AD16" s="9">
        <f t="shared" si="6"/>
        <v>0</v>
      </c>
      <c r="AE16" s="13">
        <f>AD16/$AD$23</f>
        <v>0</v>
      </c>
      <c r="AF16" s="9">
        <v>201</v>
      </c>
      <c r="AG16" s="9">
        <v>179</v>
      </c>
      <c r="AH16" s="9">
        <f t="shared" si="7"/>
        <v>380</v>
      </c>
      <c r="AI16" s="13">
        <f>AH16/$AH$23</f>
        <v>3.2651658360543047E-2</v>
      </c>
      <c r="AJ16" s="9">
        <v>0</v>
      </c>
      <c r="AK16" s="9">
        <v>1</v>
      </c>
      <c r="AL16" s="9">
        <f t="shared" si="8"/>
        <v>1</v>
      </c>
      <c r="AM16" s="13">
        <f>AL16/$AL$23</f>
        <v>5.0505050505050509E-3</v>
      </c>
      <c r="AN16" s="9">
        <v>4</v>
      </c>
      <c r="AO16" s="9">
        <v>0</v>
      </c>
      <c r="AP16" s="9">
        <f t="shared" si="9"/>
        <v>4</v>
      </c>
      <c r="AQ16" s="13">
        <f>AP16/$AP$23</f>
        <v>6.993006993006993E-3</v>
      </c>
      <c r="AR16" s="9">
        <v>0</v>
      </c>
      <c r="AS16" s="9">
        <v>106</v>
      </c>
      <c r="AT16" s="9">
        <f t="shared" si="10"/>
        <v>106</v>
      </c>
      <c r="AU16" s="13">
        <f>AT16/$AT$23</f>
        <v>3.2595325953259535E-2</v>
      </c>
      <c r="AV16" s="9">
        <f t="shared" si="11"/>
        <v>2311</v>
      </c>
      <c r="AW16" s="13">
        <f>AV16/$AV$23</f>
        <v>3.5667433210377665E-2</v>
      </c>
    </row>
    <row r="17" spans="1:49" x14ac:dyDescent="0.25">
      <c r="A17" s="7">
        <v>9</v>
      </c>
      <c r="B17" s="7">
        <v>2009</v>
      </c>
      <c r="C17" s="3" t="s">
        <v>68</v>
      </c>
      <c r="D17" s="9">
        <v>205</v>
      </c>
      <c r="E17" s="9">
        <v>172</v>
      </c>
      <c r="F17" s="9">
        <f t="shared" si="0"/>
        <v>377</v>
      </c>
      <c r="G17" s="13">
        <f>F17/$F$23</f>
        <v>2.948537462849992E-2</v>
      </c>
      <c r="H17" s="9">
        <v>28</v>
      </c>
      <c r="I17" s="9">
        <v>8</v>
      </c>
      <c r="J17" s="9">
        <f t="shared" si="1"/>
        <v>36</v>
      </c>
      <c r="K17" s="13">
        <f>J17/$J$23</f>
        <v>2.0408163265306121E-2</v>
      </c>
      <c r="L17" s="9">
        <v>2</v>
      </c>
      <c r="M17" s="9">
        <v>0</v>
      </c>
      <c r="N17" s="9">
        <f t="shared" si="2"/>
        <v>2</v>
      </c>
      <c r="O17" s="13">
        <f>N17/$N$23</f>
        <v>2.9542097488921715E-3</v>
      </c>
      <c r="P17" s="9">
        <v>490</v>
      </c>
      <c r="Q17" s="9">
        <v>402</v>
      </c>
      <c r="R17" s="9">
        <f t="shared" si="3"/>
        <v>892</v>
      </c>
      <c r="S17" s="13">
        <f>R17/$R$23</f>
        <v>3.2267399797424393E-2</v>
      </c>
      <c r="T17" s="9">
        <v>198</v>
      </c>
      <c r="U17" s="9">
        <v>279</v>
      </c>
      <c r="V17" s="9">
        <f t="shared" si="4"/>
        <v>477</v>
      </c>
      <c r="W17" s="13">
        <f>V17/$V$23</f>
        <v>7.6307790753479446E-2</v>
      </c>
      <c r="X17" s="9">
        <v>0</v>
      </c>
      <c r="Y17" s="9">
        <v>0</v>
      </c>
      <c r="Z17" s="9">
        <f t="shared" si="5"/>
        <v>0</v>
      </c>
      <c r="AA17" s="13">
        <f>Z17/$Z$23</f>
        <v>0</v>
      </c>
      <c r="AB17" s="9">
        <v>0</v>
      </c>
      <c r="AC17" s="9">
        <v>0</v>
      </c>
      <c r="AD17" s="9">
        <f t="shared" si="6"/>
        <v>0</v>
      </c>
      <c r="AE17" s="13">
        <f>AD17/$AD$23</f>
        <v>0</v>
      </c>
      <c r="AF17" s="9">
        <v>205</v>
      </c>
      <c r="AG17" s="9">
        <v>206</v>
      </c>
      <c r="AH17" s="9">
        <f t="shared" si="7"/>
        <v>411</v>
      </c>
      <c r="AI17" s="13">
        <f>AH17/$AH$23</f>
        <v>3.5315346279429456E-2</v>
      </c>
      <c r="AJ17" s="9">
        <v>0</v>
      </c>
      <c r="AK17" s="9">
        <v>1</v>
      </c>
      <c r="AL17" s="9">
        <f t="shared" si="8"/>
        <v>1</v>
      </c>
      <c r="AM17" s="13">
        <f>AL17/$AL$23</f>
        <v>5.0505050505050509E-3</v>
      </c>
      <c r="AN17" s="9">
        <v>7</v>
      </c>
      <c r="AO17" s="9">
        <v>2</v>
      </c>
      <c r="AP17" s="9">
        <f t="shared" si="9"/>
        <v>9</v>
      </c>
      <c r="AQ17" s="13">
        <f>AP17/$AP$23</f>
        <v>1.5734265734265736E-2</v>
      </c>
      <c r="AR17" s="9">
        <v>0</v>
      </c>
      <c r="AS17" s="9">
        <v>83</v>
      </c>
      <c r="AT17" s="9">
        <f t="shared" si="10"/>
        <v>83</v>
      </c>
      <c r="AU17" s="13">
        <f>AT17/$AT$23</f>
        <v>2.5522755227552277E-2</v>
      </c>
      <c r="AV17" s="9">
        <f t="shared" si="11"/>
        <v>2288</v>
      </c>
      <c r="AW17" s="13">
        <f>AV17/$AV$23</f>
        <v>3.5312456592533147E-2</v>
      </c>
    </row>
    <row r="18" spans="1:49" x14ac:dyDescent="0.25">
      <c r="A18" s="7">
        <v>10</v>
      </c>
      <c r="B18" s="7">
        <v>2010</v>
      </c>
      <c r="C18" s="3" t="s">
        <v>77</v>
      </c>
      <c r="D18" s="9">
        <v>186</v>
      </c>
      <c r="E18" s="9">
        <v>197</v>
      </c>
      <c r="F18" s="9">
        <f t="shared" si="0"/>
        <v>383</v>
      </c>
      <c r="G18" s="13">
        <f t="shared" ref="G18:G19" si="12">F18/$F$23</f>
        <v>2.9954637885186923E-2</v>
      </c>
      <c r="H18" s="9">
        <v>29</v>
      </c>
      <c r="I18" s="9">
        <v>8</v>
      </c>
      <c r="J18" s="9">
        <f t="shared" si="1"/>
        <v>37</v>
      </c>
      <c r="K18" s="13">
        <f t="shared" ref="K18:K19" si="13">J18/$J$23</f>
        <v>2.0975056689342405E-2</v>
      </c>
      <c r="L18" s="9">
        <v>2</v>
      </c>
      <c r="M18" s="9">
        <v>10</v>
      </c>
      <c r="N18" s="9">
        <f t="shared" si="2"/>
        <v>12</v>
      </c>
      <c r="O18" s="13">
        <f t="shared" ref="O18:O19" si="14">N18/$N$23</f>
        <v>1.7725258493353029E-2</v>
      </c>
      <c r="P18" s="9">
        <v>509</v>
      </c>
      <c r="Q18" s="9">
        <v>465</v>
      </c>
      <c r="R18" s="9">
        <f t="shared" si="3"/>
        <v>974</v>
      </c>
      <c r="S18" s="13">
        <f t="shared" ref="S18:S19" si="15">R18/$R$23</f>
        <v>3.523368542902619E-2</v>
      </c>
      <c r="T18" s="9">
        <v>130</v>
      </c>
      <c r="U18" s="9">
        <v>163</v>
      </c>
      <c r="V18" s="9">
        <f t="shared" si="4"/>
        <v>293</v>
      </c>
      <c r="W18" s="13">
        <f t="shared" ref="W18:W19" si="16">V18/$V$23</f>
        <v>4.6872500399936012E-2</v>
      </c>
      <c r="X18" s="9">
        <v>0</v>
      </c>
      <c r="Y18" s="9">
        <v>0</v>
      </c>
      <c r="Z18" s="9">
        <f t="shared" si="5"/>
        <v>0</v>
      </c>
      <c r="AA18" s="13">
        <f t="shared" ref="AA18:AA19" si="17">Z18/$Z$23</f>
        <v>0</v>
      </c>
      <c r="AB18" s="9">
        <v>0</v>
      </c>
      <c r="AC18" s="9">
        <v>0</v>
      </c>
      <c r="AD18" s="9">
        <f t="shared" si="6"/>
        <v>0</v>
      </c>
      <c r="AE18" s="13">
        <f t="shared" ref="AE18:AE19" si="18">AD18/$AD$23</f>
        <v>0</v>
      </c>
      <c r="AF18" s="9">
        <v>205</v>
      </c>
      <c r="AG18" s="9">
        <v>161</v>
      </c>
      <c r="AH18" s="9">
        <f t="shared" si="7"/>
        <v>366</v>
      </c>
      <c r="AI18" s="13">
        <f t="shared" ref="AI18:AI19" si="19">AH18/$AH$23</f>
        <v>3.1448702526207253E-2</v>
      </c>
      <c r="AJ18" s="9">
        <v>0</v>
      </c>
      <c r="AK18" s="9">
        <v>1</v>
      </c>
      <c r="AL18" s="9">
        <f t="shared" si="8"/>
        <v>1</v>
      </c>
      <c r="AM18" s="13">
        <f t="shared" ref="AM18:AM19" si="20">AL18/$AL$23</f>
        <v>5.0505050505050509E-3</v>
      </c>
      <c r="AN18" s="9">
        <v>4</v>
      </c>
      <c r="AO18" s="9">
        <v>1</v>
      </c>
      <c r="AP18" s="9">
        <f t="shared" si="9"/>
        <v>5</v>
      </c>
      <c r="AQ18" s="13">
        <f t="shared" ref="AQ18:AQ19" si="21">AP18/$AP$23</f>
        <v>8.7412587412587419E-3</v>
      </c>
      <c r="AR18" s="9">
        <v>0</v>
      </c>
      <c r="AS18" s="9">
        <v>69</v>
      </c>
      <c r="AT18" s="9">
        <f t="shared" si="10"/>
        <v>69</v>
      </c>
      <c r="AU18" s="13">
        <f t="shared" ref="AU18:AU19" si="22">AT18/$AT$23</f>
        <v>2.1217712177121772E-2</v>
      </c>
      <c r="AV18" s="9">
        <f t="shared" si="11"/>
        <v>2140</v>
      </c>
      <c r="AW18" s="13">
        <f t="shared" ref="AW18:AW19" si="23">AV18/$AV$23</f>
        <v>3.3028259225533624E-2</v>
      </c>
    </row>
    <row r="19" spans="1:49" x14ac:dyDescent="0.25">
      <c r="A19" s="7">
        <v>11</v>
      </c>
      <c r="B19" s="7">
        <v>2011</v>
      </c>
      <c r="C19" s="3" t="s">
        <v>78</v>
      </c>
      <c r="D19" s="9">
        <v>735</v>
      </c>
      <c r="E19" s="9">
        <v>711</v>
      </c>
      <c r="F19" s="9">
        <f t="shared" si="0"/>
        <v>1446</v>
      </c>
      <c r="G19" s="13">
        <f t="shared" si="12"/>
        <v>0.11309244486156735</v>
      </c>
      <c r="H19" s="9">
        <v>55</v>
      </c>
      <c r="I19" s="9">
        <v>18</v>
      </c>
      <c r="J19" s="9">
        <f t="shared" si="1"/>
        <v>73</v>
      </c>
      <c r="K19" s="13">
        <f t="shared" si="13"/>
        <v>4.1383219954648526E-2</v>
      </c>
      <c r="L19" s="9">
        <v>10</v>
      </c>
      <c r="M19" s="9">
        <v>31</v>
      </c>
      <c r="N19" s="9">
        <f t="shared" si="2"/>
        <v>41</v>
      </c>
      <c r="O19" s="13">
        <f t="shared" si="14"/>
        <v>6.0561299852289516E-2</v>
      </c>
      <c r="P19" s="9">
        <v>1874</v>
      </c>
      <c r="Q19" s="9">
        <v>1497</v>
      </c>
      <c r="R19" s="9">
        <f t="shared" si="3"/>
        <v>3371</v>
      </c>
      <c r="S19" s="13">
        <f t="shared" si="15"/>
        <v>0.12194327883084936</v>
      </c>
      <c r="T19" s="9">
        <v>378</v>
      </c>
      <c r="U19" s="9">
        <v>562</v>
      </c>
      <c r="V19" s="9">
        <f t="shared" si="4"/>
        <v>940</v>
      </c>
      <c r="W19" s="13">
        <f t="shared" si="16"/>
        <v>0.15037593984962405</v>
      </c>
      <c r="X19" s="9">
        <v>0</v>
      </c>
      <c r="Y19" s="9">
        <v>0</v>
      </c>
      <c r="Z19" s="9">
        <f t="shared" si="5"/>
        <v>0</v>
      </c>
      <c r="AA19" s="13">
        <f t="shared" si="17"/>
        <v>0</v>
      </c>
      <c r="AB19" s="9">
        <v>2</v>
      </c>
      <c r="AC19" s="9">
        <v>1</v>
      </c>
      <c r="AD19" s="9">
        <f t="shared" si="6"/>
        <v>3</v>
      </c>
      <c r="AE19" s="13">
        <f t="shared" si="18"/>
        <v>0.375</v>
      </c>
      <c r="AF19" s="9">
        <v>647</v>
      </c>
      <c r="AG19" s="9">
        <v>630</v>
      </c>
      <c r="AH19" s="9">
        <f t="shared" si="7"/>
        <v>1277</v>
      </c>
      <c r="AI19" s="13">
        <f t="shared" si="19"/>
        <v>0.1097267571747723</v>
      </c>
      <c r="AJ19" s="9">
        <v>3</v>
      </c>
      <c r="AK19" s="9">
        <v>11</v>
      </c>
      <c r="AL19" s="9">
        <f t="shared" si="8"/>
        <v>14</v>
      </c>
      <c r="AM19" s="13">
        <f t="shared" si="20"/>
        <v>7.0707070707070704E-2</v>
      </c>
      <c r="AN19" s="9">
        <v>15</v>
      </c>
      <c r="AO19" s="9">
        <v>4</v>
      </c>
      <c r="AP19" s="9">
        <f t="shared" si="9"/>
        <v>19</v>
      </c>
      <c r="AQ19" s="13">
        <f t="shared" si="21"/>
        <v>3.3216783216783216E-2</v>
      </c>
      <c r="AR19" s="9">
        <v>2</v>
      </c>
      <c r="AS19" s="9">
        <v>257</v>
      </c>
      <c r="AT19" s="9">
        <f t="shared" si="10"/>
        <v>259</v>
      </c>
      <c r="AU19" s="13">
        <f t="shared" si="22"/>
        <v>7.9643296432964333E-2</v>
      </c>
      <c r="AV19" s="9">
        <f t="shared" si="11"/>
        <v>7443</v>
      </c>
      <c r="AW19" s="13">
        <f t="shared" si="23"/>
        <v>0.1148735202876854</v>
      </c>
    </row>
    <row r="20" spans="1:49" x14ac:dyDescent="0.25">
      <c r="A20" s="7">
        <v>12</v>
      </c>
      <c r="B20" s="7">
        <v>2012</v>
      </c>
      <c r="C20" s="3" t="s">
        <v>79</v>
      </c>
      <c r="D20" s="9">
        <v>477</v>
      </c>
      <c r="E20" s="9">
        <v>413</v>
      </c>
      <c r="F20" s="9">
        <f t="shared" si="0"/>
        <v>890</v>
      </c>
      <c r="G20" s="13">
        <f>F20/$F$23</f>
        <v>6.9607383075238546E-2</v>
      </c>
      <c r="H20" s="9">
        <v>53</v>
      </c>
      <c r="I20" s="9">
        <v>26</v>
      </c>
      <c r="J20" s="9">
        <f t="shared" si="1"/>
        <v>79</v>
      </c>
      <c r="K20" s="13">
        <f>J20/$J$23</f>
        <v>4.4784580498866217E-2</v>
      </c>
      <c r="L20" s="9">
        <v>16</v>
      </c>
      <c r="M20" s="9">
        <v>29</v>
      </c>
      <c r="N20" s="9">
        <f t="shared" si="2"/>
        <v>45</v>
      </c>
      <c r="O20" s="13">
        <f>N20/$N$23</f>
        <v>6.6469719350073855E-2</v>
      </c>
      <c r="P20" s="9">
        <v>1030</v>
      </c>
      <c r="Q20" s="9">
        <v>861</v>
      </c>
      <c r="R20" s="9">
        <f t="shared" si="3"/>
        <v>1891</v>
      </c>
      <c r="S20" s="13">
        <f>R20/$R$23</f>
        <v>6.8405440601938941E-2</v>
      </c>
      <c r="T20" s="9">
        <v>233</v>
      </c>
      <c r="U20" s="9">
        <v>248</v>
      </c>
      <c r="V20" s="9">
        <f t="shared" si="4"/>
        <v>481</v>
      </c>
      <c r="W20" s="13">
        <f>V20/$V$23</f>
        <v>7.6947688369860823E-2</v>
      </c>
      <c r="X20" s="9">
        <v>0</v>
      </c>
      <c r="Y20" s="9">
        <v>0</v>
      </c>
      <c r="Z20" s="9">
        <f t="shared" si="5"/>
        <v>0</v>
      </c>
      <c r="AA20" s="13">
        <f>Z20/$Z$23</f>
        <v>0</v>
      </c>
      <c r="AB20" s="9">
        <v>0</v>
      </c>
      <c r="AC20" s="9">
        <v>0</v>
      </c>
      <c r="AD20" s="9">
        <f t="shared" si="6"/>
        <v>0</v>
      </c>
      <c r="AE20" s="13">
        <f>AD20/$AD$23</f>
        <v>0</v>
      </c>
      <c r="AF20" s="9">
        <v>421</v>
      </c>
      <c r="AG20" s="9">
        <v>389</v>
      </c>
      <c r="AH20" s="9">
        <f t="shared" si="7"/>
        <v>810</v>
      </c>
      <c r="AI20" s="13">
        <f>AH20/$AH$23</f>
        <v>6.9599587557999651E-2</v>
      </c>
      <c r="AJ20" s="9">
        <v>1</v>
      </c>
      <c r="AK20" s="9">
        <v>11</v>
      </c>
      <c r="AL20" s="9">
        <f t="shared" si="8"/>
        <v>12</v>
      </c>
      <c r="AM20" s="13">
        <f>AL20/$AL$23</f>
        <v>6.0606060606060608E-2</v>
      </c>
      <c r="AN20" s="9">
        <v>26</v>
      </c>
      <c r="AO20" s="9">
        <v>7</v>
      </c>
      <c r="AP20" s="9">
        <f t="shared" si="9"/>
        <v>33</v>
      </c>
      <c r="AQ20" s="13">
        <f>AP20/$AP$23</f>
        <v>5.7692307692307696E-2</v>
      </c>
      <c r="AR20" s="9">
        <v>0</v>
      </c>
      <c r="AS20" s="9">
        <v>236</v>
      </c>
      <c r="AT20" s="9">
        <f t="shared" si="10"/>
        <v>236</v>
      </c>
      <c r="AU20" s="13">
        <f>AT20/$AT$23</f>
        <v>7.2570725707257075E-2</v>
      </c>
      <c r="AV20" s="9">
        <f t="shared" si="11"/>
        <v>4477</v>
      </c>
      <c r="AW20" s="13">
        <f>AV20/$AV$23</f>
        <v>6.9096970351735523E-2</v>
      </c>
    </row>
    <row r="21" spans="1:49" x14ac:dyDescent="0.25">
      <c r="A21" s="7">
        <v>13</v>
      </c>
      <c r="B21" s="7">
        <v>2013</v>
      </c>
      <c r="C21" s="3" t="s">
        <v>80</v>
      </c>
      <c r="D21" s="9">
        <v>544</v>
      </c>
      <c r="E21" s="9">
        <v>521</v>
      </c>
      <c r="F21" s="9">
        <f t="shared" si="0"/>
        <v>1065</v>
      </c>
      <c r="G21" s="13">
        <f>F21/$F$23</f>
        <v>8.3294228061942754E-2</v>
      </c>
      <c r="H21" s="9">
        <v>113</v>
      </c>
      <c r="I21" s="9">
        <v>55</v>
      </c>
      <c r="J21" s="9">
        <f t="shared" si="1"/>
        <v>168</v>
      </c>
      <c r="K21" s="13">
        <f>J21/$J$23</f>
        <v>9.5238095238095233E-2</v>
      </c>
      <c r="L21" s="9">
        <v>16</v>
      </c>
      <c r="M21" s="9">
        <v>36</v>
      </c>
      <c r="N21" s="9">
        <f t="shared" si="2"/>
        <v>52</v>
      </c>
      <c r="O21" s="13">
        <f>N21/$N$23</f>
        <v>7.6809453471196457E-2</v>
      </c>
      <c r="P21" s="9">
        <v>1186</v>
      </c>
      <c r="Q21" s="9">
        <v>1086</v>
      </c>
      <c r="R21" s="9">
        <f t="shared" si="3"/>
        <v>2272</v>
      </c>
      <c r="S21" s="13">
        <f>R21/$R$23</f>
        <v>8.2187816524381424E-2</v>
      </c>
      <c r="T21" s="9">
        <v>177</v>
      </c>
      <c r="U21" s="9">
        <v>200</v>
      </c>
      <c r="V21" s="9">
        <f t="shared" si="4"/>
        <v>377</v>
      </c>
      <c r="W21" s="13">
        <f>V21/$V$23</f>
        <v>6.0310350343944968E-2</v>
      </c>
      <c r="X21" s="9">
        <v>0</v>
      </c>
      <c r="Y21" s="9">
        <v>0</v>
      </c>
      <c r="Z21" s="9">
        <f t="shared" si="5"/>
        <v>0</v>
      </c>
      <c r="AA21" s="13">
        <f>Z21/$Z$23</f>
        <v>0</v>
      </c>
      <c r="AB21" s="9">
        <v>0</v>
      </c>
      <c r="AC21" s="9">
        <v>0</v>
      </c>
      <c r="AD21" s="9">
        <f t="shared" si="6"/>
        <v>0</v>
      </c>
      <c r="AE21" s="13">
        <f>AD21/$AD$23</f>
        <v>0</v>
      </c>
      <c r="AF21" s="9">
        <v>544</v>
      </c>
      <c r="AG21" s="9">
        <v>510</v>
      </c>
      <c r="AH21" s="9">
        <f t="shared" si="7"/>
        <v>1054</v>
      </c>
      <c r="AI21" s="13">
        <f>AH21/$AH$23</f>
        <v>9.056538924213782E-2</v>
      </c>
      <c r="AJ21" s="9">
        <v>7</v>
      </c>
      <c r="AK21" s="9">
        <v>16</v>
      </c>
      <c r="AL21" s="9">
        <f t="shared" si="8"/>
        <v>23</v>
      </c>
      <c r="AM21" s="13">
        <f>AL21/$AL$23</f>
        <v>0.11616161616161616</v>
      </c>
      <c r="AN21" s="9">
        <v>35</v>
      </c>
      <c r="AO21" s="9">
        <v>13</v>
      </c>
      <c r="AP21" s="9">
        <f t="shared" si="9"/>
        <v>48</v>
      </c>
      <c r="AQ21" s="13">
        <f>AP21/$AP$23</f>
        <v>8.3916083916083919E-2</v>
      </c>
      <c r="AR21" s="9">
        <v>4</v>
      </c>
      <c r="AS21" s="9">
        <v>243</v>
      </c>
      <c r="AT21" s="9">
        <f t="shared" si="10"/>
        <v>247</v>
      </c>
      <c r="AU21" s="13">
        <f>AT21/$AT$23</f>
        <v>7.5953259532595324E-2</v>
      </c>
      <c r="AV21" s="9">
        <f t="shared" si="11"/>
        <v>5306</v>
      </c>
      <c r="AW21" s="13">
        <f>AV21/$AV$23</f>
        <v>8.1891562360131495E-2</v>
      </c>
    </row>
    <row r="22" spans="1:49" x14ac:dyDescent="0.25">
      <c r="A22" s="7">
        <v>14</v>
      </c>
      <c r="B22" s="7">
        <v>2014</v>
      </c>
      <c r="C22" s="3" t="s">
        <v>17</v>
      </c>
      <c r="D22" s="9">
        <v>686</v>
      </c>
      <c r="E22" s="9">
        <v>711</v>
      </c>
      <c r="F22" s="9">
        <f t="shared" si="0"/>
        <v>1397</v>
      </c>
      <c r="G22" s="13">
        <f>F22/$F$23</f>
        <v>0.10926012826529016</v>
      </c>
      <c r="H22" s="9">
        <v>127</v>
      </c>
      <c r="I22" s="9">
        <v>83</v>
      </c>
      <c r="J22" s="9">
        <f t="shared" si="1"/>
        <v>210</v>
      </c>
      <c r="K22" s="13">
        <f>J22/$J$23</f>
        <v>0.11904761904761904</v>
      </c>
      <c r="L22" s="9">
        <v>34</v>
      </c>
      <c r="M22" s="9">
        <v>47</v>
      </c>
      <c r="N22" s="9">
        <f t="shared" si="2"/>
        <v>81</v>
      </c>
      <c r="O22" s="13">
        <f>N22/$N$23</f>
        <v>0.11964549483013294</v>
      </c>
      <c r="P22" s="9">
        <v>1549</v>
      </c>
      <c r="Q22" s="9">
        <v>1384</v>
      </c>
      <c r="R22" s="9">
        <f t="shared" si="3"/>
        <v>2933</v>
      </c>
      <c r="S22" s="13">
        <f>R22/$R$23</f>
        <v>0.10609897265229344</v>
      </c>
      <c r="T22" s="9">
        <v>348</v>
      </c>
      <c r="U22" s="9">
        <v>406</v>
      </c>
      <c r="V22" s="9">
        <f t="shared" si="4"/>
        <v>754</v>
      </c>
      <c r="W22" s="13">
        <f>V22/$V$23</f>
        <v>0.12062070068788994</v>
      </c>
      <c r="X22" s="9">
        <v>0</v>
      </c>
      <c r="Y22" s="9">
        <v>0</v>
      </c>
      <c r="Z22" s="9">
        <f t="shared" si="5"/>
        <v>0</v>
      </c>
      <c r="AA22" s="13">
        <f>Z22/$Z$23</f>
        <v>0</v>
      </c>
      <c r="AB22" s="9">
        <v>0</v>
      </c>
      <c r="AC22" s="9">
        <v>0</v>
      </c>
      <c r="AD22" s="9">
        <f t="shared" si="6"/>
        <v>0</v>
      </c>
      <c r="AE22" s="13">
        <f>AD22/$AD$23</f>
        <v>0</v>
      </c>
      <c r="AF22" s="9">
        <v>583</v>
      </c>
      <c r="AG22" s="9">
        <v>542</v>
      </c>
      <c r="AH22" s="9">
        <f t="shared" si="7"/>
        <v>1125</v>
      </c>
      <c r="AI22" s="13">
        <f>AH22/$AH$23</f>
        <v>9.6666093830555078E-2</v>
      </c>
      <c r="AJ22" s="9">
        <v>6</v>
      </c>
      <c r="AK22" s="9">
        <v>18</v>
      </c>
      <c r="AL22" s="9">
        <f t="shared" si="8"/>
        <v>24</v>
      </c>
      <c r="AM22" s="13">
        <f>AL22/$AL$23</f>
        <v>0.12121212121212122</v>
      </c>
      <c r="AN22" s="9">
        <v>56</v>
      </c>
      <c r="AO22" s="9">
        <v>12</v>
      </c>
      <c r="AP22" s="9">
        <f t="shared" si="9"/>
        <v>68</v>
      </c>
      <c r="AQ22" s="13">
        <f>AP22/$AP$23</f>
        <v>0.11888111888111888</v>
      </c>
      <c r="AR22" s="9">
        <v>4</v>
      </c>
      <c r="AS22" s="9">
        <v>251</v>
      </c>
      <c r="AT22" s="9">
        <f t="shared" si="10"/>
        <v>255</v>
      </c>
      <c r="AU22" s="13">
        <f>AT22/$AT$23</f>
        <v>7.8413284132841335E-2</v>
      </c>
      <c r="AV22" s="9">
        <f t="shared" si="11"/>
        <v>6847</v>
      </c>
      <c r="AW22" s="13">
        <f>AV22/$AV$23</f>
        <v>0.10567499575571435</v>
      </c>
    </row>
    <row r="23" spans="1:49" x14ac:dyDescent="0.25">
      <c r="A23" s="17" t="s">
        <v>170</v>
      </c>
      <c r="B23" s="17"/>
      <c r="C23" s="17"/>
      <c r="D23" s="10">
        <f>SUM(D9:D22)</f>
        <v>6507</v>
      </c>
      <c r="E23" s="10">
        <f>SUM(E9:E22)</f>
        <v>6279</v>
      </c>
      <c r="F23" s="10">
        <f>SUM(F9:F22)</f>
        <v>12786</v>
      </c>
      <c r="G23" s="12">
        <f>'KAB. SUKOHARJO'!G14</f>
        <v>7.0991527211753072E-2</v>
      </c>
      <c r="H23" s="10">
        <f>SUM(H9:H22)</f>
        <v>1110</v>
      </c>
      <c r="I23" s="10">
        <f>SUM(I9:I22)</f>
        <v>654</v>
      </c>
      <c r="J23" s="10">
        <f>SUM(J9:J22)</f>
        <v>1764</v>
      </c>
      <c r="K23" s="12">
        <f>'KAB. SUKOHARJO'!K14</f>
        <v>9.1313800600476239E-2</v>
      </c>
      <c r="L23" s="10">
        <f t="shared" ref="L23:N23" si="24">SUM(L9:L22)</f>
        <v>203</v>
      </c>
      <c r="M23" s="10">
        <f t="shared" si="24"/>
        <v>474</v>
      </c>
      <c r="N23" s="10">
        <f t="shared" si="24"/>
        <v>677</v>
      </c>
      <c r="O23" s="12">
        <f>'KAB. SUKOHARJO'!O14</f>
        <v>6.4790889080294761E-2</v>
      </c>
      <c r="P23" s="10">
        <f t="shared" ref="P23:R23" si="25">SUM(P9:P22)</f>
        <v>15193</v>
      </c>
      <c r="Q23" s="10">
        <f t="shared" si="25"/>
        <v>12451</v>
      </c>
      <c r="R23" s="10">
        <f t="shared" si="25"/>
        <v>27644</v>
      </c>
      <c r="S23" s="12">
        <f>'KAB. SUKOHARJO'!S14</f>
        <v>6.5296057293487406E-2</v>
      </c>
      <c r="T23" s="10">
        <f t="shared" ref="T23:V23" si="26">SUM(T9:T22)</f>
        <v>2841</v>
      </c>
      <c r="U23" s="10">
        <f t="shared" si="26"/>
        <v>3410</v>
      </c>
      <c r="V23" s="10">
        <f t="shared" si="26"/>
        <v>6251</v>
      </c>
      <c r="W23" s="12">
        <f>'KAB. SUKOHARJO'!W14</f>
        <v>0.14910669560861581</v>
      </c>
      <c r="X23" s="10">
        <f t="shared" ref="X23:Z23" si="27">SUM(X9:X22)</f>
        <v>2</v>
      </c>
      <c r="Y23" s="10">
        <f t="shared" si="27"/>
        <v>1</v>
      </c>
      <c r="Z23" s="10">
        <f t="shared" si="27"/>
        <v>3</v>
      </c>
      <c r="AA23" s="12">
        <f>'KAB. SUKOHARJO'!AA14</f>
        <v>5.6603773584905662E-2</v>
      </c>
      <c r="AB23" s="10">
        <f t="shared" ref="AB23:AD23" si="28">SUM(AB9:AB22)</f>
        <v>6</v>
      </c>
      <c r="AC23" s="10">
        <f t="shared" si="28"/>
        <v>2</v>
      </c>
      <c r="AD23" s="10">
        <f t="shared" si="28"/>
        <v>8</v>
      </c>
      <c r="AE23" s="12">
        <f>'KAB. SUKOHARJO'!AE14</f>
        <v>4.3715846994535519E-2</v>
      </c>
      <c r="AF23" s="10">
        <f t="shared" ref="AF23:AH23" si="29">SUM(AF9:AF22)</f>
        <v>6073</v>
      </c>
      <c r="AG23" s="10">
        <f t="shared" si="29"/>
        <v>5565</v>
      </c>
      <c r="AH23" s="10">
        <f t="shared" si="29"/>
        <v>11638</v>
      </c>
      <c r="AI23" s="12">
        <f>'KAB. SUKOHARJO'!AI14</f>
        <v>6.9389044901950261E-2</v>
      </c>
      <c r="AJ23" s="10">
        <f t="shared" ref="AJ23:AL23" si="30">SUM(AJ9:AJ22)</f>
        <v>32</v>
      </c>
      <c r="AK23" s="10">
        <f t="shared" si="30"/>
        <v>166</v>
      </c>
      <c r="AL23" s="10">
        <f t="shared" si="30"/>
        <v>198</v>
      </c>
      <c r="AM23" s="12">
        <f>'KAB. SUKOHARJO'!AM14</f>
        <v>6.9352014010507876E-2</v>
      </c>
      <c r="AN23" s="10">
        <f t="shared" ref="AN23:AP23" si="31">SUM(AN9:AN22)</f>
        <v>419</v>
      </c>
      <c r="AO23" s="10">
        <f t="shared" si="31"/>
        <v>153</v>
      </c>
      <c r="AP23" s="10">
        <f t="shared" si="31"/>
        <v>572</v>
      </c>
      <c r="AQ23" s="12">
        <f>'KAB. SUKOHARJO'!AQ14</f>
        <v>8.1493090183786865E-2</v>
      </c>
      <c r="AR23" s="10">
        <f t="shared" ref="AR23:AT23" si="32">SUM(AR9:AR22)</f>
        <v>16</v>
      </c>
      <c r="AS23" s="10">
        <f t="shared" si="32"/>
        <v>3236</v>
      </c>
      <c r="AT23" s="10">
        <f t="shared" si="32"/>
        <v>3252</v>
      </c>
      <c r="AU23" s="12">
        <f>'KAB. SUKOHARJO'!AU14</f>
        <v>5.5349423018007285E-2</v>
      </c>
      <c r="AV23" s="11">
        <f>SUM(AV9:AV22)</f>
        <v>64793</v>
      </c>
      <c r="AW23" s="12">
        <f>'KAB. SUKOHARJO'!AW14</f>
        <v>7.1064826239792919E-2</v>
      </c>
    </row>
  </sheetData>
  <mergeCells count="18">
    <mergeCell ref="AN7:AQ7"/>
    <mergeCell ref="AR7:AU7"/>
    <mergeCell ref="AV7:AW7"/>
    <mergeCell ref="A23:C23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E002D-15DE-4910-9F03-4579379FB489}">
  <dimension ref="A1:AW26"/>
  <sheetViews>
    <sheetView topLeftCell="A3" zoomScale="103" workbookViewId="0">
      <selection activeCell="K26" sqref="K26"/>
    </sheetView>
  </sheetViews>
  <sheetFormatPr defaultRowHeight="15" x14ac:dyDescent="0.25"/>
  <cols>
    <col min="1" max="1" width="4.28515625" customWidth="1"/>
    <col min="3" max="3" width="16.5703125" bestFit="1" customWidth="1"/>
    <col min="4" max="47" width="9.140625" customWidth="1"/>
    <col min="48" max="48" width="11.7109375" customWidth="1"/>
    <col min="49" max="49" width="9.140625" customWidth="1"/>
  </cols>
  <sheetData>
    <row r="1" spans="1:49" ht="14.45" customHeight="1" x14ac:dyDescent="0.25">
      <c r="A1" s="16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4"/>
      <c r="O1" s="4"/>
      <c r="P1" s="4"/>
      <c r="Q1" s="4"/>
      <c r="R1" s="4"/>
      <c r="S1" s="4"/>
      <c r="T1" s="4"/>
      <c r="U1" s="4"/>
      <c r="V1" s="5"/>
      <c r="W1" s="5"/>
    </row>
    <row r="2" spans="1:49" ht="14.4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"/>
      <c r="O2" s="4"/>
      <c r="P2" s="4"/>
      <c r="Q2" s="4"/>
      <c r="R2" s="4"/>
      <c r="S2" s="4"/>
      <c r="T2" s="4"/>
      <c r="U2" s="4"/>
      <c r="V2" s="5"/>
      <c r="W2" s="5"/>
    </row>
    <row r="3" spans="1:49" ht="14.4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9" x14ac:dyDescent="0.25">
      <c r="A4" s="1"/>
    </row>
    <row r="5" spans="1:49" x14ac:dyDescent="0.25">
      <c r="A5" s="18" t="s">
        <v>161</v>
      </c>
      <c r="B5" s="18"/>
      <c r="C5" s="18"/>
      <c r="D5" s="18"/>
    </row>
    <row r="6" spans="1:49" x14ac:dyDescent="0.25">
      <c r="A6" s="20" t="s">
        <v>202</v>
      </c>
      <c r="B6" s="20"/>
      <c r="C6" s="20"/>
      <c r="D6" s="20"/>
    </row>
    <row r="7" spans="1:49" x14ac:dyDescent="0.25">
      <c r="A7" s="19" t="s">
        <v>164</v>
      </c>
      <c r="B7" s="17" t="s">
        <v>196</v>
      </c>
      <c r="C7" s="17"/>
      <c r="D7" s="17" t="s">
        <v>172</v>
      </c>
      <c r="E7" s="17"/>
      <c r="F7" s="17"/>
      <c r="G7" s="17"/>
      <c r="H7" s="17" t="s">
        <v>185</v>
      </c>
      <c r="I7" s="17"/>
      <c r="J7" s="17"/>
      <c r="K7" s="17"/>
      <c r="L7" s="17" t="s">
        <v>186</v>
      </c>
      <c r="M7" s="17"/>
      <c r="N7" s="17"/>
      <c r="O7" s="17"/>
      <c r="P7" s="17" t="s">
        <v>187</v>
      </c>
      <c r="Q7" s="17"/>
      <c r="R7" s="17"/>
      <c r="S7" s="17"/>
      <c r="T7" s="17" t="s">
        <v>188</v>
      </c>
      <c r="U7" s="17"/>
      <c r="V7" s="17"/>
      <c r="W7" s="17"/>
      <c r="X7" s="17" t="s">
        <v>189</v>
      </c>
      <c r="Y7" s="17"/>
      <c r="Z7" s="17"/>
      <c r="AA7" s="17"/>
      <c r="AB7" s="17" t="s">
        <v>190</v>
      </c>
      <c r="AC7" s="17"/>
      <c r="AD7" s="17"/>
      <c r="AE7" s="17"/>
      <c r="AF7" s="17" t="s">
        <v>191</v>
      </c>
      <c r="AG7" s="17"/>
      <c r="AH7" s="17"/>
      <c r="AI7" s="17"/>
      <c r="AJ7" s="17" t="s">
        <v>192</v>
      </c>
      <c r="AK7" s="17"/>
      <c r="AL7" s="17"/>
      <c r="AM7" s="17"/>
      <c r="AN7" s="17" t="s">
        <v>193</v>
      </c>
      <c r="AO7" s="17"/>
      <c r="AP7" s="17"/>
      <c r="AQ7" s="17"/>
      <c r="AR7" s="17" t="s">
        <v>194</v>
      </c>
      <c r="AS7" s="17"/>
      <c r="AT7" s="17"/>
      <c r="AU7" s="17"/>
      <c r="AV7" s="14" t="s">
        <v>170</v>
      </c>
      <c r="AW7" s="15"/>
    </row>
    <row r="8" spans="1:49" x14ac:dyDescent="0.25">
      <c r="A8" s="19"/>
      <c r="B8" s="6" t="s">
        <v>166</v>
      </c>
      <c r="C8" s="6" t="s">
        <v>167</v>
      </c>
      <c r="D8" s="6" t="s">
        <v>168</v>
      </c>
      <c r="E8" s="6" t="s">
        <v>169</v>
      </c>
      <c r="F8" s="6" t="s">
        <v>170</v>
      </c>
      <c r="G8" s="6" t="s">
        <v>171</v>
      </c>
      <c r="H8" s="6" t="s">
        <v>168</v>
      </c>
      <c r="I8" s="6" t="s">
        <v>169</v>
      </c>
      <c r="J8" s="6" t="s">
        <v>170</v>
      </c>
      <c r="K8" s="6" t="s">
        <v>171</v>
      </c>
      <c r="L8" s="6" t="s">
        <v>168</v>
      </c>
      <c r="M8" s="6" t="s">
        <v>169</v>
      </c>
      <c r="N8" s="6" t="s">
        <v>170</v>
      </c>
      <c r="O8" s="6" t="s">
        <v>171</v>
      </c>
      <c r="P8" s="6" t="s">
        <v>168</v>
      </c>
      <c r="Q8" s="6" t="s">
        <v>169</v>
      </c>
      <c r="R8" s="6" t="s">
        <v>170</v>
      </c>
      <c r="S8" s="6" t="s">
        <v>171</v>
      </c>
      <c r="T8" s="6" t="s">
        <v>168</v>
      </c>
      <c r="U8" s="6" t="s">
        <v>169</v>
      </c>
      <c r="V8" s="6" t="s">
        <v>170</v>
      </c>
      <c r="W8" s="6" t="s">
        <v>171</v>
      </c>
      <c r="X8" s="6" t="s">
        <v>168</v>
      </c>
      <c r="Y8" s="6" t="s">
        <v>169</v>
      </c>
      <c r="Z8" s="6" t="s">
        <v>170</v>
      </c>
      <c r="AA8" s="6" t="s">
        <v>171</v>
      </c>
      <c r="AB8" s="6" t="s">
        <v>168</v>
      </c>
      <c r="AC8" s="6" t="s">
        <v>169</v>
      </c>
      <c r="AD8" s="6" t="s">
        <v>170</v>
      </c>
      <c r="AE8" s="6" t="s">
        <v>171</v>
      </c>
      <c r="AF8" s="6" t="s">
        <v>168</v>
      </c>
      <c r="AG8" s="6" t="s">
        <v>169</v>
      </c>
      <c r="AH8" s="6" t="s">
        <v>170</v>
      </c>
      <c r="AI8" s="6" t="s">
        <v>171</v>
      </c>
      <c r="AJ8" s="6" t="s">
        <v>168</v>
      </c>
      <c r="AK8" s="6" t="s">
        <v>169</v>
      </c>
      <c r="AL8" s="6" t="s">
        <v>170</v>
      </c>
      <c r="AM8" s="6" t="s">
        <v>171</v>
      </c>
      <c r="AN8" s="6" t="s">
        <v>168</v>
      </c>
      <c r="AO8" s="6" t="s">
        <v>169</v>
      </c>
      <c r="AP8" s="6" t="s">
        <v>170</v>
      </c>
      <c r="AQ8" s="6" t="s">
        <v>171</v>
      </c>
      <c r="AR8" s="6" t="s">
        <v>168</v>
      </c>
      <c r="AS8" s="6" t="s">
        <v>169</v>
      </c>
      <c r="AT8" s="6" t="s">
        <v>170</v>
      </c>
      <c r="AU8" s="6" t="s">
        <v>171</v>
      </c>
      <c r="AV8" s="6" t="s">
        <v>165</v>
      </c>
      <c r="AW8" s="6" t="s">
        <v>171</v>
      </c>
    </row>
    <row r="9" spans="1:49" x14ac:dyDescent="0.25">
      <c r="A9" s="7">
        <v>1</v>
      </c>
      <c r="B9" s="7">
        <v>2001</v>
      </c>
      <c r="C9" s="3" t="s">
        <v>82</v>
      </c>
      <c r="D9" s="9">
        <v>376</v>
      </c>
      <c r="E9" s="9">
        <v>359</v>
      </c>
      <c r="F9" s="9">
        <f t="shared" ref="F9:F25" si="0">SUM(D9:E9)</f>
        <v>735</v>
      </c>
      <c r="G9" s="13">
        <f>F9/$F$26</f>
        <v>4.1001896686377326E-2</v>
      </c>
      <c r="H9" s="9">
        <v>22</v>
      </c>
      <c r="I9" s="9">
        <v>13</v>
      </c>
      <c r="J9" s="9">
        <f>SUM(H9:I9)</f>
        <v>35</v>
      </c>
      <c r="K9" s="13">
        <f>J9/$J$26</f>
        <v>3.3396946564885496E-2</v>
      </c>
      <c r="L9" s="9">
        <v>4</v>
      </c>
      <c r="M9" s="9">
        <v>13</v>
      </c>
      <c r="N9" s="9">
        <f>SUM(L9:M9)</f>
        <v>17</v>
      </c>
      <c r="O9" s="13">
        <f>N9/$N$26</f>
        <v>1.6650342801175319E-2</v>
      </c>
      <c r="P9" s="9">
        <v>935</v>
      </c>
      <c r="Q9" s="9">
        <v>840</v>
      </c>
      <c r="R9" s="9">
        <f>SUM(P9:Q9)</f>
        <v>1775</v>
      </c>
      <c r="S9" s="13">
        <f>R9/$R$26</f>
        <v>4.6903075784800762E-2</v>
      </c>
      <c r="T9" s="9">
        <v>101</v>
      </c>
      <c r="U9" s="9">
        <v>94</v>
      </c>
      <c r="V9" s="9">
        <f>SUM(T9:U9)</f>
        <v>195</v>
      </c>
      <c r="W9" s="13">
        <f>V9/$V$26</f>
        <v>2.4454477050413845E-2</v>
      </c>
      <c r="X9" s="9">
        <v>1</v>
      </c>
      <c r="Y9" s="9">
        <v>2</v>
      </c>
      <c r="Z9" s="9">
        <f>SUM(X9:Y9)</f>
        <v>3</v>
      </c>
      <c r="AA9" s="13">
        <f>Z9/$Z$26</f>
        <v>0.125</v>
      </c>
      <c r="AB9" s="9">
        <v>0</v>
      </c>
      <c r="AC9" s="9">
        <v>0</v>
      </c>
      <c r="AD9" s="9">
        <f>SUM(AB9:AC9)</f>
        <v>0</v>
      </c>
      <c r="AE9" s="13">
        <f>AD9/$AD$26</f>
        <v>0</v>
      </c>
      <c r="AF9" s="9">
        <v>345</v>
      </c>
      <c r="AG9" s="9">
        <v>310</v>
      </c>
      <c r="AH9" s="9">
        <f>SUM(AF9:AG9)</f>
        <v>655</v>
      </c>
      <c r="AI9" s="13">
        <f>AH9/$AH$26</f>
        <v>4.0929825657689184E-2</v>
      </c>
      <c r="AJ9" s="9">
        <v>1</v>
      </c>
      <c r="AK9" s="9">
        <v>9</v>
      </c>
      <c r="AL9" s="9">
        <f>SUM(AJ9:AK9)</f>
        <v>10</v>
      </c>
      <c r="AM9" s="13">
        <f>AL9/$AL$26</f>
        <v>5.3191489361702128E-2</v>
      </c>
      <c r="AN9" s="9">
        <v>3</v>
      </c>
      <c r="AO9" s="9">
        <v>3</v>
      </c>
      <c r="AP9" s="9">
        <f>SUM(AN9:AO9)</f>
        <v>6</v>
      </c>
      <c r="AQ9" s="13">
        <f>AP9/$AP$26</f>
        <v>1.4999999999999999E-2</v>
      </c>
      <c r="AR9" s="9">
        <v>7</v>
      </c>
      <c r="AS9" s="9">
        <v>130</v>
      </c>
      <c r="AT9" s="9">
        <f>SUM(AR9:AS9)</f>
        <v>137</v>
      </c>
      <c r="AU9" s="13">
        <f>AT9/$AT$26</f>
        <v>2.5281417235652335E-2</v>
      </c>
      <c r="AV9" s="9">
        <f>F9+J9+N9+R9+V9+Z9+AD9+AH9+AL9+AP9+AT9</f>
        <v>3568</v>
      </c>
      <c r="AW9" s="13">
        <f>AV9/$AV$26</f>
        <v>4.0613297212388877E-2</v>
      </c>
    </row>
    <row r="10" spans="1:49" x14ac:dyDescent="0.25">
      <c r="A10" s="7">
        <v>2</v>
      </c>
      <c r="B10" s="7">
        <v>2002</v>
      </c>
      <c r="C10" s="3" t="s">
        <v>4</v>
      </c>
      <c r="D10" s="9">
        <v>335</v>
      </c>
      <c r="E10" s="9">
        <v>346</v>
      </c>
      <c r="F10" s="9">
        <f t="shared" si="0"/>
        <v>681</v>
      </c>
      <c r="G10" s="13">
        <f>F10/$F$26</f>
        <v>3.7989512440031237E-2</v>
      </c>
      <c r="H10" s="9">
        <v>35</v>
      </c>
      <c r="I10" s="9">
        <v>14</v>
      </c>
      <c r="J10" s="9">
        <f t="shared" ref="J10:J25" si="1">SUM(H10:I10)</f>
        <v>49</v>
      </c>
      <c r="K10" s="13">
        <f>J10/$J$26</f>
        <v>4.6755725190839696E-2</v>
      </c>
      <c r="L10" s="9">
        <v>21</v>
      </c>
      <c r="M10" s="9">
        <v>30</v>
      </c>
      <c r="N10" s="9">
        <f t="shared" ref="N10:N25" si="2">SUM(L10:M10)</f>
        <v>51</v>
      </c>
      <c r="O10" s="13">
        <f>N10/$N$26</f>
        <v>4.9951028403525957E-2</v>
      </c>
      <c r="P10" s="9">
        <v>886</v>
      </c>
      <c r="Q10" s="9">
        <v>795</v>
      </c>
      <c r="R10" s="9">
        <f t="shared" ref="R10:R25" si="3">SUM(P10:Q10)</f>
        <v>1681</v>
      </c>
      <c r="S10" s="13">
        <f>R10/$R$26</f>
        <v>4.4419194588309903E-2</v>
      </c>
      <c r="T10" s="9">
        <v>76</v>
      </c>
      <c r="U10" s="9">
        <v>52</v>
      </c>
      <c r="V10" s="9">
        <f t="shared" ref="V10:V25" si="4">SUM(T10:U10)</f>
        <v>128</v>
      </c>
      <c r="W10" s="13">
        <f>V10/$V$26</f>
        <v>1.6052169551040881E-2</v>
      </c>
      <c r="X10" s="9">
        <v>0</v>
      </c>
      <c r="Y10" s="9">
        <v>1</v>
      </c>
      <c r="Z10" s="9">
        <f t="shared" ref="Z10:Z25" si="5">SUM(X10:Y10)</f>
        <v>1</v>
      </c>
      <c r="AA10" s="13">
        <f>Z10/$Z$26</f>
        <v>4.1666666666666664E-2</v>
      </c>
      <c r="AB10" s="9">
        <v>0</v>
      </c>
      <c r="AC10" s="9">
        <v>0</v>
      </c>
      <c r="AD10" s="9">
        <f t="shared" ref="AD10:AD25" si="6">SUM(AB10:AC10)</f>
        <v>0</v>
      </c>
      <c r="AE10" s="13">
        <f>AD10/$AD$26</f>
        <v>0</v>
      </c>
      <c r="AF10" s="9">
        <v>342</v>
      </c>
      <c r="AG10" s="9">
        <v>315</v>
      </c>
      <c r="AH10" s="9">
        <f t="shared" ref="AH10:AH25" si="7">SUM(AF10:AG10)</f>
        <v>657</v>
      </c>
      <c r="AI10" s="13">
        <f>AH10/$AH$26</f>
        <v>4.1054802224582888E-2</v>
      </c>
      <c r="AJ10" s="9">
        <v>1</v>
      </c>
      <c r="AK10" s="9">
        <v>4</v>
      </c>
      <c r="AL10" s="9">
        <f t="shared" ref="AL10:AL25" si="8">SUM(AJ10:AK10)</f>
        <v>5</v>
      </c>
      <c r="AM10" s="13">
        <f>AL10/$AL$26</f>
        <v>2.6595744680851064E-2</v>
      </c>
      <c r="AN10" s="9">
        <v>27</v>
      </c>
      <c r="AO10" s="9">
        <v>5</v>
      </c>
      <c r="AP10" s="9">
        <f t="shared" ref="AP10:AP25" si="9">SUM(AN10:AO10)</f>
        <v>32</v>
      </c>
      <c r="AQ10" s="13">
        <f>AP10/$AP$26</f>
        <v>0.08</v>
      </c>
      <c r="AR10" s="9">
        <v>11</v>
      </c>
      <c r="AS10" s="9">
        <v>207</v>
      </c>
      <c r="AT10" s="9">
        <f t="shared" ref="AT10:AT25" si="10">SUM(AR10:AS10)</f>
        <v>218</v>
      </c>
      <c r="AU10" s="13">
        <f>AT10/$AT$26</f>
        <v>4.0228824506366487E-2</v>
      </c>
      <c r="AV10" s="9">
        <f t="shared" ref="AV10:AV25" si="11">F10+J10+N10+R10+V10+Z10+AD10+AH10+AL10+AP10+AT10</f>
        <v>3503</v>
      </c>
      <c r="AW10" s="13">
        <f>AV10/$AV$26</f>
        <v>3.9873424925728207E-2</v>
      </c>
    </row>
    <row r="11" spans="1:49" x14ac:dyDescent="0.25">
      <c r="A11" s="7">
        <v>3</v>
      </c>
      <c r="B11" s="7">
        <v>2003</v>
      </c>
      <c r="C11" s="3" t="s">
        <v>83</v>
      </c>
      <c r="D11" s="9">
        <v>412</v>
      </c>
      <c r="E11" s="9">
        <v>369</v>
      </c>
      <c r="F11" s="9">
        <f t="shared" si="0"/>
        <v>781</v>
      </c>
      <c r="G11" s="13">
        <f>F11/$F$26</f>
        <v>4.3568001785116592E-2</v>
      </c>
      <c r="H11" s="9">
        <v>31</v>
      </c>
      <c r="I11" s="9">
        <v>15</v>
      </c>
      <c r="J11" s="9">
        <f t="shared" si="1"/>
        <v>46</v>
      </c>
      <c r="K11" s="13">
        <f>J11/$J$26</f>
        <v>4.3893129770992363E-2</v>
      </c>
      <c r="L11" s="9">
        <v>18</v>
      </c>
      <c r="M11" s="9">
        <v>24</v>
      </c>
      <c r="N11" s="9">
        <f t="shared" si="2"/>
        <v>42</v>
      </c>
      <c r="O11" s="13">
        <f>N11/$N$26</f>
        <v>4.1136141038197842E-2</v>
      </c>
      <c r="P11" s="9">
        <v>1018</v>
      </c>
      <c r="Q11" s="9">
        <v>950</v>
      </c>
      <c r="R11" s="9">
        <f t="shared" si="3"/>
        <v>1968</v>
      </c>
      <c r="S11" s="13">
        <f>R11/$R$26</f>
        <v>5.2002959518021349E-2</v>
      </c>
      <c r="T11" s="9">
        <v>104</v>
      </c>
      <c r="U11" s="9">
        <v>87</v>
      </c>
      <c r="V11" s="9">
        <f t="shared" si="4"/>
        <v>191</v>
      </c>
      <c r="W11" s="13">
        <f>V11/$V$26</f>
        <v>2.3952846751943816E-2</v>
      </c>
      <c r="X11" s="9">
        <v>0</v>
      </c>
      <c r="Y11" s="9">
        <v>0</v>
      </c>
      <c r="Z11" s="9">
        <f t="shared" si="5"/>
        <v>0</v>
      </c>
      <c r="AA11" s="13">
        <f>Z11/$Z$26</f>
        <v>0</v>
      </c>
      <c r="AB11" s="9">
        <v>1</v>
      </c>
      <c r="AC11" s="9">
        <v>0</v>
      </c>
      <c r="AD11" s="9">
        <f t="shared" si="6"/>
        <v>1</v>
      </c>
      <c r="AE11" s="13">
        <f>AD11/$AD$26</f>
        <v>0.16666666666666666</v>
      </c>
      <c r="AF11" s="9">
        <v>363</v>
      </c>
      <c r="AG11" s="9">
        <v>311</v>
      </c>
      <c r="AH11" s="9">
        <f t="shared" si="7"/>
        <v>674</v>
      </c>
      <c r="AI11" s="13">
        <f>AH11/$AH$26</f>
        <v>4.2117103043179401E-2</v>
      </c>
      <c r="AJ11" s="9">
        <v>0</v>
      </c>
      <c r="AK11" s="9">
        <v>7</v>
      </c>
      <c r="AL11" s="9">
        <f t="shared" si="8"/>
        <v>7</v>
      </c>
      <c r="AM11" s="13">
        <f>AL11/$AL$26</f>
        <v>3.7234042553191488E-2</v>
      </c>
      <c r="AN11" s="9">
        <v>11</v>
      </c>
      <c r="AO11" s="9">
        <v>3</v>
      </c>
      <c r="AP11" s="9">
        <f t="shared" si="9"/>
        <v>14</v>
      </c>
      <c r="AQ11" s="13">
        <f>AP11/$AP$26</f>
        <v>3.5000000000000003E-2</v>
      </c>
      <c r="AR11" s="9">
        <v>10</v>
      </c>
      <c r="AS11" s="9">
        <v>141</v>
      </c>
      <c r="AT11" s="9">
        <f t="shared" si="10"/>
        <v>151</v>
      </c>
      <c r="AU11" s="13">
        <f>AT11/$AT$26</f>
        <v>2.7864919726886879E-2</v>
      </c>
      <c r="AV11" s="9">
        <f t="shared" si="11"/>
        <v>3875</v>
      </c>
      <c r="AW11" s="13">
        <f>AV11/$AV$26</f>
        <v>4.4107770935540053E-2</v>
      </c>
    </row>
    <row r="12" spans="1:49" x14ac:dyDescent="0.25">
      <c r="A12" s="7">
        <v>4</v>
      </c>
      <c r="B12" s="7">
        <v>2004</v>
      </c>
      <c r="C12" s="3" t="s">
        <v>84</v>
      </c>
      <c r="D12" s="9">
        <v>433</v>
      </c>
      <c r="E12" s="9">
        <v>438</v>
      </c>
      <c r="F12" s="9">
        <f t="shared" si="0"/>
        <v>871</v>
      </c>
      <c r="G12" s="13">
        <f>F12/$F$26</f>
        <v>4.8588642195693407E-2</v>
      </c>
      <c r="H12" s="9">
        <v>44</v>
      </c>
      <c r="I12" s="9">
        <v>19</v>
      </c>
      <c r="J12" s="9">
        <f t="shared" si="1"/>
        <v>63</v>
      </c>
      <c r="K12" s="13">
        <f>J12/$J$26</f>
        <v>6.0114503816793896E-2</v>
      </c>
      <c r="L12" s="9">
        <v>20</v>
      </c>
      <c r="M12" s="9">
        <v>21</v>
      </c>
      <c r="N12" s="9">
        <f t="shared" si="2"/>
        <v>41</v>
      </c>
      <c r="O12" s="13">
        <f>N12/$N$26</f>
        <v>4.0156709108716944E-2</v>
      </c>
      <c r="P12" s="9">
        <v>1110</v>
      </c>
      <c r="Q12" s="9">
        <v>970</v>
      </c>
      <c r="R12" s="9">
        <f t="shared" si="3"/>
        <v>2080</v>
      </c>
      <c r="S12" s="13">
        <f>R12/$R$26</f>
        <v>5.4962477539372161E-2</v>
      </c>
      <c r="T12" s="9">
        <v>101</v>
      </c>
      <c r="U12" s="9">
        <v>72</v>
      </c>
      <c r="V12" s="9">
        <f t="shared" si="4"/>
        <v>173</v>
      </c>
      <c r="W12" s="13">
        <f>V12/$V$26</f>
        <v>2.1695510408828694E-2</v>
      </c>
      <c r="X12" s="9">
        <v>0</v>
      </c>
      <c r="Y12" s="9">
        <v>0</v>
      </c>
      <c r="Z12" s="9">
        <f t="shared" si="5"/>
        <v>0</v>
      </c>
      <c r="AA12" s="13">
        <f>Z12/$Z$26</f>
        <v>0</v>
      </c>
      <c r="AB12" s="9">
        <v>0</v>
      </c>
      <c r="AC12" s="9">
        <v>0</v>
      </c>
      <c r="AD12" s="9">
        <f t="shared" si="6"/>
        <v>0</v>
      </c>
      <c r="AE12" s="13">
        <f>AD12/$AD$26</f>
        <v>0</v>
      </c>
      <c r="AF12" s="9">
        <v>396</v>
      </c>
      <c r="AG12" s="9">
        <v>318</v>
      </c>
      <c r="AH12" s="9">
        <f t="shared" si="7"/>
        <v>714</v>
      </c>
      <c r="AI12" s="13">
        <f>AH12/$AH$26</f>
        <v>4.4616634381053552E-2</v>
      </c>
      <c r="AJ12" s="9">
        <v>1</v>
      </c>
      <c r="AK12" s="9">
        <v>8</v>
      </c>
      <c r="AL12" s="9">
        <f t="shared" si="8"/>
        <v>9</v>
      </c>
      <c r="AM12" s="13">
        <f>AL12/$AL$26</f>
        <v>4.7872340425531915E-2</v>
      </c>
      <c r="AN12" s="9">
        <v>13</v>
      </c>
      <c r="AO12" s="9">
        <v>1</v>
      </c>
      <c r="AP12" s="9">
        <f t="shared" si="9"/>
        <v>14</v>
      </c>
      <c r="AQ12" s="13">
        <f>AP12/$AP$26</f>
        <v>3.5000000000000003E-2</v>
      </c>
      <c r="AR12" s="9">
        <v>10</v>
      </c>
      <c r="AS12" s="9">
        <v>236</v>
      </c>
      <c r="AT12" s="9">
        <f t="shared" si="10"/>
        <v>246</v>
      </c>
      <c r="AU12" s="13">
        <f>AT12/$AT$26</f>
        <v>4.5395829488835582E-2</v>
      </c>
      <c r="AV12" s="9">
        <f t="shared" si="11"/>
        <v>4211</v>
      </c>
      <c r="AW12" s="13">
        <f>AV12/$AV$26</f>
        <v>4.7932341525047523E-2</v>
      </c>
    </row>
    <row r="13" spans="1:49" x14ac:dyDescent="0.25">
      <c r="A13" s="7">
        <v>5</v>
      </c>
      <c r="B13" s="7">
        <v>2005</v>
      </c>
      <c r="C13" s="3" t="s">
        <v>85</v>
      </c>
      <c r="D13" s="9">
        <v>609</v>
      </c>
      <c r="E13" s="9">
        <v>593</v>
      </c>
      <c r="F13" s="9">
        <f t="shared" si="0"/>
        <v>1202</v>
      </c>
      <c r="G13" s="13">
        <f>F13/$F$26</f>
        <v>6.7053441927925922E-2</v>
      </c>
      <c r="H13" s="9">
        <v>63</v>
      </c>
      <c r="I13" s="9">
        <v>39</v>
      </c>
      <c r="J13" s="9">
        <f t="shared" si="1"/>
        <v>102</v>
      </c>
      <c r="K13" s="13">
        <f>J13/$J$26</f>
        <v>9.7328244274809156E-2</v>
      </c>
      <c r="L13" s="9">
        <v>33</v>
      </c>
      <c r="M13" s="9">
        <v>59</v>
      </c>
      <c r="N13" s="9">
        <f t="shared" si="2"/>
        <v>92</v>
      </c>
      <c r="O13" s="13">
        <f>N13/$N$26</f>
        <v>9.0107737512242894E-2</v>
      </c>
      <c r="P13" s="9">
        <v>1405</v>
      </c>
      <c r="Q13" s="9">
        <v>1195</v>
      </c>
      <c r="R13" s="9">
        <f t="shared" si="3"/>
        <v>2600</v>
      </c>
      <c r="S13" s="13">
        <f>R13/$R$26</f>
        <v>6.8703096924215196E-2</v>
      </c>
      <c r="T13" s="9">
        <v>321</v>
      </c>
      <c r="U13" s="9">
        <v>297</v>
      </c>
      <c r="V13" s="9">
        <f t="shared" si="4"/>
        <v>618</v>
      </c>
      <c r="W13" s="13">
        <f>V13/$V$26</f>
        <v>7.7501881113619261E-2</v>
      </c>
      <c r="X13" s="9">
        <v>1</v>
      </c>
      <c r="Y13" s="9">
        <v>1</v>
      </c>
      <c r="Z13" s="9">
        <f t="shared" si="5"/>
        <v>2</v>
      </c>
      <c r="AA13" s="13">
        <f>Z13/$Z$26</f>
        <v>8.3333333333333329E-2</v>
      </c>
      <c r="AB13" s="9">
        <v>1</v>
      </c>
      <c r="AC13" s="9">
        <v>0</v>
      </c>
      <c r="AD13" s="9">
        <f t="shared" si="6"/>
        <v>1</v>
      </c>
      <c r="AE13" s="13">
        <f>AD13/$AD$26</f>
        <v>0.16666666666666666</v>
      </c>
      <c r="AF13" s="9">
        <v>556</v>
      </c>
      <c r="AG13" s="9">
        <v>574</v>
      </c>
      <c r="AH13" s="9">
        <f t="shared" si="7"/>
        <v>1130</v>
      </c>
      <c r="AI13" s="13">
        <f>AH13/$AH$26</f>
        <v>7.0611760294944703E-2</v>
      </c>
      <c r="AJ13" s="9">
        <v>0</v>
      </c>
      <c r="AK13" s="9">
        <v>8</v>
      </c>
      <c r="AL13" s="9">
        <f t="shared" si="8"/>
        <v>8</v>
      </c>
      <c r="AM13" s="13">
        <f>AL13/$AL$26</f>
        <v>4.2553191489361701E-2</v>
      </c>
      <c r="AN13" s="9">
        <v>29</v>
      </c>
      <c r="AO13" s="9">
        <v>3</v>
      </c>
      <c r="AP13" s="9">
        <f t="shared" si="9"/>
        <v>32</v>
      </c>
      <c r="AQ13" s="13">
        <f>AP13/$AP$26</f>
        <v>0.08</v>
      </c>
      <c r="AR13" s="9">
        <v>20</v>
      </c>
      <c r="AS13" s="9">
        <v>311</v>
      </c>
      <c r="AT13" s="9">
        <f t="shared" si="10"/>
        <v>331</v>
      </c>
      <c r="AU13" s="13">
        <f>AT13/$AT$26</f>
        <v>6.1081380328473892E-2</v>
      </c>
      <c r="AV13" s="9">
        <f t="shared" si="11"/>
        <v>6118</v>
      </c>
      <c r="AW13" s="13">
        <f>AV13/$AV$26</f>
        <v>6.9639056150615233E-2</v>
      </c>
    </row>
    <row r="14" spans="1:49" x14ac:dyDescent="0.25">
      <c r="A14" s="7">
        <v>6</v>
      </c>
      <c r="B14" s="7">
        <v>2006</v>
      </c>
      <c r="C14" s="3" t="s">
        <v>86</v>
      </c>
      <c r="D14" s="9">
        <v>562</v>
      </c>
      <c r="E14" s="9">
        <v>509</v>
      </c>
      <c r="F14" s="9">
        <f t="shared" si="0"/>
        <v>1071</v>
      </c>
      <c r="G14" s="13">
        <f>F14/$F$26</f>
        <v>5.9745620885864111E-2</v>
      </c>
      <c r="H14" s="9">
        <v>33</v>
      </c>
      <c r="I14" s="9">
        <v>21</v>
      </c>
      <c r="J14" s="9">
        <f t="shared" si="1"/>
        <v>54</v>
      </c>
      <c r="K14" s="13">
        <f>J14/$J$26</f>
        <v>5.1526717557251911E-2</v>
      </c>
      <c r="L14" s="9">
        <v>18</v>
      </c>
      <c r="M14" s="9">
        <v>25</v>
      </c>
      <c r="N14" s="9">
        <f t="shared" si="2"/>
        <v>43</v>
      </c>
      <c r="O14" s="13">
        <f>N14/$N$26</f>
        <v>4.2115572967678747E-2</v>
      </c>
      <c r="P14" s="9">
        <v>1065</v>
      </c>
      <c r="Q14" s="9">
        <v>894</v>
      </c>
      <c r="R14" s="9">
        <f t="shared" si="3"/>
        <v>1959</v>
      </c>
      <c r="S14" s="13">
        <f>R14/$R$26</f>
        <v>5.1765141105591377E-2</v>
      </c>
      <c r="T14" s="9">
        <v>309</v>
      </c>
      <c r="U14" s="9">
        <v>316</v>
      </c>
      <c r="V14" s="9">
        <f t="shared" si="4"/>
        <v>625</v>
      </c>
      <c r="W14" s="13">
        <f>V14/$V$26</f>
        <v>7.8379734135941806E-2</v>
      </c>
      <c r="X14" s="9">
        <v>0</v>
      </c>
      <c r="Y14" s="9">
        <v>0</v>
      </c>
      <c r="Z14" s="9">
        <f t="shared" si="5"/>
        <v>0</v>
      </c>
      <c r="AA14" s="13">
        <f>Z14/$Z$26</f>
        <v>0</v>
      </c>
      <c r="AB14" s="9">
        <v>1</v>
      </c>
      <c r="AC14" s="9">
        <v>0</v>
      </c>
      <c r="AD14" s="9">
        <f t="shared" si="6"/>
        <v>1</v>
      </c>
      <c r="AE14" s="13">
        <f>AD14/$AD$26</f>
        <v>0.16666666666666666</v>
      </c>
      <c r="AF14" s="9">
        <v>553</v>
      </c>
      <c r="AG14" s="9">
        <v>490</v>
      </c>
      <c r="AH14" s="9">
        <f t="shared" si="7"/>
        <v>1043</v>
      </c>
      <c r="AI14" s="13">
        <f>AH14/$AH$26</f>
        <v>6.5175279635068431E-2</v>
      </c>
      <c r="AJ14" s="9">
        <v>3</v>
      </c>
      <c r="AK14" s="9">
        <v>16</v>
      </c>
      <c r="AL14" s="9">
        <f t="shared" si="8"/>
        <v>19</v>
      </c>
      <c r="AM14" s="13">
        <f>AL14/$AL$26</f>
        <v>0.10106382978723404</v>
      </c>
      <c r="AN14" s="9">
        <v>12</v>
      </c>
      <c r="AO14" s="9">
        <v>4</v>
      </c>
      <c r="AP14" s="9">
        <f t="shared" si="9"/>
        <v>16</v>
      </c>
      <c r="AQ14" s="13">
        <f>AP14/$AP$26</f>
        <v>0.04</v>
      </c>
      <c r="AR14" s="9">
        <v>29</v>
      </c>
      <c r="AS14" s="9">
        <v>306</v>
      </c>
      <c r="AT14" s="9">
        <f t="shared" si="10"/>
        <v>335</v>
      </c>
      <c r="AU14" s="13">
        <f>AT14/$AT$26</f>
        <v>6.1819523897398046E-2</v>
      </c>
      <c r="AV14" s="9">
        <f t="shared" si="11"/>
        <v>5166</v>
      </c>
      <c r="AW14" s="13">
        <f>AV14/$AV$26</f>
        <v>5.8802772813677393E-2</v>
      </c>
    </row>
    <row r="15" spans="1:49" x14ac:dyDescent="0.25">
      <c r="A15" s="7">
        <v>7</v>
      </c>
      <c r="B15" s="7">
        <v>2007</v>
      </c>
      <c r="C15" s="3" t="s">
        <v>87</v>
      </c>
      <c r="D15" s="9">
        <v>536</v>
      </c>
      <c r="E15" s="9">
        <v>508</v>
      </c>
      <c r="F15" s="9">
        <f t="shared" si="0"/>
        <v>1044</v>
      </c>
      <c r="G15" s="13">
        <f>F15/$F$26</f>
        <v>5.8239428762691066E-2</v>
      </c>
      <c r="H15" s="9">
        <v>49</v>
      </c>
      <c r="I15" s="9">
        <v>22</v>
      </c>
      <c r="J15" s="9">
        <f t="shared" si="1"/>
        <v>71</v>
      </c>
      <c r="K15" s="13">
        <f>J15/$J$26</f>
        <v>6.7748091603053437E-2</v>
      </c>
      <c r="L15" s="9">
        <v>18</v>
      </c>
      <c r="M15" s="9">
        <v>31</v>
      </c>
      <c r="N15" s="9">
        <f t="shared" si="2"/>
        <v>49</v>
      </c>
      <c r="O15" s="13">
        <f>N15/$N$26</f>
        <v>4.7992164544564155E-2</v>
      </c>
      <c r="P15" s="9">
        <v>1160</v>
      </c>
      <c r="Q15" s="9">
        <v>899</v>
      </c>
      <c r="R15" s="9">
        <f t="shared" si="3"/>
        <v>2059</v>
      </c>
      <c r="S15" s="13">
        <f>R15/$R$26</f>
        <v>5.4407567910368881E-2</v>
      </c>
      <c r="T15" s="9">
        <v>317</v>
      </c>
      <c r="U15" s="9">
        <v>366</v>
      </c>
      <c r="V15" s="9">
        <f t="shared" si="4"/>
        <v>683</v>
      </c>
      <c r="W15" s="13">
        <f>V15/$V$26</f>
        <v>8.5653373463757204E-2</v>
      </c>
      <c r="X15" s="9">
        <v>0</v>
      </c>
      <c r="Y15" s="9">
        <v>2</v>
      </c>
      <c r="Z15" s="9">
        <f t="shared" si="5"/>
        <v>2</v>
      </c>
      <c r="AA15" s="13">
        <f>Z15/$Z$26</f>
        <v>8.3333333333333329E-2</v>
      </c>
      <c r="AB15" s="9">
        <v>0</v>
      </c>
      <c r="AC15" s="9">
        <v>0</v>
      </c>
      <c r="AD15" s="9">
        <f t="shared" si="6"/>
        <v>0</v>
      </c>
      <c r="AE15" s="13">
        <f>AD15/$AD$26</f>
        <v>0</v>
      </c>
      <c r="AF15" s="9">
        <v>523</v>
      </c>
      <c r="AG15" s="9">
        <v>451</v>
      </c>
      <c r="AH15" s="9">
        <f t="shared" si="7"/>
        <v>974</v>
      </c>
      <c r="AI15" s="13">
        <f>AH15/$AH$26</f>
        <v>6.086358807723552E-2</v>
      </c>
      <c r="AJ15" s="9">
        <v>4</v>
      </c>
      <c r="AK15" s="9">
        <v>8</v>
      </c>
      <c r="AL15" s="9">
        <f t="shared" si="8"/>
        <v>12</v>
      </c>
      <c r="AM15" s="13">
        <f>AL15/$AL$26</f>
        <v>6.3829787234042548E-2</v>
      </c>
      <c r="AN15" s="9">
        <v>10</v>
      </c>
      <c r="AO15" s="9">
        <v>1</v>
      </c>
      <c r="AP15" s="9">
        <f t="shared" si="9"/>
        <v>11</v>
      </c>
      <c r="AQ15" s="13">
        <f>AP15/$AP$26</f>
        <v>2.75E-2</v>
      </c>
      <c r="AR15" s="9">
        <v>14</v>
      </c>
      <c r="AS15" s="9">
        <v>317</v>
      </c>
      <c r="AT15" s="9">
        <f t="shared" si="10"/>
        <v>331</v>
      </c>
      <c r="AU15" s="13">
        <f>AT15/$AT$26</f>
        <v>6.1081380328473892E-2</v>
      </c>
      <c r="AV15" s="9">
        <f t="shared" si="11"/>
        <v>5236</v>
      </c>
      <c r="AW15" s="13">
        <f>AV15/$AV$26</f>
        <v>5.9599558353158118E-2</v>
      </c>
    </row>
    <row r="16" spans="1:49" x14ac:dyDescent="0.25">
      <c r="A16" s="7">
        <v>8</v>
      </c>
      <c r="B16" s="7">
        <v>2008</v>
      </c>
      <c r="C16" s="3" t="s">
        <v>88</v>
      </c>
      <c r="D16" s="9">
        <v>489</v>
      </c>
      <c r="E16" s="9">
        <v>467</v>
      </c>
      <c r="F16" s="9">
        <f t="shared" si="0"/>
        <v>956</v>
      </c>
      <c r="G16" s="13">
        <f>F16/$F$26</f>
        <v>5.3330358139015953E-2</v>
      </c>
      <c r="H16" s="9">
        <v>44</v>
      </c>
      <c r="I16" s="9">
        <v>21</v>
      </c>
      <c r="J16" s="9">
        <f t="shared" si="1"/>
        <v>65</v>
      </c>
      <c r="K16" s="13">
        <f>J16/$J$26</f>
        <v>6.2022900763358778E-2</v>
      </c>
      <c r="L16" s="9">
        <v>23</v>
      </c>
      <c r="M16" s="9">
        <v>37</v>
      </c>
      <c r="N16" s="9">
        <f t="shared" si="2"/>
        <v>60</v>
      </c>
      <c r="O16" s="13">
        <f>N16/$N$26</f>
        <v>5.8765915768854066E-2</v>
      </c>
      <c r="P16" s="9">
        <v>1090</v>
      </c>
      <c r="Q16" s="9">
        <v>841</v>
      </c>
      <c r="R16" s="9">
        <f t="shared" si="3"/>
        <v>1931</v>
      </c>
      <c r="S16" s="13">
        <f>R16/$R$26</f>
        <v>5.1025261600253675E-2</v>
      </c>
      <c r="T16" s="9">
        <v>284</v>
      </c>
      <c r="U16" s="9">
        <v>354</v>
      </c>
      <c r="V16" s="9">
        <f t="shared" si="4"/>
        <v>638</v>
      </c>
      <c r="W16" s="13">
        <f>V16/$V$26</f>
        <v>8.0010032605969394E-2</v>
      </c>
      <c r="X16" s="9">
        <v>2</v>
      </c>
      <c r="Y16" s="9">
        <v>1</v>
      </c>
      <c r="Z16" s="9">
        <f t="shared" si="5"/>
        <v>3</v>
      </c>
      <c r="AA16" s="13">
        <f>Z16/$Z$26</f>
        <v>0.125</v>
      </c>
      <c r="AB16" s="9">
        <v>0</v>
      </c>
      <c r="AC16" s="9">
        <v>0</v>
      </c>
      <c r="AD16" s="9">
        <f t="shared" si="6"/>
        <v>0</v>
      </c>
      <c r="AE16" s="13">
        <f>AD16/$AD$26</f>
        <v>0</v>
      </c>
      <c r="AF16" s="9">
        <v>461</v>
      </c>
      <c r="AG16" s="9">
        <v>418</v>
      </c>
      <c r="AH16" s="9">
        <f t="shared" si="7"/>
        <v>879</v>
      </c>
      <c r="AI16" s="13">
        <f>AH16/$AH$26</f>
        <v>5.4927201149784416E-2</v>
      </c>
      <c r="AJ16" s="9">
        <v>0</v>
      </c>
      <c r="AK16" s="9">
        <v>13</v>
      </c>
      <c r="AL16" s="9">
        <f t="shared" si="8"/>
        <v>13</v>
      </c>
      <c r="AM16" s="13">
        <f>AL16/$AL$26</f>
        <v>6.9148936170212769E-2</v>
      </c>
      <c r="AN16" s="9">
        <v>14</v>
      </c>
      <c r="AO16" s="9">
        <v>3</v>
      </c>
      <c r="AP16" s="9">
        <f t="shared" si="9"/>
        <v>17</v>
      </c>
      <c r="AQ16" s="13">
        <f>AP16/$AP$26</f>
        <v>4.2500000000000003E-2</v>
      </c>
      <c r="AR16" s="9">
        <v>13</v>
      </c>
      <c r="AS16" s="9">
        <v>290</v>
      </c>
      <c r="AT16" s="9">
        <f t="shared" si="10"/>
        <v>303</v>
      </c>
      <c r="AU16" s="13">
        <f>AT16/$AT$26</f>
        <v>5.5914375346004797E-2</v>
      </c>
      <c r="AV16" s="9">
        <f t="shared" si="11"/>
        <v>4865</v>
      </c>
      <c r="AW16" s="13">
        <f>AV16/$AV$26</f>
        <v>5.5376594993910282E-2</v>
      </c>
    </row>
    <row r="17" spans="1:49" x14ac:dyDescent="0.25">
      <c r="A17" s="7">
        <v>9</v>
      </c>
      <c r="B17" s="7">
        <v>2009</v>
      </c>
      <c r="C17" s="3" t="s">
        <v>89</v>
      </c>
      <c r="D17" s="9">
        <v>317</v>
      </c>
      <c r="E17" s="9">
        <v>273</v>
      </c>
      <c r="F17" s="9">
        <f t="shared" si="0"/>
        <v>590</v>
      </c>
      <c r="G17" s="13">
        <f>F17/$F$26</f>
        <v>3.291308713600357E-2</v>
      </c>
      <c r="H17" s="9">
        <v>20</v>
      </c>
      <c r="I17" s="9">
        <v>3</v>
      </c>
      <c r="J17" s="9">
        <f t="shared" si="1"/>
        <v>23</v>
      </c>
      <c r="K17" s="13">
        <f>J17/$J$26</f>
        <v>2.1946564885496182E-2</v>
      </c>
      <c r="L17" s="9">
        <v>2</v>
      </c>
      <c r="M17" s="9">
        <v>11</v>
      </c>
      <c r="N17" s="9">
        <f t="shared" si="2"/>
        <v>13</v>
      </c>
      <c r="O17" s="13">
        <f>N17/$N$26</f>
        <v>1.2732615083251714E-2</v>
      </c>
      <c r="P17" s="9">
        <v>652</v>
      </c>
      <c r="Q17" s="9">
        <v>491</v>
      </c>
      <c r="R17" s="9">
        <f t="shared" si="3"/>
        <v>1143</v>
      </c>
      <c r="S17" s="13">
        <f>R17/$R$26</f>
        <v>3.0202938378606912E-2</v>
      </c>
      <c r="T17" s="9">
        <v>266</v>
      </c>
      <c r="U17" s="9">
        <v>344</v>
      </c>
      <c r="V17" s="9">
        <f t="shared" si="4"/>
        <v>610</v>
      </c>
      <c r="W17" s="13">
        <f>V17/$V$26</f>
        <v>7.6498620516679203E-2</v>
      </c>
      <c r="X17" s="9">
        <v>0</v>
      </c>
      <c r="Y17" s="9">
        <v>0</v>
      </c>
      <c r="Z17" s="9">
        <f t="shared" si="5"/>
        <v>0</v>
      </c>
      <c r="AA17" s="13">
        <f>Z17/$Z$26</f>
        <v>0</v>
      </c>
      <c r="AB17" s="9">
        <v>0</v>
      </c>
      <c r="AC17" s="9">
        <v>0</v>
      </c>
      <c r="AD17" s="9">
        <f t="shared" si="6"/>
        <v>0</v>
      </c>
      <c r="AE17" s="13">
        <f>AD17/$AD$26</f>
        <v>0</v>
      </c>
      <c r="AF17" s="9">
        <v>294</v>
      </c>
      <c r="AG17" s="9">
        <v>263</v>
      </c>
      <c r="AH17" s="9">
        <f t="shared" si="7"/>
        <v>557</v>
      </c>
      <c r="AI17" s="13">
        <f>AH17/$AH$26</f>
        <v>3.480597387989752E-2</v>
      </c>
      <c r="AJ17" s="9">
        <v>0</v>
      </c>
      <c r="AK17" s="9">
        <v>2</v>
      </c>
      <c r="AL17" s="9">
        <f t="shared" si="8"/>
        <v>2</v>
      </c>
      <c r="AM17" s="13">
        <f>AL17/$AL$26</f>
        <v>1.0638297872340425E-2</v>
      </c>
      <c r="AN17" s="9">
        <v>7</v>
      </c>
      <c r="AO17" s="9">
        <v>2</v>
      </c>
      <c r="AP17" s="9">
        <f t="shared" si="9"/>
        <v>9</v>
      </c>
      <c r="AQ17" s="13">
        <f>AP17/$AP$26</f>
        <v>2.2499999999999999E-2</v>
      </c>
      <c r="AR17" s="9">
        <v>10</v>
      </c>
      <c r="AS17" s="9">
        <v>164</v>
      </c>
      <c r="AT17" s="9">
        <f t="shared" si="10"/>
        <v>174</v>
      </c>
      <c r="AU17" s="13">
        <f>AT17/$AT$26</f>
        <v>3.2109245248200774E-2</v>
      </c>
      <c r="AV17" s="9">
        <f t="shared" si="11"/>
        <v>3121</v>
      </c>
      <c r="AW17" s="13">
        <f>AV17/$AV$26</f>
        <v>3.5525252410276258E-2</v>
      </c>
    </row>
    <row r="18" spans="1:49" x14ac:dyDescent="0.25">
      <c r="A18" s="7">
        <v>10</v>
      </c>
      <c r="B18" s="7">
        <v>2010</v>
      </c>
      <c r="C18" s="3" t="s">
        <v>14</v>
      </c>
      <c r="D18" s="9">
        <v>343</v>
      </c>
      <c r="E18" s="9">
        <v>368</v>
      </c>
      <c r="F18" s="9">
        <f t="shared" si="0"/>
        <v>711</v>
      </c>
      <c r="G18" s="13">
        <f>F18/$F$26</f>
        <v>3.9663059243556842E-2</v>
      </c>
      <c r="H18" s="9">
        <v>27</v>
      </c>
      <c r="I18" s="9">
        <v>16</v>
      </c>
      <c r="J18" s="9">
        <f t="shared" si="1"/>
        <v>43</v>
      </c>
      <c r="K18" s="13">
        <f>J18/$J$26</f>
        <v>4.1030534351145037E-2</v>
      </c>
      <c r="L18" s="9">
        <v>17</v>
      </c>
      <c r="M18" s="9">
        <v>20</v>
      </c>
      <c r="N18" s="9">
        <f t="shared" si="2"/>
        <v>37</v>
      </c>
      <c r="O18" s="13">
        <f>N18/$N$26</f>
        <v>3.6238981390793339E-2</v>
      </c>
      <c r="P18" s="9">
        <v>682</v>
      </c>
      <c r="Q18" s="9">
        <v>461</v>
      </c>
      <c r="R18" s="9">
        <f t="shared" si="3"/>
        <v>1143</v>
      </c>
      <c r="S18" s="13">
        <f>R18/$R$26</f>
        <v>3.0202938378606912E-2</v>
      </c>
      <c r="T18" s="9">
        <v>368</v>
      </c>
      <c r="U18" s="9">
        <v>382</v>
      </c>
      <c r="V18" s="9">
        <f t="shared" si="4"/>
        <v>750</v>
      </c>
      <c r="W18" s="13">
        <f>V18/$V$26</f>
        <v>9.4055680963130175E-2</v>
      </c>
      <c r="X18" s="9">
        <v>0</v>
      </c>
      <c r="Y18" s="9">
        <v>0</v>
      </c>
      <c r="Z18" s="9">
        <f t="shared" si="5"/>
        <v>0</v>
      </c>
      <c r="AA18" s="13">
        <f>Z18/$Z$26</f>
        <v>0</v>
      </c>
      <c r="AB18" s="9">
        <v>0</v>
      </c>
      <c r="AC18" s="9">
        <v>0</v>
      </c>
      <c r="AD18" s="9">
        <f t="shared" si="6"/>
        <v>0</v>
      </c>
      <c r="AE18" s="13">
        <f>AD18/$AD$26</f>
        <v>0</v>
      </c>
      <c r="AF18" s="9">
        <v>308</v>
      </c>
      <c r="AG18" s="9">
        <v>296</v>
      </c>
      <c r="AH18" s="9">
        <f t="shared" si="7"/>
        <v>604</v>
      </c>
      <c r="AI18" s="13">
        <f>AH18/$AH$26</f>
        <v>3.7742923201899641E-2</v>
      </c>
      <c r="AJ18" s="9">
        <v>0</v>
      </c>
      <c r="AK18" s="9">
        <v>4</v>
      </c>
      <c r="AL18" s="9">
        <f t="shared" si="8"/>
        <v>4</v>
      </c>
      <c r="AM18" s="13">
        <f>AL18/$AL$26</f>
        <v>2.1276595744680851E-2</v>
      </c>
      <c r="AN18" s="9">
        <v>9</v>
      </c>
      <c r="AO18" s="9">
        <v>1</v>
      </c>
      <c r="AP18" s="9">
        <f t="shared" si="9"/>
        <v>10</v>
      </c>
      <c r="AQ18" s="13">
        <f>AP18/$AP$26</f>
        <v>2.5000000000000001E-2</v>
      </c>
      <c r="AR18" s="9">
        <v>11</v>
      </c>
      <c r="AS18" s="9">
        <v>338</v>
      </c>
      <c r="AT18" s="9">
        <f t="shared" si="10"/>
        <v>349</v>
      </c>
      <c r="AU18" s="13">
        <f>AT18/$AT$26</f>
        <v>6.4403026388632587E-2</v>
      </c>
      <c r="AV18" s="9">
        <f t="shared" si="11"/>
        <v>3651</v>
      </c>
      <c r="AW18" s="13">
        <f>AV18/$AV$26</f>
        <v>4.1558057209201735E-2</v>
      </c>
    </row>
    <row r="19" spans="1:49" x14ac:dyDescent="0.25">
      <c r="A19" s="7">
        <v>11</v>
      </c>
      <c r="B19" s="7">
        <v>2011</v>
      </c>
      <c r="C19" s="3" t="s">
        <v>90</v>
      </c>
      <c r="D19" s="9">
        <v>403</v>
      </c>
      <c r="E19" s="9">
        <v>374</v>
      </c>
      <c r="F19" s="9">
        <f t="shared" si="0"/>
        <v>777</v>
      </c>
      <c r="G19" s="13">
        <f>F19/$F$26</f>
        <v>4.3344862211313173E-2</v>
      </c>
      <c r="H19" s="9">
        <v>25</v>
      </c>
      <c r="I19" s="9">
        <v>6</v>
      </c>
      <c r="J19" s="9">
        <f t="shared" si="1"/>
        <v>31</v>
      </c>
      <c r="K19" s="13">
        <f>J19/$J$26</f>
        <v>2.9580152671755726E-2</v>
      </c>
      <c r="L19" s="9">
        <v>6</v>
      </c>
      <c r="M19" s="9">
        <v>16</v>
      </c>
      <c r="N19" s="9">
        <f t="shared" si="2"/>
        <v>22</v>
      </c>
      <c r="O19" s="13">
        <f>N19/$N$26</f>
        <v>2.1547502448579822E-2</v>
      </c>
      <c r="P19" s="9">
        <v>851</v>
      </c>
      <c r="Q19" s="9">
        <v>595</v>
      </c>
      <c r="R19" s="9">
        <f t="shared" si="3"/>
        <v>1446</v>
      </c>
      <c r="S19" s="13">
        <f>R19/$R$26</f>
        <v>3.8209491597082763E-2</v>
      </c>
      <c r="T19" s="9">
        <v>347</v>
      </c>
      <c r="U19" s="9">
        <v>307</v>
      </c>
      <c r="V19" s="9">
        <f t="shared" si="4"/>
        <v>654</v>
      </c>
      <c r="W19" s="13">
        <f>V19/$V$26</f>
        <v>8.2016553799849512E-2</v>
      </c>
      <c r="X19" s="9">
        <v>0</v>
      </c>
      <c r="Y19" s="9">
        <v>0</v>
      </c>
      <c r="Z19" s="9">
        <f t="shared" si="5"/>
        <v>0</v>
      </c>
      <c r="AA19" s="13">
        <f>Z19/$Z$26</f>
        <v>0</v>
      </c>
      <c r="AB19" s="9">
        <v>0</v>
      </c>
      <c r="AC19" s="9">
        <v>0</v>
      </c>
      <c r="AD19" s="9">
        <f t="shared" si="6"/>
        <v>0</v>
      </c>
      <c r="AE19" s="13">
        <f>AD19/$AD$26</f>
        <v>0</v>
      </c>
      <c r="AF19" s="9">
        <v>389</v>
      </c>
      <c r="AG19" s="9">
        <v>344</v>
      </c>
      <c r="AH19" s="9">
        <f t="shared" si="7"/>
        <v>733</v>
      </c>
      <c r="AI19" s="13">
        <f>AH19/$AH$26</f>
        <v>4.5803911766543776E-2</v>
      </c>
      <c r="AJ19" s="9">
        <v>0</v>
      </c>
      <c r="AK19" s="9">
        <v>9</v>
      </c>
      <c r="AL19" s="9">
        <f t="shared" si="8"/>
        <v>9</v>
      </c>
      <c r="AM19" s="13">
        <f>AL19/$AL$26</f>
        <v>4.7872340425531915E-2</v>
      </c>
      <c r="AN19" s="9">
        <v>7</v>
      </c>
      <c r="AO19" s="9">
        <v>1</v>
      </c>
      <c r="AP19" s="9">
        <f t="shared" si="9"/>
        <v>8</v>
      </c>
      <c r="AQ19" s="13">
        <f>AP19/$AP$26</f>
        <v>0.02</v>
      </c>
      <c r="AR19" s="9">
        <v>16</v>
      </c>
      <c r="AS19" s="9">
        <v>366</v>
      </c>
      <c r="AT19" s="9">
        <f t="shared" si="10"/>
        <v>382</v>
      </c>
      <c r="AU19" s="13">
        <f>AT19/$AT$26</f>
        <v>7.0492710832256875E-2</v>
      </c>
      <c r="AV19" s="9">
        <f t="shared" si="11"/>
        <v>4062</v>
      </c>
      <c r="AW19" s="13">
        <f>AV19/$AV$26</f>
        <v>4.6236326591009985E-2</v>
      </c>
    </row>
    <row r="20" spans="1:49" x14ac:dyDescent="0.25">
      <c r="A20" s="7">
        <v>12</v>
      </c>
      <c r="B20" s="7">
        <v>2012</v>
      </c>
      <c r="C20" s="3" t="s">
        <v>81</v>
      </c>
      <c r="D20" s="9">
        <v>875</v>
      </c>
      <c r="E20" s="9">
        <v>831</v>
      </c>
      <c r="F20" s="9">
        <f t="shared" si="0"/>
        <v>1706</v>
      </c>
      <c r="G20" s="13">
        <f>F20/$F$26</f>
        <v>9.5169028227156088E-2</v>
      </c>
      <c r="H20" s="9">
        <v>61</v>
      </c>
      <c r="I20" s="9">
        <v>21</v>
      </c>
      <c r="J20" s="9">
        <f t="shared" si="1"/>
        <v>82</v>
      </c>
      <c r="K20" s="13">
        <f>J20/$J$26</f>
        <v>7.8244274809160311E-2</v>
      </c>
      <c r="L20" s="9">
        <v>17</v>
      </c>
      <c r="M20" s="9">
        <v>31</v>
      </c>
      <c r="N20" s="9">
        <f t="shared" si="2"/>
        <v>48</v>
      </c>
      <c r="O20" s="13">
        <f>N20/$N$26</f>
        <v>4.701273261508325E-2</v>
      </c>
      <c r="P20" s="9">
        <v>1892</v>
      </c>
      <c r="Q20" s="9">
        <v>1452</v>
      </c>
      <c r="R20" s="9">
        <f t="shared" si="3"/>
        <v>3344</v>
      </c>
      <c r="S20" s="13">
        <f>R20/$R$26</f>
        <v>8.836275235175986E-2</v>
      </c>
      <c r="T20" s="9">
        <v>568</v>
      </c>
      <c r="U20" s="9">
        <v>587</v>
      </c>
      <c r="V20" s="9">
        <f t="shared" si="4"/>
        <v>1155</v>
      </c>
      <c r="W20" s="13">
        <f>V20/$V$26</f>
        <v>0.14484574868322048</v>
      </c>
      <c r="X20" s="9">
        <v>0</v>
      </c>
      <c r="Y20" s="9">
        <v>0</v>
      </c>
      <c r="Z20" s="9">
        <f t="shared" si="5"/>
        <v>0</v>
      </c>
      <c r="AA20" s="13">
        <f>Z20/$Z$26</f>
        <v>0</v>
      </c>
      <c r="AB20" s="9">
        <v>0</v>
      </c>
      <c r="AC20" s="9">
        <v>0</v>
      </c>
      <c r="AD20" s="9">
        <f t="shared" si="6"/>
        <v>0</v>
      </c>
      <c r="AE20" s="13">
        <f>AD20/$AD$26</f>
        <v>0</v>
      </c>
      <c r="AF20" s="9">
        <v>751</v>
      </c>
      <c r="AG20" s="9">
        <v>646</v>
      </c>
      <c r="AH20" s="9">
        <f t="shared" si="7"/>
        <v>1397</v>
      </c>
      <c r="AI20" s="13">
        <f>AH20/$AH$26</f>
        <v>8.729613197525464E-2</v>
      </c>
      <c r="AJ20" s="9">
        <v>1</v>
      </c>
      <c r="AK20" s="9">
        <v>3</v>
      </c>
      <c r="AL20" s="9">
        <f t="shared" si="8"/>
        <v>4</v>
      </c>
      <c r="AM20" s="13">
        <f>AL20/$AL$26</f>
        <v>2.1276595744680851E-2</v>
      </c>
      <c r="AN20" s="9">
        <v>16</v>
      </c>
      <c r="AO20" s="9">
        <v>6</v>
      </c>
      <c r="AP20" s="9">
        <f t="shared" si="9"/>
        <v>22</v>
      </c>
      <c r="AQ20" s="13">
        <f>AP20/$AP$26</f>
        <v>5.5E-2</v>
      </c>
      <c r="AR20" s="9">
        <v>19</v>
      </c>
      <c r="AS20" s="9">
        <v>526</v>
      </c>
      <c r="AT20" s="9">
        <f t="shared" si="10"/>
        <v>545</v>
      </c>
      <c r="AU20" s="13">
        <f>AT20/$AT$26</f>
        <v>0.10057206126591622</v>
      </c>
      <c r="AV20" s="9">
        <f t="shared" si="11"/>
        <v>8303</v>
      </c>
      <c r="AW20" s="13">
        <f>AV20/$AV$26</f>
        <v>9.4510147632977812E-2</v>
      </c>
    </row>
    <row r="21" spans="1:49" x14ac:dyDescent="0.25">
      <c r="A21" s="7">
        <v>13</v>
      </c>
      <c r="B21" s="7">
        <v>2013</v>
      </c>
      <c r="C21" s="3" t="s">
        <v>91</v>
      </c>
      <c r="D21" s="9">
        <v>1307</v>
      </c>
      <c r="E21" s="9">
        <v>1220</v>
      </c>
      <c r="F21" s="9">
        <f t="shared" si="0"/>
        <v>2527</v>
      </c>
      <c r="G21" s="13">
        <f>F21/$F$26</f>
        <v>0.14096842575030682</v>
      </c>
      <c r="H21" s="9">
        <v>77</v>
      </c>
      <c r="I21" s="9">
        <v>27</v>
      </c>
      <c r="J21" s="9">
        <f t="shared" si="1"/>
        <v>104</v>
      </c>
      <c r="K21" s="13">
        <f>J21/$J$26</f>
        <v>9.9236641221374045E-2</v>
      </c>
      <c r="L21" s="9">
        <v>37</v>
      </c>
      <c r="M21" s="9">
        <v>87</v>
      </c>
      <c r="N21" s="9">
        <f t="shared" si="2"/>
        <v>124</v>
      </c>
      <c r="O21" s="13">
        <f>N21/$N$26</f>
        <v>0.12144955925563174</v>
      </c>
      <c r="P21" s="9">
        <v>2656</v>
      </c>
      <c r="Q21" s="9">
        <v>2246</v>
      </c>
      <c r="R21" s="9">
        <f t="shared" si="3"/>
        <v>4902</v>
      </c>
      <c r="S21" s="13">
        <f>R21/$R$26</f>
        <v>0.12953176197019342</v>
      </c>
      <c r="T21" s="9">
        <v>459</v>
      </c>
      <c r="U21" s="9">
        <v>394</v>
      </c>
      <c r="V21" s="9">
        <f t="shared" si="4"/>
        <v>853</v>
      </c>
      <c r="W21" s="13">
        <f>V21/$V$26</f>
        <v>0.10697266114873338</v>
      </c>
      <c r="X21" s="9">
        <v>4</v>
      </c>
      <c r="Y21" s="9">
        <v>1</v>
      </c>
      <c r="Z21" s="9">
        <f t="shared" si="5"/>
        <v>5</v>
      </c>
      <c r="AA21" s="13">
        <f>Z21/$Z$26</f>
        <v>0.20833333333333334</v>
      </c>
      <c r="AB21" s="9">
        <v>2</v>
      </c>
      <c r="AC21" s="9">
        <v>0</v>
      </c>
      <c r="AD21" s="9">
        <f t="shared" si="6"/>
        <v>2</v>
      </c>
      <c r="AE21" s="13">
        <f>AD21/$AD$26</f>
        <v>0.33333333333333331</v>
      </c>
      <c r="AF21" s="9">
        <v>1063</v>
      </c>
      <c r="AG21" s="9">
        <v>894</v>
      </c>
      <c r="AH21" s="9">
        <f t="shared" si="7"/>
        <v>1957</v>
      </c>
      <c r="AI21" s="13">
        <f>AH21/$AH$26</f>
        <v>0.12228957070549272</v>
      </c>
      <c r="AJ21" s="9">
        <v>2</v>
      </c>
      <c r="AK21" s="9">
        <v>31</v>
      </c>
      <c r="AL21" s="9">
        <f t="shared" si="8"/>
        <v>33</v>
      </c>
      <c r="AM21" s="13">
        <f>AL21/$AL$26</f>
        <v>0.17553191489361702</v>
      </c>
      <c r="AN21" s="9">
        <v>43</v>
      </c>
      <c r="AO21" s="9">
        <v>15</v>
      </c>
      <c r="AP21" s="9">
        <f t="shared" si="9"/>
        <v>58</v>
      </c>
      <c r="AQ21" s="13">
        <f>AP21/$AP$26</f>
        <v>0.14499999999999999</v>
      </c>
      <c r="AR21" s="9">
        <v>23</v>
      </c>
      <c r="AS21" s="9">
        <v>632</v>
      </c>
      <c r="AT21" s="9">
        <f t="shared" si="10"/>
        <v>655</v>
      </c>
      <c r="AU21" s="13">
        <f>AT21/$AT$26</f>
        <v>0.1208710094113305</v>
      </c>
      <c r="AV21" s="9">
        <f t="shared" si="11"/>
        <v>11220</v>
      </c>
      <c r="AW21" s="13">
        <f>AV21/$AV$26</f>
        <v>0.12771333932819595</v>
      </c>
    </row>
    <row r="22" spans="1:49" x14ac:dyDescent="0.25">
      <c r="A22" s="7">
        <v>14</v>
      </c>
      <c r="B22" s="7">
        <v>2014</v>
      </c>
      <c r="C22" s="3" t="s">
        <v>92</v>
      </c>
      <c r="D22" s="9">
        <v>740</v>
      </c>
      <c r="E22" s="9">
        <v>666</v>
      </c>
      <c r="F22" s="9">
        <f t="shared" si="0"/>
        <v>1406</v>
      </c>
      <c r="G22" s="13">
        <f>F22/$F$26</f>
        <v>7.8433560191900037E-2</v>
      </c>
      <c r="H22" s="9">
        <v>74</v>
      </c>
      <c r="I22" s="9">
        <v>38</v>
      </c>
      <c r="J22" s="9">
        <f t="shared" si="1"/>
        <v>112</v>
      </c>
      <c r="K22" s="13">
        <f>J22/$J$26</f>
        <v>0.10687022900763359</v>
      </c>
      <c r="L22" s="9">
        <v>100</v>
      </c>
      <c r="M22" s="9">
        <v>159</v>
      </c>
      <c r="N22" s="9">
        <f t="shared" si="2"/>
        <v>259</v>
      </c>
      <c r="O22" s="13">
        <f>N22/$N$26</f>
        <v>0.25367286973555336</v>
      </c>
      <c r="P22" s="9">
        <v>1495</v>
      </c>
      <c r="Q22" s="9">
        <v>1195</v>
      </c>
      <c r="R22" s="9">
        <f t="shared" si="3"/>
        <v>2690</v>
      </c>
      <c r="S22" s="13">
        <f>R22/$R$26</f>
        <v>7.1081281048514952E-2</v>
      </c>
      <c r="T22" s="9">
        <v>104</v>
      </c>
      <c r="U22" s="9">
        <v>47</v>
      </c>
      <c r="V22" s="9">
        <f t="shared" si="4"/>
        <v>151</v>
      </c>
      <c r="W22" s="13">
        <f>V22/$V$26</f>
        <v>1.8936543767243543E-2</v>
      </c>
      <c r="X22" s="9">
        <v>2</v>
      </c>
      <c r="Y22" s="9">
        <v>2</v>
      </c>
      <c r="Z22" s="9">
        <f t="shared" si="5"/>
        <v>4</v>
      </c>
      <c r="AA22" s="13">
        <f>Z22/$Z$26</f>
        <v>0.16666666666666666</v>
      </c>
      <c r="AB22" s="9">
        <v>1</v>
      </c>
      <c r="AC22" s="9">
        <v>0</v>
      </c>
      <c r="AD22" s="9">
        <f t="shared" si="6"/>
        <v>1</v>
      </c>
      <c r="AE22" s="13">
        <f>AD22/$AD$26</f>
        <v>0.16666666666666666</v>
      </c>
      <c r="AF22" s="9">
        <v>723</v>
      </c>
      <c r="AG22" s="9">
        <v>643</v>
      </c>
      <c r="AH22" s="9">
        <f t="shared" si="7"/>
        <v>1366</v>
      </c>
      <c r="AI22" s="13">
        <f>AH22/$AH$26</f>
        <v>8.5358995188402176E-2</v>
      </c>
      <c r="AJ22" s="9">
        <v>7</v>
      </c>
      <c r="AK22" s="9">
        <v>20</v>
      </c>
      <c r="AL22" s="9">
        <f t="shared" si="8"/>
        <v>27</v>
      </c>
      <c r="AM22" s="13">
        <f>AL22/$AL$26</f>
        <v>0.14361702127659576</v>
      </c>
      <c r="AN22" s="9">
        <v>34</v>
      </c>
      <c r="AO22" s="9">
        <v>26</v>
      </c>
      <c r="AP22" s="9">
        <f t="shared" si="9"/>
        <v>60</v>
      </c>
      <c r="AQ22" s="13">
        <f>AP22/$AP$26</f>
        <v>0.15</v>
      </c>
      <c r="AR22" s="9">
        <v>21</v>
      </c>
      <c r="AS22" s="9">
        <v>414</v>
      </c>
      <c r="AT22" s="9">
        <f t="shared" si="10"/>
        <v>435</v>
      </c>
      <c r="AU22" s="13">
        <f>AT22/$AT$26</f>
        <v>8.0273113120501935E-2</v>
      </c>
      <c r="AV22" s="9">
        <f t="shared" si="11"/>
        <v>6511</v>
      </c>
      <c r="AW22" s="13">
        <f>AV22/$AV$26</f>
        <v>7.4112437822271296E-2</v>
      </c>
    </row>
    <row r="23" spans="1:49" x14ac:dyDescent="0.25">
      <c r="A23" s="7">
        <v>15</v>
      </c>
      <c r="B23" s="7">
        <v>2015</v>
      </c>
      <c r="C23" s="3" t="s">
        <v>93</v>
      </c>
      <c r="D23" s="9">
        <v>477</v>
      </c>
      <c r="E23" s="9">
        <v>480</v>
      </c>
      <c r="F23" s="9">
        <f t="shared" ref="F23" si="12">SUM(D23:E23)</f>
        <v>957</v>
      </c>
      <c r="G23" s="13">
        <f>F23/$F$26</f>
        <v>5.3386143032466811E-2</v>
      </c>
      <c r="H23" s="9">
        <v>32</v>
      </c>
      <c r="I23" s="9">
        <v>19</v>
      </c>
      <c r="J23" s="9">
        <f t="shared" ref="J23" si="13">SUM(H23:I23)</f>
        <v>51</v>
      </c>
      <c r="K23" s="13">
        <f>J23/$J$26</f>
        <v>4.8664122137404578E-2</v>
      </c>
      <c r="L23" s="9">
        <v>14</v>
      </c>
      <c r="M23" s="9">
        <v>33</v>
      </c>
      <c r="N23" s="9">
        <f t="shared" ref="N23" si="14">SUM(L23:M23)</f>
        <v>47</v>
      </c>
      <c r="O23" s="13">
        <f>N23/$N$26</f>
        <v>4.6033300685602352E-2</v>
      </c>
      <c r="P23" s="9">
        <v>1392</v>
      </c>
      <c r="Q23" s="9">
        <v>1232</v>
      </c>
      <c r="R23" s="9">
        <f t="shared" ref="R23" si="15">SUM(P23:Q23)</f>
        <v>2624</v>
      </c>
      <c r="S23" s="13">
        <f>R23/$R$26</f>
        <v>6.9337279357361795E-2</v>
      </c>
      <c r="T23" s="9">
        <v>87</v>
      </c>
      <c r="U23" s="9">
        <v>41</v>
      </c>
      <c r="V23" s="9">
        <f t="shared" ref="V23" si="16">SUM(T23:U23)</f>
        <v>128</v>
      </c>
      <c r="W23" s="13">
        <f>V23/$V$26</f>
        <v>1.6052169551040881E-2</v>
      </c>
      <c r="X23" s="9">
        <v>1</v>
      </c>
      <c r="Y23" s="9">
        <v>0</v>
      </c>
      <c r="Z23" s="9">
        <f t="shared" ref="Z23" si="17">SUM(X23:Y23)</f>
        <v>1</v>
      </c>
      <c r="AA23" s="13">
        <f>Z23/$Z$26</f>
        <v>4.1666666666666664E-2</v>
      </c>
      <c r="AB23" s="9">
        <v>0</v>
      </c>
      <c r="AC23" s="9">
        <v>0</v>
      </c>
      <c r="AD23" s="9">
        <f t="shared" ref="AD23" si="18">SUM(AB23:AC23)</f>
        <v>0</v>
      </c>
      <c r="AE23" s="13">
        <f>AD23/$AD$26</f>
        <v>0</v>
      </c>
      <c r="AF23" s="9">
        <v>544</v>
      </c>
      <c r="AG23" s="9">
        <v>497</v>
      </c>
      <c r="AH23" s="9">
        <f t="shared" ref="AH23" si="19">SUM(AF23:AG23)</f>
        <v>1041</v>
      </c>
      <c r="AI23" s="13">
        <f>AH23/$AH$26</f>
        <v>6.505030306817472E-2</v>
      </c>
      <c r="AJ23" s="9">
        <v>0</v>
      </c>
      <c r="AK23" s="9">
        <v>11</v>
      </c>
      <c r="AL23" s="9">
        <f t="shared" ref="AL23" si="20">SUM(AJ23:AK23)</f>
        <v>11</v>
      </c>
      <c r="AM23" s="13">
        <f>AL23/$AL$26</f>
        <v>5.8510638297872342E-2</v>
      </c>
      <c r="AN23" s="9">
        <v>26</v>
      </c>
      <c r="AO23" s="9">
        <v>12</v>
      </c>
      <c r="AP23" s="9">
        <f t="shared" ref="AP23" si="21">SUM(AN23:AO23)</f>
        <v>38</v>
      </c>
      <c r="AQ23" s="13">
        <f>AP23/$AP$26</f>
        <v>9.5000000000000001E-2</v>
      </c>
      <c r="AR23" s="9">
        <v>13</v>
      </c>
      <c r="AS23" s="9">
        <v>275</v>
      </c>
      <c r="AT23" s="9">
        <f t="shared" ref="AT23" si="22">SUM(AR23:AS23)</f>
        <v>288</v>
      </c>
      <c r="AU23" s="13">
        <f>AT23/$AT$26</f>
        <v>5.314633696253921E-2</v>
      </c>
      <c r="AV23" s="9">
        <f t="shared" ref="AV23" si="23">F23+J23+N23+R23+V23+Z23+AD23+AH23+AL23+AP23+AT23</f>
        <v>5186</v>
      </c>
      <c r="AW23" s="13">
        <f>AV23/$AV$26</f>
        <v>5.90304258249576E-2</v>
      </c>
    </row>
    <row r="24" spans="1:49" x14ac:dyDescent="0.25">
      <c r="A24" s="7">
        <v>16</v>
      </c>
      <c r="B24" s="7">
        <v>2016</v>
      </c>
      <c r="C24" s="3" t="s">
        <v>94</v>
      </c>
      <c r="D24" s="9">
        <v>415</v>
      </c>
      <c r="E24" s="9">
        <v>452</v>
      </c>
      <c r="F24" s="9">
        <f t="shared" si="0"/>
        <v>867</v>
      </c>
      <c r="G24" s="13">
        <f>F24/$F$26</f>
        <v>4.8365502621889996E-2</v>
      </c>
      <c r="H24" s="9">
        <v>28</v>
      </c>
      <c r="I24" s="9">
        <v>16</v>
      </c>
      <c r="J24" s="9">
        <f t="shared" si="1"/>
        <v>44</v>
      </c>
      <c r="K24" s="13">
        <f>J24/$J$26</f>
        <v>4.1984732824427481E-2</v>
      </c>
      <c r="L24" s="9">
        <v>12</v>
      </c>
      <c r="M24" s="9">
        <v>26</v>
      </c>
      <c r="N24" s="9">
        <f t="shared" si="2"/>
        <v>38</v>
      </c>
      <c r="O24" s="13">
        <f>N24/$N$26</f>
        <v>3.7218413320274243E-2</v>
      </c>
      <c r="P24" s="9">
        <v>1072</v>
      </c>
      <c r="Q24" s="9">
        <v>835</v>
      </c>
      <c r="R24" s="9">
        <f t="shared" si="3"/>
        <v>1907</v>
      </c>
      <c r="S24" s="13">
        <f>R24/$R$26</f>
        <v>5.039107916710707E-2</v>
      </c>
      <c r="T24" s="9">
        <v>117</v>
      </c>
      <c r="U24" s="9">
        <v>98</v>
      </c>
      <c r="V24" s="9">
        <f t="shared" si="4"/>
        <v>215</v>
      </c>
      <c r="W24" s="13">
        <f>V24/$V$26</f>
        <v>2.6962628542763982E-2</v>
      </c>
      <c r="X24" s="9">
        <v>0</v>
      </c>
      <c r="Y24" s="9">
        <v>1</v>
      </c>
      <c r="Z24" s="9">
        <f t="shared" si="5"/>
        <v>1</v>
      </c>
      <c r="AA24" s="13">
        <f>Z24/$Z$26</f>
        <v>4.1666666666666664E-2</v>
      </c>
      <c r="AB24" s="9">
        <v>0</v>
      </c>
      <c r="AC24" s="9">
        <v>0</v>
      </c>
      <c r="AD24" s="9">
        <f t="shared" si="6"/>
        <v>0</v>
      </c>
      <c r="AE24" s="13">
        <f>AD24/$AD$26</f>
        <v>0</v>
      </c>
      <c r="AF24" s="9">
        <v>410</v>
      </c>
      <c r="AG24" s="9">
        <v>351</v>
      </c>
      <c r="AH24" s="9">
        <f t="shared" si="7"/>
        <v>761</v>
      </c>
      <c r="AI24" s="13">
        <f>AH24/$AH$26</f>
        <v>4.755358370305568E-2</v>
      </c>
      <c r="AJ24" s="9">
        <v>0</v>
      </c>
      <c r="AK24" s="9">
        <v>9</v>
      </c>
      <c r="AL24" s="9">
        <f t="shared" si="8"/>
        <v>9</v>
      </c>
      <c r="AM24" s="13">
        <f>AL24/$AL$26</f>
        <v>4.7872340425531915E-2</v>
      </c>
      <c r="AN24" s="9">
        <v>17</v>
      </c>
      <c r="AO24" s="9">
        <v>12</v>
      </c>
      <c r="AP24" s="9">
        <f t="shared" si="9"/>
        <v>29</v>
      </c>
      <c r="AQ24" s="13">
        <f>AP24/$AP$26</f>
        <v>7.2499999999999995E-2</v>
      </c>
      <c r="AR24" s="9">
        <v>7</v>
      </c>
      <c r="AS24" s="9">
        <v>298</v>
      </c>
      <c r="AT24" s="9">
        <f t="shared" si="10"/>
        <v>305</v>
      </c>
      <c r="AU24" s="13">
        <f>AT24/$AT$26</f>
        <v>5.6283447130466874E-2</v>
      </c>
      <c r="AV24" s="9">
        <f t="shared" si="11"/>
        <v>4176</v>
      </c>
      <c r="AW24" s="13">
        <f>AV24/$AV$26</f>
        <v>4.7533948755307164E-2</v>
      </c>
    </row>
    <row r="25" spans="1:49" x14ac:dyDescent="0.25">
      <c r="A25" s="7">
        <v>17</v>
      </c>
      <c r="B25" s="7">
        <v>2017</v>
      </c>
      <c r="C25" s="3" t="s">
        <v>95</v>
      </c>
      <c r="D25" s="9">
        <v>533</v>
      </c>
      <c r="E25" s="9">
        <v>511</v>
      </c>
      <c r="F25" s="9">
        <f t="shared" si="0"/>
        <v>1044</v>
      </c>
      <c r="G25" s="13">
        <f>F25/$F$26</f>
        <v>5.8239428762691066E-2</v>
      </c>
      <c r="H25" s="9">
        <v>50</v>
      </c>
      <c r="I25" s="9">
        <v>23</v>
      </c>
      <c r="J25" s="9">
        <f t="shared" si="1"/>
        <v>73</v>
      </c>
      <c r="K25" s="13">
        <f>J25/$J$26</f>
        <v>6.9656488549618326E-2</v>
      </c>
      <c r="L25" s="9">
        <v>15</v>
      </c>
      <c r="M25" s="9">
        <v>23</v>
      </c>
      <c r="N25" s="9">
        <f t="shared" si="2"/>
        <v>38</v>
      </c>
      <c r="O25" s="13">
        <f>N25/$N$26</f>
        <v>3.7218413320274243E-2</v>
      </c>
      <c r="P25" s="9">
        <v>1329</v>
      </c>
      <c r="Q25" s="9">
        <v>1263</v>
      </c>
      <c r="R25" s="9">
        <f t="shared" si="3"/>
        <v>2592</v>
      </c>
      <c r="S25" s="13">
        <f>R25/$R$26</f>
        <v>6.8491702779833005E-2</v>
      </c>
      <c r="T25" s="9">
        <v>105</v>
      </c>
      <c r="U25" s="9">
        <v>102</v>
      </c>
      <c r="V25" s="9">
        <f t="shared" si="4"/>
        <v>207</v>
      </c>
      <c r="W25" s="13">
        <f>V25/$V$26</f>
        <v>2.5959367945823927E-2</v>
      </c>
      <c r="X25" s="9">
        <v>1</v>
      </c>
      <c r="Y25" s="9">
        <v>1</v>
      </c>
      <c r="Z25" s="9">
        <f t="shared" si="5"/>
        <v>2</v>
      </c>
      <c r="AA25" s="13">
        <f>Z25/$Z$26</f>
        <v>8.3333333333333329E-2</v>
      </c>
      <c r="AB25" s="9">
        <v>0</v>
      </c>
      <c r="AC25" s="9">
        <v>0</v>
      </c>
      <c r="AD25" s="9">
        <f t="shared" si="6"/>
        <v>0</v>
      </c>
      <c r="AE25" s="13">
        <f>AD25/$AD$26</f>
        <v>0</v>
      </c>
      <c r="AF25" s="9">
        <v>470</v>
      </c>
      <c r="AG25" s="9">
        <v>391</v>
      </c>
      <c r="AH25" s="9">
        <f t="shared" si="7"/>
        <v>861</v>
      </c>
      <c r="AI25" s="13">
        <f>AH25/$AH$26</f>
        <v>5.3802412047741048E-2</v>
      </c>
      <c r="AJ25" s="9">
        <v>1</v>
      </c>
      <c r="AK25" s="9">
        <v>5</v>
      </c>
      <c r="AL25" s="9">
        <f t="shared" si="8"/>
        <v>6</v>
      </c>
      <c r="AM25" s="13">
        <f>AL25/$AL$26</f>
        <v>3.1914893617021274E-2</v>
      </c>
      <c r="AN25" s="9">
        <v>18</v>
      </c>
      <c r="AO25" s="9">
        <v>6</v>
      </c>
      <c r="AP25" s="9">
        <f t="shared" si="9"/>
        <v>24</v>
      </c>
      <c r="AQ25" s="13">
        <f>AP25/$AP$26</f>
        <v>0.06</v>
      </c>
      <c r="AR25" s="9">
        <v>6</v>
      </c>
      <c r="AS25" s="9">
        <v>228</v>
      </c>
      <c r="AT25" s="9">
        <f t="shared" si="10"/>
        <v>234</v>
      </c>
      <c r="AU25" s="13">
        <f>AT25/$AT$26</f>
        <v>4.3181398782063111E-2</v>
      </c>
      <c r="AV25" s="9">
        <f t="shared" si="11"/>
        <v>5081</v>
      </c>
      <c r="AW25" s="13">
        <f>AV25/$AV$26</f>
        <v>5.7835247515736515E-2</v>
      </c>
    </row>
    <row r="26" spans="1:49" x14ac:dyDescent="0.25">
      <c r="A26" s="17" t="s">
        <v>170</v>
      </c>
      <c r="B26" s="17"/>
      <c r="C26" s="17"/>
      <c r="D26" s="10">
        <f>SUM(D9:D25)</f>
        <v>9162</v>
      </c>
      <c r="E26" s="10">
        <f>SUM(E9:E25)</f>
        <v>8764</v>
      </c>
      <c r="F26" s="10">
        <f>SUM(F9:F25)</f>
        <v>17926</v>
      </c>
      <c r="G26" s="12">
        <f>'KAB. SUKOHARJO'!G15</f>
        <v>9.953027661488234E-2</v>
      </c>
      <c r="H26" s="10">
        <f>SUM(H9:H25)</f>
        <v>715</v>
      </c>
      <c r="I26" s="10">
        <f>SUM(I9:I25)</f>
        <v>333</v>
      </c>
      <c r="J26" s="10">
        <f>SUM(J9:J25)</f>
        <v>1048</v>
      </c>
      <c r="K26" s="12">
        <f>'KAB. SUKOHARJO'!K15</f>
        <v>5.4249922352210371E-2</v>
      </c>
      <c r="L26" s="10">
        <f t="shared" ref="L26:N26" si="24">SUM(L9:L25)</f>
        <v>375</v>
      </c>
      <c r="M26" s="10">
        <f t="shared" si="24"/>
        <v>646</v>
      </c>
      <c r="N26" s="10">
        <f t="shared" si="24"/>
        <v>1021</v>
      </c>
      <c r="O26" s="12">
        <f>'KAB. SUKOHARJO'!O15</f>
        <v>9.7712699779883241E-2</v>
      </c>
      <c r="P26" s="10">
        <f t="shared" ref="P26:R26" si="25">SUM(P9:P25)</f>
        <v>20690</v>
      </c>
      <c r="Q26" s="10">
        <f t="shared" si="25"/>
        <v>17154</v>
      </c>
      <c r="R26" s="10">
        <f t="shared" si="25"/>
        <v>37844</v>
      </c>
      <c r="S26" s="12">
        <f>'KAB. SUKOHARJO'!S15</f>
        <v>8.9388800181404188E-2</v>
      </c>
      <c r="T26" s="10">
        <f t="shared" ref="T26:V26" si="26">SUM(T9:T25)</f>
        <v>4034</v>
      </c>
      <c r="U26" s="10">
        <f t="shared" si="26"/>
        <v>3940</v>
      </c>
      <c r="V26" s="10">
        <f t="shared" si="26"/>
        <v>7974</v>
      </c>
      <c r="W26" s="12">
        <f>'KAB. SUKOHARJO'!W15</f>
        <v>0.19020585358872219</v>
      </c>
      <c r="X26" s="10">
        <f t="shared" ref="X26:Z26" si="27">SUM(X9:X25)</f>
        <v>12</v>
      </c>
      <c r="Y26" s="10">
        <f t="shared" si="27"/>
        <v>12</v>
      </c>
      <c r="Z26" s="10">
        <f t="shared" si="27"/>
        <v>24</v>
      </c>
      <c r="AA26" s="12">
        <f>'KAB. SUKOHARJO'!AA15</f>
        <v>0.45283018867924529</v>
      </c>
      <c r="AB26" s="10">
        <f t="shared" ref="AB26:AD26" si="28">SUM(AB9:AB25)</f>
        <v>6</v>
      </c>
      <c r="AC26" s="10">
        <f t="shared" si="28"/>
        <v>0</v>
      </c>
      <c r="AD26" s="10">
        <f t="shared" si="28"/>
        <v>6</v>
      </c>
      <c r="AE26" s="12">
        <f>'KAB. SUKOHARJO'!AE15</f>
        <v>3.2786885245901641E-2</v>
      </c>
      <c r="AF26" s="10">
        <f t="shared" ref="AF26:AH26" si="29">SUM(AF9:AF25)</f>
        <v>8491</v>
      </c>
      <c r="AG26" s="10">
        <f t="shared" si="29"/>
        <v>7512</v>
      </c>
      <c r="AH26" s="10">
        <f t="shared" si="29"/>
        <v>16003</v>
      </c>
      <c r="AI26" s="12">
        <f>'KAB. SUKOHARJO'!AI15</f>
        <v>9.541440845213181E-2</v>
      </c>
      <c r="AJ26" s="10">
        <f t="shared" ref="AJ26:AL26" si="30">SUM(AJ9:AJ25)</f>
        <v>21</v>
      </c>
      <c r="AK26" s="10">
        <f t="shared" si="30"/>
        <v>167</v>
      </c>
      <c r="AL26" s="10">
        <f t="shared" si="30"/>
        <v>188</v>
      </c>
      <c r="AM26" s="12">
        <f>'KAB. SUKOHARJO'!AM15</f>
        <v>6.5849387040280205E-2</v>
      </c>
      <c r="AN26" s="10">
        <f t="shared" ref="AN26:AP26" si="31">SUM(AN9:AN25)</f>
        <v>296</v>
      </c>
      <c r="AO26" s="10">
        <f t="shared" si="31"/>
        <v>104</v>
      </c>
      <c r="AP26" s="10">
        <f t="shared" si="31"/>
        <v>400</v>
      </c>
      <c r="AQ26" s="12">
        <f>'KAB. SUKOHARJO'!AQ15</f>
        <v>5.698817495369711E-2</v>
      </c>
      <c r="AR26" s="10">
        <f t="shared" ref="AR26:AT26" si="32">SUM(AR9:AR25)</f>
        <v>240</v>
      </c>
      <c r="AS26" s="10">
        <f t="shared" si="32"/>
        <v>5179</v>
      </c>
      <c r="AT26" s="10">
        <f t="shared" si="32"/>
        <v>5419</v>
      </c>
      <c r="AU26" s="12">
        <f>'KAB. SUKOHARJO'!AU15</f>
        <v>9.2232018245566261E-2</v>
      </c>
      <c r="AV26" s="11">
        <f>SUM(AV9:AV25)</f>
        <v>87853</v>
      </c>
      <c r="AW26" s="12">
        <f>'KAB. SUKOHARJO'!AW15</f>
        <v>9.6356985780015239E-2</v>
      </c>
    </row>
  </sheetData>
  <mergeCells count="18">
    <mergeCell ref="AN7:AQ7"/>
    <mergeCell ref="AR7:AU7"/>
    <mergeCell ref="AV7:AW7"/>
    <mergeCell ref="A26:C26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060F-8FE2-4360-AD64-525E2A075D7A}">
  <dimension ref="A1:AW24"/>
  <sheetViews>
    <sheetView zoomScale="103" workbookViewId="0">
      <selection activeCell="AW24" sqref="AW24"/>
    </sheetView>
  </sheetViews>
  <sheetFormatPr defaultRowHeight="15" x14ac:dyDescent="0.25"/>
  <cols>
    <col min="1" max="1" width="4.28515625" customWidth="1"/>
    <col min="3" max="3" width="16.5703125" bestFit="1" customWidth="1"/>
    <col min="4" max="47" width="9.140625" customWidth="1"/>
    <col min="48" max="48" width="11.7109375" customWidth="1"/>
    <col min="49" max="49" width="9.140625" customWidth="1"/>
  </cols>
  <sheetData>
    <row r="1" spans="1:49" ht="14.45" customHeight="1" x14ac:dyDescent="0.25">
      <c r="A1" s="16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4"/>
      <c r="O1" s="4"/>
      <c r="P1" s="4"/>
      <c r="Q1" s="4"/>
      <c r="R1" s="4"/>
      <c r="S1" s="4"/>
      <c r="T1" s="4"/>
      <c r="U1" s="4"/>
      <c r="V1" s="5"/>
      <c r="W1" s="5"/>
    </row>
    <row r="2" spans="1:49" ht="14.4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"/>
      <c r="O2" s="4"/>
      <c r="P2" s="4"/>
      <c r="Q2" s="4"/>
      <c r="R2" s="4"/>
      <c r="S2" s="4"/>
      <c r="T2" s="4"/>
      <c r="U2" s="4"/>
      <c r="V2" s="5"/>
      <c r="W2" s="5"/>
    </row>
    <row r="3" spans="1:49" ht="14.4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9" x14ac:dyDescent="0.25">
      <c r="A4" s="1"/>
    </row>
    <row r="5" spans="1:49" x14ac:dyDescent="0.25">
      <c r="A5" s="18" t="s">
        <v>161</v>
      </c>
      <c r="B5" s="18"/>
      <c r="C5" s="18"/>
      <c r="D5" s="18"/>
    </row>
    <row r="6" spans="1:49" x14ac:dyDescent="0.25">
      <c r="A6" s="20" t="s">
        <v>203</v>
      </c>
      <c r="B6" s="20"/>
      <c r="C6" s="20"/>
      <c r="D6" s="20"/>
    </row>
    <row r="7" spans="1:49" x14ac:dyDescent="0.25">
      <c r="A7" s="19" t="s">
        <v>164</v>
      </c>
      <c r="B7" s="17" t="s">
        <v>196</v>
      </c>
      <c r="C7" s="17"/>
      <c r="D7" s="17" t="s">
        <v>172</v>
      </c>
      <c r="E7" s="17"/>
      <c r="F7" s="17"/>
      <c r="G7" s="17"/>
      <c r="H7" s="17" t="s">
        <v>185</v>
      </c>
      <c r="I7" s="17"/>
      <c r="J7" s="17"/>
      <c r="K7" s="17"/>
      <c r="L7" s="17" t="s">
        <v>186</v>
      </c>
      <c r="M7" s="17"/>
      <c r="N7" s="17"/>
      <c r="O7" s="17"/>
      <c r="P7" s="17" t="s">
        <v>187</v>
      </c>
      <c r="Q7" s="17"/>
      <c r="R7" s="17"/>
      <c r="S7" s="17"/>
      <c r="T7" s="17" t="s">
        <v>188</v>
      </c>
      <c r="U7" s="17"/>
      <c r="V7" s="17"/>
      <c r="W7" s="17"/>
      <c r="X7" s="17" t="s">
        <v>189</v>
      </c>
      <c r="Y7" s="17"/>
      <c r="Z7" s="17"/>
      <c r="AA7" s="17"/>
      <c r="AB7" s="17" t="s">
        <v>190</v>
      </c>
      <c r="AC7" s="17"/>
      <c r="AD7" s="17"/>
      <c r="AE7" s="17"/>
      <c r="AF7" s="17" t="s">
        <v>191</v>
      </c>
      <c r="AG7" s="17"/>
      <c r="AH7" s="17"/>
      <c r="AI7" s="17"/>
      <c r="AJ7" s="17" t="s">
        <v>192</v>
      </c>
      <c r="AK7" s="17"/>
      <c r="AL7" s="17"/>
      <c r="AM7" s="17"/>
      <c r="AN7" s="17" t="s">
        <v>193</v>
      </c>
      <c r="AO7" s="17"/>
      <c r="AP7" s="17"/>
      <c r="AQ7" s="17"/>
      <c r="AR7" s="17" t="s">
        <v>194</v>
      </c>
      <c r="AS7" s="17"/>
      <c r="AT7" s="17"/>
      <c r="AU7" s="17"/>
      <c r="AV7" s="14" t="s">
        <v>170</v>
      </c>
      <c r="AW7" s="15"/>
    </row>
    <row r="8" spans="1:49" x14ac:dyDescent="0.25">
      <c r="A8" s="19"/>
      <c r="B8" s="6" t="s">
        <v>166</v>
      </c>
      <c r="C8" s="6" t="s">
        <v>167</v>
      </c>
      <c r="D8" s="6" t="s">
        <v>168</v>
      </c>
      <c r="E8" s="6" t="s">
        <v>169</v>
      </c>
      <c r="F8" s="6" t="s">
        <v>170</v>
      </c>
      <c r="G8" s="6" t="s">
        <v>171</v>
      </c>
      <c r="H8" s="6" t="s">
        <v>168</v>
      </c>
      <c r="I8" s="6" t="s">
        <v>169</v>
      </c>
      <c r="J8" s="6" t="s">
        <v>170</v>
      </c>
      <c r="K8" s="6" t="s">
        <v>171</v>
      </c>
      <c r="L8" s="6" t="s">
        <v>168</v>
      </c>
      <c r="M8" s="6" t="s">
        <v>169</v>
      </c>
      <c r="N8" s="6" t="s">
        <v>170</v>
      </c>
      <c r="O8" s="6" t="s">
        <v>171</v>
      </c>
      <c r="P8" s="6" t="s">
        <v>168</v>
      </c>
      <c r="Q8" s="6" t="s">
        <v>169</v>
      </c>
      <c r="R8" s="6" t="s">
        <v>170</v>
      </c>
      <c r="S8" s="6" t="s">
        <v>171</v>
      </c>
      <c r="T8" s="6" t="s">
        <v>168</v>
      </c>
      <c r="U8" s="6" t="s">
        <v>169</v>
      </c>
      <c r="V8" s="6" t="s">
        <v>170</v>
      </c>
      <c r="W8" s="6" t="s">
        <v>171</v>
      </c>
      <c r="X8" s="6" t="s">
        <v>168</v>
      </c>
      <c r="Y8" s="6" t="s">
        <v>169</v>
      </c>
      <c r="Z8" s="6" t="s">
        <v>170</v>
      </c>
      <c r="AA8" s="6" t="s">
        <v>171</v>
      </c>
      <c r="AB8" s="6" t="s">
        <v>168</v>
      </c>
      <c r="AC8" s="6" t="s">
        <v>169</v>
      </c>
      <c r="AD8" s="6" t="s">
        <v>170</v>
      </c>
      <c r="AE8" s="6" t="s">
        <v>171</v>
      </c>
      <c r="AF8" s="6" t="s">
        <v>168</v>
      </c>
      <c r="AG8" s="6" t="s">
        <v>169</v>
      </c>
      <c r="AH8" s="6" t="s">
        <v>170</v>
      </c>
      <c r="AI8" s="6" t="s">
        <v>171</v>
      </c>
      <c r="AJ8" s="6" t="s">
        <v>168</v>
      </c>
      <c r="AK8" s="6" t="s">
        <v>169</v>
      </c>
      <c r="AL8" s="6" t="s">
        <v>170</v>
      </c>
      <c r="AM8" s="6" t="s">
        <v>171</v>
      </c>
      <c r="AN8" s="6" t="s">
        <v>168</v>
      </c>
      <c r="AO8" s="6" t="s">
        <v>169</v>
      </c>
      <c r="AP8" s="6" t="s">
        <v>170</v>
      </c>
      <c r="AQ8" s="6" t="s">
        <v>171</v>
      </c>
      <c r="AR8" s="6" t="s">
        <v>168</v>
      </c>
      <c r="AS8" s="6" t="s">
        <v>169</v>
      </c>
      <c r="AT8" s="6" t="s">
        <v>170</v>
      </c>
      <c r="AU8" s="6" t="s">
        <v>171</v>
      </c>
      <c r="AV8" s="6" t="s">
        <v>165</v>
      </c>
      <c r="AW8" s="6" t="s">
        <v>171</v>
      </c>
    </row>
    <row r="9" spans="1:49" x14ac:dyDescent="0.25">
      <c r="A9" s="7">
        <v>1</v>
      </c>
      <c r="B9" s="7">
        <v>2001</v>
      </c>
      <c r="C9" s="3" t="s">
        <v>97</v>
      </c>
      <c r="D9" s="9">
        <v>510</v>
      </c>
      <c r="E9" s="9">
        <v>478</v>
      </c>
      <c r="F9" s="9">
        <f t="shared" ref="F9:F23" si="0">SUM(D9:E9)</f>
        <v>988</v>
      </c>
      <c r="G9" s="13">
        <f>F9/$F$24</f>
        <v>5.8911215789159858E-2</v>
      </c>
      <c r="H9" s="9">
        <v>53</v>
      </c>
      <c r="I9" s="9">
        <v>22</v>
      </c>
      <c r="J9" s="9">
        <f>SUM(H9:I9)</f>
        <v>75</v>
      </c>
      <c r="K9" s="13">
        <f>J9/$J$24</f>
        <v>2.8935185185185185E-2</v>
      </c>
      <c r="L9" s="9">
        <v>21</v>
      </c>
      <c r="M9" s="9">
        <v>38</v>
      </c>
      <c r="N9" s="9">
        <f>SUM(L9:M9)</f>
        <v>59</v>
      </c>
      <c r="O9" s="13">
        <f>N9/$N$24</f>
        <v>5.6190476190476193E-2</v>
      </c>
      <c r="P9" s="9">
        <v>1506</v>
      </c>
      <c r="Q9" s="9">
        <v>1199</v>
      </c>
      <c r="R9" s="9">
        <f>SUM(P9:Q9)</f>
        <v>2705</v>
      </c>
      <c r="S9" s="13">
        <f>R9/$R$24</f>
        <v>5.8491545214721274E-2</v>
      </c>
      <c r="T9" s="9">
        <v>86</v>
      </c>
      <c r="U9" s="9">
        <v>56</v>
      </c>
      <c r="V9" s="9">
        <f>SUM(T9:U9)</f>
        <v>142</v>
      </c>
      <c r="W9" s="13">
        <f>V9/$V$24</f>
        <v>8.0590238365493755E-2</v>
      </c>
      <c r="X9" s="9">
        <v>0</v>
      </c>
      <c r="Y9" s="9">
        <v>0</v>
      </c>
      <c r="Z9" s="9">
        <f>SUM(X9:Y9)</f>
        <v>0</v>
      </c>
      <c r="AA9" s="13">
        <f>Z9/$Z$24</f>
        <v>0</v>
      </c>
      <c r="AB9" s="9">
        <v>0</v>
      </c>
      <c r="AC9" s="9">
        <v>0</v>
      </c>
      <c r="AD9" s="9">
        <f>SUM(AB9:AC9)</f>
        <v>0</v>
      </c>
      <c r="AE9" s="13">
        <f>AD9/$AD$24</f>
        <v>0</v>
      </c>
      <c r="AF9" s="9">
        <v>529</v>
      </c>
      <c r="AG9" s="9">
        <v>471</v>
      </c>
      <c r="AH9" s="9">
        <f>SUM(AF9:AG9)</f>
        <v>1000</v>
      </c>
      <c r="AI9" s="13">
        <f>AH9/$AH$24</f>
        <v>5.4969217238346524E-2</v>
      </c>
      <c r="AJ9" s="9">
        <v>1</v>
      </c>
      <c r="AK9" s="9">
        <v>9</v>
      </c>
      <c r="AL9" s="9">
        <f>SUM(AJ9:AK9)</f>
        <v>10</v>
      </c>
      <c r="AM9" s="13">
        <f>AL9/$AL$24</f>
        <v>2.9850746268656716E-2</v>
      </c>
      <c r="AN9" s="9">
        <v>11</v>
      </c>
      <c r="AO9" s="9">
        <v>3</v>
      </c>
      <c r="AP9" s="9">
        <f>SUM(AN9:AO9)</f>
        <v>14</v>
      </c>
      <c r="AQ9" s="13">
        <f>AP9/$AP$24</f>
        <v>2.364864864864865E-2</v>
      </c>
      <c r="AR9" s="9">
        <v>7</v>
      </c>
      <c r="AS9" s="9">
        <v>401</v>
      </c>
      <c r="AT9" s="9">
        <f>SUM(AR9:AS9)</f>
        <v>408</v>
      </c>
      <c r="AU9" s="13">
        <f>AT9/$AT$24</f>
        <v>7.7669902912621352E-2</v>
      </c>
      <c r="AV9" s="9">
        <f>F9+J9+N9+R9+V9+Z9+AD9+AH9+AL9+AP9+AT9</f>
        <v>5401</v>
      </c>
      <c r="AW9" s="13">
        <f>AV9/$AV$24</f>
        <v>5.8195414188432035E-2</v>
      </c>
    </row>
    <row r="10" spans="1:49" x14ac:dyDescent="0.25">
      <c r="A10" s="7">
        <v>2</v>
      </c>
      <c r="B10" s="7">
        <v>2002</v>
      </c>
      <c r="C10" s="3" t="s">
        <v>98</v>
      </c>
      <c r="D10" s="9">
        <v>191</v>
      </c>
      <c r="E10" s="9">
        <v>196</v>
      </c>
      <c r="F10" s="9">
        <f t="shared" si="0"/>
        <v>387</v>
      </c>
      <c r="G10" s="13">
        <f>F10/$F$24</f>
        <v>2.3075547075308567E-2</v>
      </c>
      <c r="H10" s="9">
        <v>35</v>
      </c>
      <c r="I10" s="9">
        <v>12</v>
      </c>
      <c r="J10" s="9">
        <f t="shared" ref="J10:J23" si="1">SUM(H10:I10)</f>
        <v>47</v>
      </c>
      <c r="K10" s="13">
        <f>J10/$J$24</f>
        <v>1.8132716049382717E-2</v>
      </c>
      <c r="L10" s="9">
        <v>3</v>
      </c>
      <c r="M10" s="9">
        <v>8</v>
      </c>
      <c r="N10" s="9">
        <f t="shared" ref="N10:N23" si="2">SUM(L10:M10)</f>
        <v>11</v>
      </c>
      <c r="O10" s="13">
        <f>N10/$N$24</f>
        <v>1.0476190476190476E-2</v>
      </c>
      <c r="P10" s="9">
        <v>611</v>
      </c>
      <c r="Q10" s="9">
        <v>564</v>
      </c>
      <c r="R10" s="9">
        <f t="shared" ref="R10:R23" si="3">SUM(P10:Q10)</f>
        <v>1175</v>
      </c>
      <c r="S10" s="13">
        <f>R10/$R$24</f>
        <v>2.5407602819703327E-2</v>
      </c>
      <c r="T10" s="9">
        <v>76</v>
      </c>
      <c r="U10" s="9">
        <v>56</v>
      </c>
      <c r="V10" s="9">
        <f t="shared" ref="V10:V23" si="4">SUM(T10:U10)</f>
        <v>132</v>
      </c>
      <c r="W10" s="13">
        <f>V10/$V$24</f>
        <v>7.4914869466515321E-2</v>
      </c>
      <c r="X10" s="9">
        <v>0</v>
      </c>
      <c r="Y10" s="9">
        <v>0</v>
      </c>
      <c r="Z10" s="9">
        <f t="shared" ref="Z10:Z23" si="5">SUM(X10:Y10)</f>
        <v>0</v>
      </c>
      <c r="AA10" s="13">
        <f>Z10/$Z$24</f>
        <v>0</v>
      </c>
      <c r="AB10" s="9">
        <v>0</v>
      </c>
      <c r="AC10" s="9">
        <v>0</v>
      </c>
      <c r="AD10" s="9">
        <f t="shared" ref="AD10:AD23" si="6">SUM(AB10:AC10)</f>
        <v>0</v>
      </c>
      <c r="AE10" s="13">
        <f>AD10/$AD$24</f>
        <v>0</v>
      </c>
      <c r="AF10" s="9">
        <v>219</v>
      </c>
      <c r="AG10" s="9">
        <v>183</v>
      </c>
      <c r="AH10" s="9">
        <f t="shared" ref="AH10:AH23" si="7">SUM(AF10:AG10)</f>
        <v>402</v>
      </c>
      <c r="AI10" s="13">
        <f>AH10/$AH$24</f>
        <v>2.2097625329815303E-2</v>
      </c>
      <c r="AJ10" s="9">
        <v>0</v>
      </c>
      <c r="AK10" s="9">
        <v>6</v>
      </c>
      <c r="AL10" s="9">
        <f t="shared" ref="AL10:AL23" si="8">SUM(AJ10:AK10)</f>
        <v>6</v>
      </c>
      <c r="AM10" s="13">
        <f>AL10/$AL$24</f>
        <v>1.7910447761194031E-2</v>
      </c>
      <c r="AN10" s="9">
        <v>6</v>
      </c>
      <c r="AO10" s="9">
        <v>1</v>
      </c>
      <c r="AP10" s="9">
        <f t="shared" ref="AP10:AP23" si="9">SUM(AN10:AO10)</f>
        <v>7</v>
      </c>
      <c r="AQ10" s="13">
        <f>AP10/$AP$24</f>
        <v>1.1824324324324325E-2</v>
      </c>
      <c r="AR10" s="9">
        <v>2</v>
      </c>
      <c r="AS10" s="9">
        <v>65</v>
      </c>
      <c r="AT10" s="9">
        <f t="shared" ref="AT10:AT23" si="10">SUM(AR10:AS10)</f>
        <v>67</v>
      </c>
      <c r="AU10" s="13">
        <f>AT10/$AT$24</f>
        <v>1.2754616409670664E-2</v>
      </c>
      <c r="AV10" s="9">
        <f t="shared" ref="AV10:AV23" si="11">F10+J10+N10+R10+V10+Z10+AD10+AH10+AL10+AP10+AT10</f>
        <v>2234</v>
      </c>
      <c r="AW10" s="13">
        <f>AV10/$AV$24</f>
        <v>2.4071200758555296E-2</v>
      </c>
    </row>
    <row r="11" spans="1:49" x14ac:dyDescent="0.25">
      <c r="A11" s="7">
        <v>3</v>
      </c>
      <c r="B11" s="7">
        <v>2003</v>
      </c>
      <c r="C11" s="3" t="s">
        <v>99</v>
      </c>
      <c r="D11" s="9">
        <v>735</v>
      </c>
      <c r="E11" s="9">
        <v>695</v>
      </c>
      <c r="F11" s="9">
        <f t="shared" si="0"/>
        <v>1430</v>
      </c>
      <c r="G11" s="13">
        <f>F11/$F$24</f>
        <v>8.5266233379047165E-2</v>
      </c>
      <c r="H11" s="9">
        <v>101</v>
      </c>
      <c r="I11" s="9">
        <v>52</v>
      </c>
      <c r="J11" s="9">
        <f t="shared" si="1"/>
        <v>153</v>
      </c>
      <c r="K11" s="13">
        <f>J11/$J$24</f>
        <v>5.9027777777777776E-2</v>
      </c>
      <c r="L11" s="9">
        <v>38</v>
      </c>
      <c r="M11" s="9">
        <v>57</v>
      </c>
      <c r="N11" s="9">
        <f t="shared" si="2"/>
        <v>95</v>
      </c>
      <c r="O11" s="13">
        <f>N11/$N$24</f>
        <v>9.0476190476190474E-2</v>
      </c>
      <c r="P11" s="9">
        <v>2122</v>
      </c>
      <c r="Q11" s="9">
        <v>1882</v>
      </c>
      <c r="R11" s="9">
        <f t="shared" si="3"/>
        <v>4004</v>
      </c>
      <c r="S11" s="13">
        <f>R11/$R$24</f>
        <v>8.6580461012844348E-2</v>
      </c>
      <c r="T11" s="9">
        <v>79</v>
      </c>
      <c r="U11" s="9">
        <v>33</v>
      </c>
      <c r="V11" s="9">
        <f t="shared" si="4"/>
        <v>112</v>
      </c>
      <c r="W11" s="13">
        <f>V11/$V$24</f>
        <v>6.3564131668558455E-2</v>
      </c>
      <c r="X11" s="9">
        <v>0</v>
      </c>
      <c r="Y11" s="9">
        <v>0</v>
      </c>
      <c r="Z11" s="9">
        <f t="shared" si="5"/>
        <v>0</v>
      </c>
      <c r="AA11" s="13">
        <f>Z11/$Z$24</f>
        <v>0</v>
      </c>
      <c r="AB11" s="9">
        <v>3</v>
      </c>
      <c r="AC11" s="9">
        <v>1</v>
      </c>
      <c r="AD11" s="9">
        <f t="shared" si="6"/>
        <v>4</v>
      </c>
      <c r="AE11" s="13">
        <f>AD11/$AD$24</f>
        <v>0.2857142857142857</v>
      </c>
      <c r="AF11" s="9">
        <v>827</v>
      </c>
      <c r="AG11" s="9">
        <v>766</v>
      </c>
      <c r="AH11" s="9">
        <f t="shared" si="7"/>
        <v>1593</v>
      </c>
      <c r="AI11" s="13">
        <f>AH11/$AH$24</f>
        <v>8.7565963060686022E-2</v>
      </c>
      <c r="AJ11" s="9">
        <v>6</v>
      </c>
      <c r="AK11" s="9">
        <v>14</v>
      </c>
      <c r="AL11" s="9">
        <f t="shared" si="8"/>
        <v>20</v>
      </c>
      <c r="AM11" s="13">
        <f>AL11/$AL$24</f>
        <v>5.9701492537313432E-2</v>
      </c>
      <c r="AN11" s="9">
        <v>34</v>
      </c>
      <c r="AO11" s="9">
        <v>13</v>
      </c>
      <c r="AP11" s="9">
        <f t="shared" si="9"/>
        <v>47</v>
      </c>
      <c r="AQ11" s="13">
        <f>AP11/$AP$24</f>
        <v>7.9391891891891886E-2</v>
      </c>
      <c r="AR11" s="9">
        <v>6</v>
      </c>
      <c r="AS11" s="9">
        <v>436</v>
      </c>
      <c r="AT11" s="9">
        <f t="shared" si="10"/>
        <v>442</v>
      </c>
      <c r="AU11" s="13">
        <f>AT11/$AT$24</f>
        <v>8.4142394822006472E-2</v>
      </c>
      <c r="AV11" s="9">
        <f t="shared" si="11"/>
        <v>7900</v>
      </c>
      <c r="AW11" s="13">
        <f>AV11/$AV$24</f>
        <v>8.512197224377209E-2</v>
      </c>
    </row>
    <row r="12" spans="1:49" x14ac:dyDescent="0.25">
      <c r="A12" s="7">
        <v>4</v>
      </c>
      <c r="B12" s="7">
        <v>2004</v>
      </c>
      <c r="C12" s="3" t="s">
        <v>100</v>
      </c>
      <c r="D12" s="9">
        <v>545</v>
      </c>
      <c r="E12" s="9">
        <v>513</v>
      </c>
      <c r="F12" s="9">
        <f t="shared" si="0"/>
        <v>1058</v>
      </c>
      <c r="G12" s="13">
        <f>F12/$F$24</f>
        <v>6.3085087353169159E-2</v>
      </c>
      <c r="H12" s="9">
        <v>78</v>
      </c>
      <c r="I12" s="9">
        <v>45</v>
      </c>
      <c r="J12" s="9">
        <f t="shared" si="1"/>
        <v>123</v>
      </c>
      <c r="K12" s="13">
        <f>J12/$J$24</f>
        <v>4.7453703703703706E-2</v>
      </c>
      <c r="L12" s="9">
        <v>22</v>
      </c>
      <c r="M12" s="9">
        <v>59</v>
      </c>
      <c r="N12" s="9">
        <f t="shared" si="2"/>
        <v>81</v>
      </c>
      <c r="O12" s="13">
        <f>N12/$N$24</f>
        <v>7.7142857142857138E-2</v>
      </c>
      <c r="P12" s="9">
        <v>1600</v>
      </c>
      <c r="Q12" s="9">
        <v>1493</v>
      </c>
      <c r="R12" s="9">
        <f t="shared" si="3"/>
        <v>3093</v>
      </c>
      <c r="S12" s="13">
        <f>R12/$R$24</f>
        <v>6.6881460018163738E-2</v>
      </c>
      <c r="T12" s="9">
        <v>50</v>
      </c>
      <c r="U12" s="9">
        <v>38</v>
      </c>
      <c r="V12" s="9">
        <f t="shared" si="4"/>
        <v>88</v>
      </c>
      <c r="W12" s="13">
        <f>V12/$V$24</f>
        <v>4.9943246311010214E-2</v>
      </c>
      <c r="X12" s="9">
        <v>1</v>
      </c>
      <c r="Y12" s="9">
        <v>0</v>
      </c>
      <c r="Z12" s="9">
        <f t="shared" si="5"/>
        <v>1</v>
      </c>
      <c r="AA12" s="13">
        <f>Z12/$Z$24</f>
        <v>1</v>
      </c>
      <c r="AB12" s="9">
        <v>0</v>
      </c>
      <c r="AC12" s="9">
        <v>0</v>
      </c>
      <c r="AD12" s="9">
        <f t="shared" si="6"/>
        <v>0</v>
      </c>
      <c r="AE12" s="13">
        <f>AD12/$AD$24</f>
        <v>0</v>
      </c>
      <c r="AF12" s="9">
        <v>584</v>
      </c>
      <c r="AG12" s="9">
        <v>548</v>
      </c>
      <c r="AH12" s="9">
        <f t="shared" si="7"/>
        <v>1132</v>
      </c>
      <c r="AI12" s="13">
        <f>AH12/$AH$24</f>
        <v>6.222515391380827E-2</v>
      </c>
      <c r="AJ12" s="9">
        <v>3</v>
      </c>
      <c r="AK12" s="9">
        <v>20</v>
      </c>
      <c r="AL12" s="9">
        <f t="shared" si="8"/>
        <v>23</v>
      </c>
      <c r="AM12" s="13">
        <f>AL12/$AL$24</f>
        <v>6.8656716417910449E-2</v>
      </c>
      <c r="AN12" s="9">
        <v>29</v>
      </c>
      <c r="AO12" s="9">
        <v>17</v>
      </c>
      <c r="AP12" s="9">
        <f t="shared" si="9"/>
        <v>46</v>
      </c>
      <c r="AQ12" s="13">
        <f>AP12/$AP$24</f>
        <v>7.77027027027027E-2</v>
      </c>
      <c r="AR12" s="9">
        <v>3</v>
      </c>
      <c r="AS12" s="9">
        <v>263</v>
      </c>
      <c r="AT12" s="9">
        <f t="shared" si="10"/>
        <v>266</v>
      </c>
      <c r="AU12" s="13">
        <f>AT12/$AT$24</f>
        <v>5.0637730820483534E-2</v>
      </c>
      <c r="AV12" s="9">
        <f t="shared" si="11"/>
        <v>5911</v>
      </c>
      <c r="AW12" s="13">
        <f>AV12/$AV$24</f>
        <v>6.3690630118093269E-2</v>
      </c>
    </row>
    <row r="13" spans="1:49" x14ac:dyDescent="0.25">
      <c r="A13" s="7">
        <v>5</v>
      </c>
      <c r="B13" s="7">
        <v>2005</v>
      </c>
      <c r="C13" s="3" t="s">
        <v>101</v>
      </c>
      <c r="D13" s="9">
        <v>542</v>
      </c>
      <c r="E13" s="9">
        <v>573</v>
      </c>
      <c r="F13" s="9">
        <f t="shared" si="0"/>
        <v>1115</v>
      </c>
      <c r="G13" s="13">
        <f>F13/$F$24</f>
        <v>6.6483811341005311E-2</v>
      </c>
      <c r="H13" s="9">
        <v>59</v>
      </c>
      <c r="I13" s="9">
        <v>27</v>
      </c>
      <c r="J13" s="9">
        <f t="shared" si="1"/>
        <v>86</v>
      </c>
      <c r="K13" s="13">
        <f>J13/$J$24</f>
        <v>3.3179012345679014E-2</v>
      </c>
      <c r="L13" s="9">
        <v>18</v>
      </c>
      <c r="M13" s="9">
        <v>52</v>
      </c>
      <c r="N13" s="9">
        <f t="shared" si="2"/>
        <v>70</v>
      </c>
      <c r="O13" s="13">
        <f>N13/$N$24</f>
        <v>6.6666666666666666E-2</v>
      </c>
      <c r="P13" s="9">
        <v>1649</v>
      </c>
      <c r="Q13" s="9">
        <v>1418</v>
      </c>
      <c r="R13" s="9">
        <f t="shared" si="3"/>
        <v>3067</v>
      </c>
      <c r="S13" s="13">
        <f>R13/$R$24</f>
        <v>6.631924923236604E-2</v>
      </c>
      <c r="T13" s="9">
        <v>79</v>
      </c>
      <c r="U13" s="9">
        <v>35</v>
      </c>
      <c r="V13" s="9">
        <f t="shared" si="4"/>
        <v>114</v>
      </c>
      <c r="W13" s="13">
        <f>V13/$V$24</f>
        <v>6.4699205448354141E-2</v>
      </c>
      <c r="X13" s="9">
        <v>0</v>
      </c>
      <c r="Y13" s="9">
        <v>0</v>
      </c>
      <c r="Z13" s="9">
        <f t="shared" si="5"/>
        <v>0</v>
      </c>
      <c r="AA13" s="13">
        <f>Z13/$Z$24</f>
        <v>0</v>
      </c>
      <c r="AB13" s="9">
        <v>0</v>
      </c>
      <c r="AC13" s="9">
        <v>0</v>
      </c>
      <c r="AD13" s="9">
        <f t="shared" si="6"/>
        <v>0</v>
      </c>
      <c r="AE13" s="13">
        <f>AD13/$AD$24</f>
        <v>0</v>
      </c>
      <c r="AF13" s="9">
        <v>619</v>
      </c>
      <c r="AG13" s="9">
        <v>595</v>
      </c>
      <c r="AH13" s="9">
        <f t="shared" si="7"/>
        <v>1214</v>
      </c>
      <c r="AI13" s="13">
        <f>AH13/$AH$24</f>
        <v>6.673262972735268E-2</v>
      </c>
      <c r="AJ13" s="9">
        <v>5</v>
      </c>
      <c r="AK13" s="9">
        <v>10</v>
      </c>
      <c r="AL13" s="9">
        <f t="shared" si="8"/>
        <v>15</v>
      </c>
      <c r="AM13" s="13">
        <f>AL13/$AL$24</f>
        <v>4.4776119402985072E-2</v>
      </c>
      <c r="AN13" s="9">
        <v>21</v>
      </c>
      <c r="AO13" s="9">
        <v>6</v>
      </c>
      <c r="AP13" s="9">
        <f t="shared" si="9"/>
        <v>27</v>
      </c>
      <c r="AQ13" s="13">
        <f>AP13/$AP$24</f>
        <v>4.5608108108108107E-2</v>
      </c>
      <c r="AR13" s="9">
        <v>11</v>
      </c>
      <c r="AS13" s="9">
        <v>342</v>
      </c>
      <c r="AT13" s="9">
        <f t="shared" si="10"/>
        <v>353</v>
      </c>
      <c r="AU13" s="13">
        <f>AT13/$AT$24</f>
        <v>6.7199695412145447E-2</v>
      </c>
      <c r="AV13" s="9">
        <f t="shared" si="11"/>
        <v>6061</v>
      </c>
      <c r="AW13" s="13">
        <f>AV13/$AV$24</f>
        <v>6.5306870097405392E-2</v>
      </c>
    </row>
    <row r="14" spans="1:49" x14ac:dyDescent="0.25">
      <c r="A14" s="7">
        <v>6</v>
      </c>
      <c r="B14" s="7">
        <v>2006</v>
      </c>
      <c r="C14" s="3" t="s">
        <v>102</v>
      </c>
      <c r="D14" s="9">
        <v>482</v>
      </c>
      <c r="E14" s="9">
        <v>500</v>
      </c>
      <c r="F14" s="9">
        <f t="shared" si="0"/>
        <v>982</v>
      </c>
      <c r="G14" s="13">
        <f>F14/$F$24</f>
        <v>5.8553455369387636E-2</v>
      </c>
      <c r="H14" s="9">
        <v>70</v>
      </c>
      <c r="I14" s="9">
        <v>35</v>
      </c>
      <c r="J14" s="9">
        <f t="shared" si="1"/>
        <v>105</v>
      </c>
      <c r="K14" s="13">
        <f>J14/$J$24</f>
        <v>4.0509259259259259E-2</v>
      </c>
      <c r="L14" s="9">
        <v>14</v>
      </c>
      <c r="M14" s="9">
        <v>39</v>
      </c>
      <c r="N14" s="9">
        <f t="shared" si="2"/>
        <v>53</v>
      </c>
      <c r="O14" s="13">
        <f>N14/$N$24</f>
        <v>5.0476190476190473E-2</v>
      </c>
      <c r="P14" s="9">
        <v>1420</v>
      </c>
      <c r="Q14" s="9">
        <v>1236</v>
      </c>
      <c r="R14" s="9">
        <f t="shared" si="3"/>
        <v>2656</v>
      </c>
      <c r="S14" s="13">
        <f>R14/$R$24</f>
        <v>5.743199411841024E-2</v>
      </c>
      <c r="T14" s="9">
        <v>99</v>
      </c>
      <c r="U14" s="9">
        <v>87</v>
      </c>
      <c r="V14" s="9">
        <f t="shared" si="4"/>
        <v>186</v>
      </c>
      <c r="W14" s="13">
        <f>V14/$V$24</f>
        <v>0.10556186152099886</v>
      </c>
      <c r="X14" s="9">
        <v>0</v>
      </c>
      <c r="Y14" s="9">
        <v>0</v>
      </c>
      <c r="Z14" s="9">
        <f t="shared" si="5"/>
        <v>0</v>
      </c>
      <c r="AA14" s="13">
        <f>Z14/$Z$24</f>
        <v>0</v>
      </c>
      <c r="AB14" s="9">
        <v>0</v>
      </c>
      <c r="AC14" s="9">
        <v>0</v>
      </c>
      <c r="AD14" s="9">
        <f t="shared" si="6"/>
        <v>0</v>
      </c>
      <c r="AE14" s="13">
        <f>AD14/$AD$24</f>
        <v>0</v>
      </c>
      <c r="AF14" s="9">
        <v>550</v>
      </c>
      <c r="AG14" s="9">
        <v>527</v>
      </c>
      <c r="AH14" s="9">
        <f t="shared" si="7"/>
        <v>1077</v>
      </c>
      <c r="AI14" s="13">
        <f>AH14/$AH$24</f>
        <v>5.9201846965699211E-2</v>
      </c>
      <c r="AJ14" s="9">
        <v>2</v>
      </c>
      <c r="AK14" s="9">
        <v>19</v>
      </c>
      <c r="AL14" s="9">
        <f t="shared" si="8"/>
        <v>21</v>
      </c>
      <c r="AM14" s="13">
        <f>AL14/$AL$24</f>
        <v>6.2686567164179099E-2</v>
      </c>
      <c r="AN14" s="9">
        <v>22</v>
      </c>
      <c r="AO14" s="9">
        <v>11</v>
      </c>
      <c r="AP14" s="9">
        <f t="shared" si="9"/>
        <v>33</v>
      </c>
      <c r="AQ14" s="13">
        <f>AP14/$AP$24</f>
        <v>5.5743243243243243E-2</v>
      </c>
      <c r="AR14" s="9">
        <v>5</v>
      </c>
      <c r="AS14" s="9">
        <v>299</v>
      </c>
      <c r="AT14" s="9">
        <f t="shared" si="10"/>
        <v>304</v>
      </c>
      <c r="AU14" s="13">
        <f>AT14/$AT$24</f>
        <v>5.7871692366266894E-2</v>
      </c>
      <c r="AV14" s="9">
        <f t="shared" si="11"/>
        <v>5417</v>
      </c>
      <c r="AW14" s="13">
        <f>AV14/$AV$24</f>
        <v>5.8367813119558659E-2</v>
      </c>
    </row>
    <row r="15" spans="1:49" x14ac:dyDescent="0.25">
      <c r="A15" s="7">
        <v>7</v>
      </c>
      <c r="B15" s="7">
        <v>2007</v>
      </c>
      <c r="C15" s="3" t="s">
        <v>103</v>
      </c>
      <c r="D15" s="9">
        <v>313</v>
      </c>
      <c r="E15" s="9">
        <v>310</v>
      </c>
      <c r="F15" s="9">
        <f t="shared" si="0"/>
        <v>623</v>
      </c>
      <c r="G15" s="13">
        <f>F15/$F$24</f>
        <v>3.7147456919682784E-2</v>
      </c>
      <c r="H15" s="9">
        <v>35</v>
      </c>
      <c r="I15" s="9">
        <v>23</v>
      </c>
      <c r="J15" s="9">
        <f t="shared" si="1"/>
        <v>58</v>
      </c>
      <c r="K15" s="13">
        <f>J15/$J$24</f>
        <v>2.2376543209876542E-2</v>
      </c>
      <c r="L15" s="9">
        <v>22</v>
      </c>
      <c r="M15" s="9">
        <v>26</v>
      </c>
      <c r="N15" s="9">
        <f t="shared" si="2"/>
        <v>48</v>
      </c>
      <c r="O15" s="13">
        <f>N15/$N$24</f>
        <v>4.5714285714285714E-2</v>
      </c>
      <c r="P15" s="9">
        <v>943</v>
      </c>
      <c r="Q15" s="9">
        <v>899</v>
      </c>
      <c r="R15" s="9">
        <f t="shared" si="3"/>
        <v>1842</v>
      </c>
      <c r="S15" s="13">
        <f>R15/$R$24</f>
        <v>3.9830471824590236E-2</v>
      </c>
      <c r="T15" s="9">
        <v>73</v>
      </c>
      <c r="U15" s="9">
        <v>62</v>
      </c>
      <c r="V15" s="9">
        <f t="shared" si="4"/>
        <v>135</v>
      </c>
      <c r="W15" s="13">
        <f>V15/$V$24</f>
        <v>7.6617480136208851E-2</v>
      </c>
      <c r="X15" s="9">
        <v>0</v>
      </c>
      <c r="Y15" s="9">
        <v>0</v>
      </c>
      <c r="Z15" s="9">
        <f t="shared" si="5"/>
        <v>0</v>
      </c>
      <c r="AA15" s="13">
        <f>Z15/$Z$24</f>
        <v>0</v>
      </c>
      <c r="AB15" s="9">
        <v>0</v>
      </c>
      <c r="AC15" s="9">
        <v>0</v>
      </c>
      <c r="AD15" s="9">
        <f t="shared" si="6"/>
        <v>0</v>
      </c>
      <c r="AE15" s="13">
        <f>AD15/$AD$24</f>
        <v>0</v>
      </c>
      <c r="AF15" s="9">
        <v>354</v>
      </c>
      <c r="AG15" s="9">
        <v>406</v>
      </c>
      <c r="AH15" s="9">
        <f t="shared" si="7"/>
        <v>760</v>
      </c>
      <c r="AI15" s="13">
        <f>AH15/$AH$24</f>
        <v>4.1776605101143359E-2</v>
      </c>
      <c r="AJ15" s="9">
        <v>1</v>
      </c>
      <c r="AK15" s="9">
        <v>14</v>
      </c>
      <c r="AL15" s="9">
        <f t="shared" si="8"/>
        <v>15</v>
      </c>
      <c r="AM15" s="13">
        <f>AL15/$AL$24</f>
        <v>4.4776119402985072E-2</v>
      </c>
      <c r="AN15" s="9">
        <v>12</v>
      </c>
      <c r="AO15" s="9">
        <v>9</v>
      </c>
      <c r="AP15" s="9">
        <f t="shared" si="9"/>
        <v>21</v>
      </c>
      <c r="AQ15" s="13">
        <f>AP15/$AP$24</f>
        <v>3.5472972972972971E-2</v>
      </c>
      <c r="AR15" s="9">
        <v>14</v>
      </c>
      <c r="AS15" s="9">
        <v>139</v>
      </c>
      <c r="AT15" s="9">
        <f t="shared" si="10"/>
        <v>153</v>
      </c>
      <c r="AU15" s="13">
        <f>AT15/$AT$24</f>
        <v>2.9126213592233011E-2</v>
      </c>
      <c r="AV15" s="9">
        <f t="shared" si="11"/>
        <v>3655</v>
      </c>
      <c r="AW15" s="13">
        <f>AV15/$AV$24</f>
        <v>3.938238082923886E-2</v>
      </c>
    </row>
    <row r="16" spans="1:49" x14ac:dyDescent="0.25">
      <c r="A16" s="7">
        <v>8</v>
      </c>
      <c r="B16" s="7">
        <v>2008</v>
      </c>
      <c r="C16" s="3" t="s">
        <v>104</v>
      </c>
      <c r="D16" s="9">
        <v>453</v>
      </c>
      <c r="E16" s="9">
        <v>460</v>
      </c>
      <c r="F16" s="9">
        <f t="shared" si="0"/>
        <v>913</v>
      </c>
      <c r="G16" s="13">
        <f>F16/$F$24</f>
        <v>5.4439210542007038E-2</v>
      </c>
      <c r="H16" s="9">
        <v>97</v>
      </c>
      <c r="I16" s="9">
        <v>49</v>
      </c>
      <c r="J16" s="9">
        <f t="shared" si="1"/>
        <v>146</v>
      </c>
      <c r="K16" s="13">
        <f>J16/$J$24</f>
        <v>5.6327160493827161E-2</v>
      </c>
      <c r="L16" s="9">
        <v>19</v>
      </c>
      <c r="M16" s="9">
        <v>33</v>
      </c>
      <c r="N16" s="9">
        <f t="shared" si="2"/>
        <v>52</v>
      </c>
      <c r="O16" s="13">
        <f>N16/$N$24</f>
        <v>4.9523809523809526E-2</v>
      </c>
      <c r="P16" s="9">
        <v>1298</v>
      </c>
      <c r="Q16" s="9">
        <v>1191</v>
      </c>
      <c r="R16" s="9">
        <f t="shared" si="3"/>
        <v>2489</v>
      </c>
      <c r="S16" s="13">
        <f>R16/$R$24</f>
        <v>5.3820870994248149E-2</v>
      </c>
      <c r="T16" s="9">
        <v>79</v>
      </c>
      <c r="U16" s="9">
        <v>90</v>
      </c>
      <c r="V16" s="9">
        <f t="shared" si="4"/>
        <v>169</v>
      </c>
      <c r="W16" s="13">
        <f>V16/$V$24</f>
        <v>9.5913734392735525E-2</v>
      </c>
      <c r="X16" s="9">
        <v>0</v>
      </c>
      <c r="Y16" s="9">
        <v>0</v>
      </c>
      <c r="Z16" s="9">
        <f t="shared" si="5"/>
        <v>0</v>
      </c>
      <c r="AA16" s="13">
        <f>Z16/$Z$24</f>
        <v>0</v>
      </c>
      <c r="AB16" s="9">
        <v>1</v>
      </c>
      <c r="AC16" s="9">
        <v>0</v>
      </c>
      <c r="AD16" s="9">
        <f t="shared" si="6"/>
        <v>1</v>
      </c>
      <c r="AE16" s="13">
        <f>AD16/$AD$24</f>
        <v>7.1428571428571425E-2</v>
      </c>
      <c r="AF16" s="9">
        <v>528</v>
      </c>
      <c r="AG16" s="9">
        <v>526</v>
      </c>
      <c r="AH16" s="9">
        <f t="shared" si="7"/>
        <v>1054</v>
      </c>
      <c r="AI16" s="13">
        <f>AH16/$AH$24</f>
        <v>5.7937554969217236E-2</v>
      </c>
      <c r="AJ16" s="9">
        <v>3</v>
      </c>
      <c r="AK16" s="9">
        <v>16</v>
      </c>
      <c r="AL16" s="9">
        <f t="shared" si="8"/>
        <v>19</v>
      </c>
      <c r="AM16" s="13">
        <f>AL16/$AL$24</f>
        <v>5.6716417910447764E-2</v>
      </c>
      <c r="AN16" s="9">
        <v>21</v>
      </c>
      <c r="AO16" s="9">
        <v>8</v>
      </c>
      <c r="AP16" s="9">
        <f t="shared" si="9"/>
        <v>29</v>
      </c>
      <c r="AQ16" s="13">
        <f>AP16/$AP$24</f>
        <v>4.8986486486486486E-2</v>
      </c>
      <c r="AR16" s="9">
        <v>4</v>
      </c>
      <c r="AS16" s="9">
        <v>233</v>
      </c>
      <c r="AT16" s="9">
        <f t="shared" si="10"/>
        <v>237</v>
      </c>
      <c r="AU16" s="13">
        <f>AT16/$AT$24</f>
        <v>4.5117075956596232E-2</v>
      </c>
      <c r="AV16" s="9">
        <f t="shared" si="11"/>
        <v>5109</v>
      </c>
      <c r="AW16" s="13">
        <f>AV16/$AV$24</f>
        <v>5.5049133695371087E-2</v>
      </c>
    </row>
    <row r="17" spans="1:49" x14ac:dyDescent="0.25">
      <c r="A17" s="7">
        <v>9</v>
      </c>
      <c r="B17" s="7">
        <v>2009</v>
      </c>
      <c r="C17" s="3" t="s">
        <v>44</v>
      </c>
      <c r="D17" s="9">
        <v>761</v>
      </c>
      <c r="E17" s="9">
        <v>683</v>
      </c>
      <c r="F17" s="9">
        <f t="shared" si="0"/>
        <v>1444</v>
      </c>
      <c r="G17" s="13">
        <f>F17/$F$24</f>
        <v>8.610100769184903E-2</v>
      </c>
      <c r="H17" s="9">
        <v>149</v>
      </c>
      <c r="I17" s="9">
        <v>66</v>
      </c>
      <c r="J17" s="9">
        <f t="shared" si="1"/>
        <v>215</v>
      </c>
      <c r="K17" s="13">
        <f>J17/$J$24</f>
        <v>8.2947530864197525E-2</v>
      </c>
      <c r="L17" s="9">
        <v>36</v>
      </c>
      <c r="M17" s="9">
        <v>65</v>
      </c>
      <c r="N17" s="9">
        <f t="shared" si="2"/>
        <v>101</v>
      </c>
      <c r="O17" s="13">
        <f>N17/$N$24</f>
        <v>9.6190476190476187E-2</v>
      </c>
      <c r="P17" s="9">
        <v>2001</v>
      </c>
      <c r="Q17" s="9">
        <v>1760</v>
      </c>
      <c r="R17" s="9">
        <f t="shared" si="3"/>
        <v>3761</v>
      </c>
      <c r="S17" s="13">
        <f>R17/$R$24</f>
        <v>8.1325952514812089E-2</v>
      </c>
      <c r="T17" s="9">
        <v>104</v>
      </c>
      <c r="U17" s="9">
        <v>100</v>
      </c>
      <c r="V17" s="9">
        <f t="shared" si="4"/>
        <v>204</v>
      </c>
      <c r="W17" s="13">
        <f>V17/$V$24</f>
        <v>0.11577752553916004</v>
      </c>
      <c r="X17" s="9">
        <v>0</v>
      </c>
      <c r="Y17" s="9">
        <v>0</v>
      </c>
      <c r="Z17" s="9">
        <f t="shared" si="5"/>
        <v>0</v>
      </c>
      <c r="AA17" s="13">
        <f>Z17/$Z$24</f>
        <v>0</v>
      </c>
      <c r="AB17" s="9">
        <v>1</v>
      </c>
      <c r="AC17" s="9">
        <v>0</v>
      </c>
      <c r="AD17" s="9">
        <f t="shared" si="6"/>
        <v>1</v>
      </c>
      <c r="AE17" s="13">
        <f>AD17/$AD$24</f>
        <v>7.1428571428571425E-2</v>
      </c>
      <c r="AF17" s="9">
        <v>797</v>
      </c>
      <c r="AG17" s="9">
        <v>792</v>
      </c>
      <c r="AH17" s="9">
        <f t="shared" si="7"/>
        <v>1589</v>
      </c>
      <c r="AI17" s="13">
        <f>AH17/$AH$24</f>
        <v>8.7346086191732633E-2</v>
      </c>
      <c r="AJ17" s="9">
        <v>13</v>
      </c>
      <c r="AK17" s="9">
        <v>32</v>
      </c>
      <c r="AL17" s="9">
        <f t="shared" si="8"/>
        <v>45</v>
      </c>
      <c r="AM17" s="13">
        <f>AL17/$AL$24</f>
        <v>0.13432835820895522</v>
      </c>
      <c r="AN17" s="9">
        <v>39</v>
      </c>
      <c r="AO17" s="9">
        <v>14</v>
      </c>
      <c r="AP17" s="9">
        <f t="shared" si="9"/>
        <v>53</v>
      </c>
      <c r="AQ17" s="13">
        <f>AP17/$AP$24</f>
        <v>8.9527027027027029E-2</v>
      </c>
      <c r="AR17" s="9">
        <v>8</v>
      </c>
      <c r="AS17" s="9">
        <v>465</v>
      </c>
      <c r="AT17" s="9">
        <f t="shared" si="10"/>
        <v>473</v>
      </c>
      <c r="AU17" s="13">
        <f>AT17/$AT$24</f>
        <v>9.0043784504092894E-2</v>
      </c>
      <c r="AV17" s="9">
        <f t="shared" si="11"/>
        <v>7886</v>
      </c>
      <c r="AW17" s="13">
        <f>AV17/$AV$24</f>
        <v>8.4971123179036295E-2</v>
      </c>
    </row>
    <row r="18" spans="1:49" x14ac:dyDescent="0.25">
      <c r="A18" s="7">
        <v>10</v>
      </c>
      <c r="B18" s="7">
        <v>2010</v>
      </c>
      <c r="C18" s="3" t="s">
        <v>105</v>
      </c>
      <c r="D18" s="9">
        <v>486</v>
      </c>
      <c r="E18" s="9">
        <v>479</v>
      </c>
      <c r="F18" s="9">
        <f t="shared" si="0"/>
        <v>965</v>
      </c>
      <c r="G18" s="13">
        <f>F18/$F$24</f>
        <v>5.7539800846699657E-2</v>
      </c>
      <c r="H18" s="9">
        <v>86</v>
      </c>
      <c r="I18" s="9">
        <v>40</v>
      </c>
      <c r="J18" s="9">
        <f t="shared" si="1"/>
        <v>126</v>
      </c>
      <c r="K18" s="13">
        <f>J18/$J$24</f>
        <v>4.8611111111111112E-2</v>
      </c>
      <c r="L18" s="9">
        <v>24</v>
      </c>
      <c r="M18" s="9">
        <v>28</v>
      </c>
      <c r="N18" s="9">
        <f t="shared" si="2"/>
        <v>52</v>
      </c>
      <c r="O18" s="13">
        <f>N18/$N$24</f>
        <v>4.9523809523809526E-2</v>
      </c>
      <c r="P18" s="9">
        <v>1531</v>
      </c>
      <c r="Q18" s="9">
        <v>1418</v>
      </c>
      <c r="R18" s="9">
        <f t="shared" si="3"/>
        <v>2949</v>
      </c>
      <c r="S18" s="13">
        <f>R18/$R$24</f>
        <v>6.3767677204514983E-2</v>
      </c>
      <c r="T18" s="9">
        <v>52</v>
      </c>
      <c r="U18" s="9">
        <v>40</v>
      </c>
      <c r="V18" s="9">
        <f t="shared" si="4"/>
        <v>92</v>
      </c>
      <c r="W18" s="13">
        <f>V18/$V$24</f>
        <v>5.2213393870601588E-2</v>
      </c>
      <c r="X18" s="9">
        <v>0</v>
      </c>
      <c r="Y18" s="9">
        <v>0</v>
      </c>
      <c r="Z18" s="9">
        <f t="shared" si="5"/>
        <v>0</v>
      </c>
      <c r="AA18" s="13">
        <f>Z18/$Z$24</f>
        <v>0</v>
      </c>
      <c r="AB18" s="9">
        <v>2</v>
      </c>
      <c r="AC18" s="9">
        <v>0</v>
      </c>
      <c r="AD18" s="9">
        <f t="shared" si="6"/>
        <v>2</v>
      </c>
      <c r="AE18" s="13">
        <f>AD18/$AD$24</f>
        <v>0.14285714285714285</v>
      </c>
      <c r="AF18" s="9">
        <v>589</v>
      </c>
      <c r="AG18" s="9">
        <v>594</v>
      </c>
      <c r="AH18" s="9">
        <f t="shared" si="7"/>
        <v>1183</v>
      </c>
      <c r="AI18" s="13">
        <f>AH18/$AH$24</f>
        <v>6.5028583992963934E-2</v>
      </c>
      <c r="AJ18" s="9">
        <v>8</v>
      </c>
      <c r="AK18" s="9">
        <v>15</v>
      </c>
      <c r="AL18" s="9">
        <f t="shared" si="8"/>
        <v>23</v>
      </c>
      <c r="AM18" s="13">
        <f>AL18/$AL$24</f>
        <v>6.8656716417910449E-2</v>
      </c>
      <c r="AN18" s="9">
        <v>30</v>
      </c>
      <c r="AO18" s="9">
        <v>5</v>
      </c>
      <c r="AP18" s="9">
        <f t="shared" si="9"/>
        <v>35</v>
      </c>
      <c r="AQ18" s="13">
        <f>AP18/$AP$24</f>
        <v>5.9121621621621621E-2</v>
      </c>
      <c r="AR18" s="9">
        <v>4</v>
      </c>
      <c r="AS18" s="9">
        <v>301</v>
      </c>
      <c r="AT18" s="9">
        <f t="shared" si="10"/>
        <v>305</v>
      </c>
      <c r="AU18" s="13">
        <f>AT18/$AT$24</f>
        <v>5.8062059775366458E-2</v>
      </c>
      <c r="AV18" s="9">
        <f t="shared" si="11"/>
        <v>5732</v>
      </c>
      <c r="AW18" s="13">
        <f>AV18/$AV$24</f>
        <v>6.1761917076114128E-2</v>
      </c>
    </row>
    <row r="19" spans="1:49" x14ac:dyDescent="0.25">
      <c r="A19" s="7">
        <v>11</v>
      </c>
      <c r="B19" s="7">
        <v>2011</v>
      </c>
      <c r="C19" s="3" t="s">
        <v>49</v>
      </c>
      <c r="D19" s="9">
        <v>365</v>
      </c>
      <c r="E19" s="9">
        <v>337</v>
      </c>
      <c r="F19" s="9">
        <f t="shared" si="0"/>
        <v>702</v>
      </c>
      <c r="G19" s="13">
        <f>F19/$F$24</f>
        <v>4.1857969113350428E-2</v>
      </c>
      <c r="H19" s="9">
        <v>58</v>
      </c>
      <c r="I19" s="9">
        <v>33</v>
      </c>
      <c r="J19" s="9">
        <f t="shared" si="1"/>
        <v>91</v>
      </c>
      <c r="K19" s="13">
        <f>J19/$J$24</f>
        <v>3.5108024691358028E-2</v>
      </c>
      <c r="L19" s="9">
        <v>31</v>
      </c>
      <c r="M19" s="9">
        <v>36</v>
      </c>
      <c r="N19" s="9">
        <f t="shared" si="2"/>
        <v>67</v>
      </c>
      <c r="O19" s="13">
        <f>N19/$N$24</f>
        <v>6.3809523809523816E-2</v>
      </c>
      <c r="P19" s="9">
        <v>1234</v>
      </c>
      <c r="Q19" s="9">
        <v>1096</v>
      </c>
      <c r="R19" s="9">
        <f t="shared" si="3"/>
        <v>2330</v>
      </c>
      <c r="S19" s="13">
        <f>R19/$R$24</f>
        <v>5.038273580417766E-2</v>
      </c>
      <c r="T19" s="9">
        <v>68</v>
      </c>
      <c r="U19" s="9">
        <v>64</v>
      </c>
      <c r="V19" s="9">
        <f t="shared" si="4"/>
        <v>132</v>
      </c>
      <c r="W19" s="13">
        <f>V19/$V$24</f>
        <v>7.4914869466515321E-2</v>
      </c>
      <c r="X19" s="9">
        <v>0</v>
      </c>
      <c r="Y19" s="9">
        <v>0</v>
      </c>
      <c r="Z19" s="9">
        <f t="shared" si="5"/>
        <v>0</v>
      </c>
      <c r="AA19" s="13">
        <f>Z19/$Z$24</f>
        <v>0</v>
      </c>
      <c r="AB19" s="9">
        <v>0</v>
      </c>
      <c r="AC19" s="9">
        <v>0</v>
      </c>
      <c r="AD19" s="9">
        <f t="shared" si="6"/>
        <v>0</v>
      </c>
      <c r="AE19" s="13">
        <f>AD19/$AD$24</f>
        <v>0</v>
      </c>
      <c r="AF19" s="9">
        <v>507</v>
      </c>
      <c r="AG19" s="9">
        <v>490</v>
      </c>
      <c r="AH19" s="9">
        <f t="shared" si="7"/>
        <v>997</v>
      </c>
      <c r="AI19" s="13">
        <f>AH19/$AH$24</f>
        <v>5.4804309586631489E-2</v>
      </c>
      <c r="AJ19" s="9">
        <v>1</v>
      </c>
      <c r="AK19" s="9">
        <v>9</v>
      </c>
      <c r="AL19" s="9">
        <f t="shared" si="8"/>
        <v>10</v>
      </c>
      <c r="AM19" s="13">
        <f>AL19/$AL$24</f>
        <v>2.9850746268656716E-2</v>
      </c>
      <c r="AN19" s="9">
        <v>26</v>
      </c>
      <c r="AO19" s="9">
        <v>10</v>
      </c>
      <c r="AP19" s="9">
        <f t="shared" si="9"/>
        <v>36</v>
      </c>
      <c r="AQ19" s="13">
        <f>AP19/$AP$24</f>
        <v>6.0810810810810814E-2</v>
      </c>
      <c r="AR19" s="9">
        <v>6</v>
      </c>
      <c r="AS19" s="9">
        <v>207</v>
      </c>
      <c r="AT19" s="9">
        <f t="shared" si="10"/>
        <v>213</v>
      </c>
      <c r="AU19" s="13">
        <f>AT19/$AT$24</f>
        <v>4.0548258138206741E-2</v>
      </c>
      <c r="AV19" s="9">
        <f t="shared" si="11"/>
        <v>4578</v>
      </c>
      <c r="AW19" s="13">
        <f>AV19/$AV$24</f>
        <v>4.9327644168606154E-2</v>
      </c>
    </row>
    <row r="20" spans="1:49" x14ac:dyDescent="0.25">
      <c r="A20" s="7">
        <v>12</v>
      </c>
      <c r="B20" s="7">
        <v>2012</v>
      </c>
      <c r="C20" s="3" t="s">
        <v>106</v>
      </c>
      <c r="D20" s="9">
        <v>485</v>
      </c>
      <c r="E20" s="9">
        <v>552</v>
      </c>
      <c r="F20" s="9">
        <f t="shared" si="0"/>
        <v>1037</v>
      </c>
      <c r="G20" s="13">
        <f>F20/$F$24</f>
        <v>6.1832925883966369E-2</v>
      </c>
      <c r="H20" s="9">
        <v>37</v>
      </c>
      <c r="I20" s="9">
        <v>33</v>
      </c>
      <c r="J20" s="9">
        <f t="shared" si="1"/>
        <v>70</v>
      </c>
      <c r="K20" s="13">
        <f>J20/$J$24</f>
        <v>2.7006172839506171E-2</v>
      </c>
      <c r="L20" s="9">
        <v>17</v>
      </c>
      <c r="M20" s="9">
        <v>38</v>
      </c>
      <c r="N20" s="9">
        <f t="shared" si="2"/>
        <v>55</v>
      </c>
      <c r="O20" s="13">
        <f>N20/$N$24</f>
        <v>5.2380952380952382E-2</v>
      </c>
      <c r="P20" s="9">
        <v>1611</v>
      </c>
      <c r="Q20" s="9">
        <v>1451</v>
      </c>
      <c r="R20" s="9">
        <f t="shared" si="3"/>
        <v>3062</v>
      </c>
      <c r="S20" s="13">
        <f>R20/$R$24</f>
        <v>6.6211131773558793E-2</v>
      </c>
      <c r="T20" s="9">
        <v>54</v>
      </c>
      <c r="U20" s="9">
        <v>19</v>
      </c>
      <c r="V20" s="9">
        <f t="shared" si="4"/>
        <v>73</v>
      </c>
      <c r="W20" s="13">
        <f>V20/$V$24</f>
        <v>4.1430192962542564E-2</v>
      </c>
      <c r="X20" s="9">
        <v>0</v>
      </c>
      <c r="Y20" s="9">
        <v>0</v>
      </c>
      <c r="Z20" s="9">
        <f t="shared" si="5"/>
        <v>0</v>
      </c>
      <c r="AA20" s="13">
        <f>Z20/$Z$24</f>
        <v>0</v>
      </c>
      <c r="AB20" s="9">
        <v>2</v>
      </c>
      <c r="AC20" s="9">
        <v>0</v>
      </c>
      <c r="AD20" s="9">
        <f t="shared" si="6"/>
        <v>2</v>
      </c>
      <c r="AE20" s="13">
        <f>AD20/$AD$24</f>
        <v>0.14285714285714285</v>
      </c>
      <c r="AF20" s="9">
        <v>549</v>
      </c>
      <c r="AG20" s="9">
        <v>491</v>
      </c>
      <c r="AH20" s="9">
        <f t="shared" si="7"/>
        <v>1040</v>
      </c>
      <c r="AI20" s="13">
        <f>AH20/$AH$24</f>
        <v>5.7167985927880388E-2</v>
      </c>
      <c r="AJ20" s="9">
        <v>2</v>
      </c>
      <c r="AK20" s="9">
        <v>10</v>
      </c>
      <c r="AL20" s="9">
        <f t="shared" si="8"/>
        <v>12</v>
      </c>
      <c r="AM20" s="13">
        <f>AL20/$AL$24</f>
        <v>3.5820895522388062E-2</v>
      </c>
      <c r="AN20" s="9">
        <v>17</v>
      </c>
      <c r="AO20" s="9">
        <v>11</v>
      </c>
      <c r="AP20" s="9">
        <f t="shared" si="9"/>
        <v>28</v>
      </c>
      <c r="AQ20" s="13">
        <f>AP20/$AP$24</f>
        <v>4.72972972972973E-2</v>
      </c>
      <c r="AR20" s="9">
        <v>11</v>
      </c>
      <c r="AS20" s="9">
        <v>219</v>
      </c>
      <c r="AT20" s="9">
        <f t="shared" si="10"/>
        <v>230</v>
      </c>
      <c r="AU20" s="13">
        <f>AT20/$AT$24</f>
        <v>4.3784504092899294E-2</v>
      </c>
      <c r="AV20" s="9">
        <f t="shared" si="11"/>
        <v>5609</v>
      </c>
      <c r="AW20" s="13">
        <f>AV20/$AV$24</f>
        <v>6.043660029307818E-2</v>
      </c>
    </row>
    <row r="21" spans="1:49" x14ac:dyDescent="0.25">
      <c r="A21" s="7">
        <v>13</v>
      </c>
      <c r="B21" s="7">
        <v>2013</v>
      </c>
      <c r="C21" s="3" t="s">
        <v>107</v>
      </c>
      <c r="D21" s="9">
        <v>585</v>
      </c>
      <c r="E21" s="9">
        <v>591</v>
      </c>
      <c r="F21" s="9">
        <f t="shared" si="0"/>
        <v>1176</v>
      </c>
      <c r="G21" s="13">
        <f>F21/$F$24</f>
        <v>7.0121042275356274E-2</v>
      </c>
      <c r="H21" s="9">
        <v>37</v>
      </c>
      <c r="I21" s="9">
        <v>19</v>
      </c>
      <c r="J21" s="9">
        <f t="shared" si="1"/>
        <v>56</v>
      </c>
      <c r="K21" s="13">
        <f>J21/$J$24</f>
        <v>2.1604938271604937E-2</v>
      </c>
      <c r="L21" s="9">
        <v>9</v>
      </c>
      <c r="M21" s="9">
        <v>18</v>
      </c>
      <c r="N21" s="9">
        <f t="shared" si="2"/>
        <v>27</v>
      </c>
      <c r="O21" s="13">
        <f>N21/$N$24</f>
        <v>2.5714285714285714E-2</v>
      </c>
      <c r="P21" s="9">
        <v>2000</v>
      </c>
      <c r="Q21" s="9">
        <v>1731</v>
      </c>
      <c r="R21" s="9">
        <f t="shared" si="3"/>
        <v>3731</v>
      </c>
      <c r="S21" s="13">
        <f>R21/$R$24</f>
        <v>8.0677247761968607E-2</v>
      </c>
      <c r="T21" s="9">
        <v>41</v>
      </c>
      <c r="U21" s="9">
        <v>14</v>
      </c>
      <c r="V21" s="9">
        <f t="shared" si="4"/>
        <v>55</v>
      </c>
      <c r="W21" s="13">
        <f>V21/$V$24</f>
        <v>3.1214528944381384E-2</v>
      </c>
      <c r="X21" s="9">
        <v>0</v>
      </c>
      <c r="Y21" s="9">
        <v>0</v>
      </c>
      <c r="Z21" s="9">
        <f t="shared" si="5"/>
        <v>0</v>
      </c>
      <c r="AA21" s="13">
        <f>Z21/$Z$24</f>
        <v>0</v>
      </c>
      <c r="AB21" s="9">
        <v>1</v>
      </c>
      <c r="AC21" s="9">
        <v>0</v>
      </c>
      <c r="AD21" s="9">
        <f t="shared" si="6"/>
        <v>1</v>
      </c>
      <c r="AE21" s="13">
        <f>AD21/$AD$24</f>
        <v>7.1428571428571425E-2</v>
      </c>
      <c r="AF21" s="9">
        <v>678</v>
      </c>
      <c r="AG21" s="9">
        <v>635</v>
      </c>
      <c r="AH21" s="9">
        <f t="shared" si="7"/>
        <v>1313</v>
      </c>
      <c r="AI21" s="13">
        <f>AH21/$AH$24</f>
        <v>7.2174582233948986E-2</v>
      </c>
      <c r="AJ21" s="9">
        <v>0</v>
      </c>
      <c r="AK21" s="9">
        <v>4</v>
      </c>
      <c r="AL21" s="9">
        <f t="shared" si="8"/>
        <v>4</v>
      </c>
      <c r="AM21" s="13">
        <f>AL21/$AL$24</f>
        <v>1.1940298507462687E-2</v>
      </c>
      <c r="AN21" s="9">
        <v>6</v>
      </c>
      <c r="AO21" s="9">
        <v>3</v>
      </c>
      <c r="AP21" s="9">
        <f t="shared" si="9"/>
        <v>9</v>
      </c>
      <c r="AQ21" s="13">
        <f>AP21/$AP$24</f>
        <v>1.5202702702702704E-2</v>
      </c>
      <c r="AR21" s="9">
        <v>14</v>
      </c>
      <c r="AS21" s="9">
        <v>306</v>
      </c>
      <c r="AT21" s="9">
        <f t="shared" si="10"/>
        <v>320</v>
      </c>
      <c r="AU21" s="13">
        <f>AT21/$AT$24</f>
        <v>6.091757091185989E-2</v>
      </c>
      <c r="AV21" s="9">
        <f t="shared" si="11"/>
        <v>6692</v>
      </c>
      <c r="AW21" s="13">
        <f>AV21/$AV$24</f>
        <v>7.2105852943711746E-2</v>
      </c>
    </row>
    <row r="22" spans="1:49" x14ac:dyDescent="0.25">
      <c r="A22" s="7">
        <v>14</v>
      </c>
      <c r="B22" s="7">
        <v>2014</v>
      </c>
      <c r="C22" s="3" t="s">
        <v>108</v>
      </c>
      <c r="D22" s="9">
        <v>1585</v>
      </c>
      <c r="E22" s="9">
        <v>1402</v>
      </c>
      <c r="F22" s="9">
        <f t="shared" si="0"/>
        <v>2987</v>
      </c>
      <c r="G22" s="13">
        <f>F22/$F$24</f>
        <v>0.17810506230993978</v>
      </c>
      <c r="H22" s="9">
        <v>895</v>
      </c>
      <c r="I22" s="9">
        <v>130</v>
      </c>
      <c r="J22" s="9">
        <f t="shared" si="1"/>
        <v>1025</v>
      </c>
      <c r="K22" s="13">
        <f>J22/$J$24</f>
        <v>0.39544753086419754</v>
      </c>
      <c r="L22" s="9">
        <v>40</v>
      </c>
      <c r="M22" s="9">
        <v>116</v>
      </c>
      <c r="N22" s="9">
        <f t="shared" si="2"/>
        <v>156</v>
      </c>
      <c r="O22" s="13">
        <f>N22/$N$24</f>
        <v>0.14857142857142858</v>
      </c>
      <c r="P22" s="9">
        <v>3545</v>
      </c>
      <c r="Q22" s="9">
        <v>3204</v>
      </c>
      <c r="R22" s="9">
        <f t="shared" si="3"/>
        <v>6749</v>
      </c>
      <c r="S22" s="13">
        <f>R22/$R$24</f>
        <v>0.14593694589802361</v>
      </c>
      <c r="T22" s="9">
        <v>58</v>
      </c>
      <c r="U22" s="9">
        <v>30</v>
      </c>
      <c r="V22" s="9">
        <f t="shared" si="4"/>
        <v>88</v>
      </c>
      <c r="W22" s="13">
        <f>V22/$V$24</f>
        <v>4.9943246311010214E-2</v>
      </c>
      <c r="X22" s="9">
        <v>0</v>
      </c>
      <c r="Y22" s="9">
        <v>0</v>
      </c>
      <c r="Z22" s="9">
        <f t="shared" si="5"/>
        <v>0</v>
      </c>
      <c r="AA22" s="13">
        <f>Z22/$Z$24</f>
        <v>0</v>
      </c>
      <c r="AB22" s="9">
        <v>1</v>
      </c>
      <c r="AC22" s="9">
        <v>0</v>
      </c>
      <c r="AD22" s="9">
        <f t="shared" si="6"/>
        <v>1</v>
      </c>
      <c r="AE22" s="13">
        <f>AD22/$AD$24</f>
        <v>7.1428571428571425E-2</v>
      </c>
      <c r="AF22" s="9">
        <v>1374</v>
      </c>
      <c r="AG22" s="9">
        <v>1268</v>
      </c>
      <c r="AH22" s="9">
        <f t="shared" si="7"/>
        <v>2642</v>
      </c>
      <c r="AI22" s="13">
        <f>AH22/$AH$24</f>
        <v>0.14522867194371153</v>
      </c>
      <c r="AJ22" s="9">
        <v>5</v>
      </c>
      <c r="AK22" s="9">
        <v>76</v>
      </c>
      <c r="AL22" s="9">
        <f t="shared" si="8"/>
        <v>81</v>
      </c>
      <c r="AM22" s="13">
        <f>AL22/$AL$24</f>
        <v>0.2417910447761194</v>
      </c>
      <c r="AN22" s="9">
        <v>98</v>
      </c>
      <c r="AO22" s="9">
        <v>33</v>
      </c>
      <c r="AP22" s="9">
        <f t="shared" si="9"/>
        <v>131</v>
      </c>
      <c r="AQ22" s="13">
        <f>AP22/$AP$24</f>
        <v>0.22128378378378377</v>
      </c>
      <c r="AR22" s="9">
        <v>14</v>
      </c>
      <c r="AS22" s="9">
        <v>1028</v>
      </c>
      <c r="AT22" s="9">
        <f t="shared" si="10"/>
        <v>1042</v>
      </c>
      <c r="AU22" s="13">
        <f>AT22/$AT$24</f>
        <v>0.19836284028174375</v>
      </c>
      <c r="AV22" s="9">
        <f t="shared" si="11"/>
        <v>14902</v>
      </c>
      <c r="AW22" s="13">
        <f>AV22/$AV$24</f>
        <v>0.16056805447806224</v>
      </c>
    </row>
    <row r="23" spans="1:49" x14ac:dyDescent="0.25">
      <c r="A23" s="7">
        <v>15</v>
      </c>
      <c r="B23" s="7">
        <v>2015</v>
      </c>
      <c r="C23" s="3" t="s">
        <v>109</v>
      </c>
      <c r="D23" s="9">
        <v>519</v>
      </c>
      <c r="E23" s="9">
        <v>445</v>
      </c>
      <c r="F23" s="9">
        <f t="shared" si="0"/>
        <v>964</v>
      </c>
      <c r="G23" s="13">
        <f>F23/$F$24</f>
        <v>5.7480174110070954E-2</v>
      </c>
      <c r="H23" s="9">
        <v>125</v>
      </c>
      <c r="I23" s="9">
        <v>91</v>
      </c>
      <c r="J23" s="9">
        <f t="shared" si="1"/>
        <v>216</v>
      </c>
      <c r="K23" s="13">
        <f>J23/$J$24</f>
        <v>8.3333333333333329E-2</v>
      </c>
      <c r="L23" s="9">
        <v>59</v>
      </c>
      <c r="M23" s="9">
        <v>64</v>
      </c>
      <c r="N23" s="9">
        <f t="shared" si="2"/>
        <v>123</v>
      </c>
      <c r="O23" s="13">
        <f>N23/$N$24</f>
        <v>0.11714285714285715</v>
      </c>
      <c r="P23" s="9">
        <v>1442</v>
      </c>
      <c r="Q23" s="9">
        <v>1191</v>
      </c>
      <c r="R23" s="9">
        <f t="shared" si="3"/>
        <v>2633</v>
      </c>
      <c r="S23" s="13">
        <f>R23/$R$24</f>
        <v>5.6934653807896897E-2</v>
      </c>
      <c r="T23" s="9">
        <v>24</v>
      </c>
      <c r="U23" s="9">
        <v>16</v>
      </c>
      <c r="V23" s="9">
        <f t="shared" si="4"/>
        <v>40</v>
      </c>
      <c r="W23" s="13">
        <f>V23/$V$24</f>
        <v>2.2701475595913734E-2</v>
      </c>
      <c r="X23" s="9">
        <v>0</v>
      </c>
      <c r="Y23" s="9">
        <v>0</v>
      </c>
      <c r="Z23" s="9">
        <f t="shared" si="5"/>
        <v>0</v>
      </c>
      <c r="AA23" s="13">
        <f>Z23/$Z$24</f>
        <v>0</v>
      </c>
      <c r="AB23" s="9">
        <v>2</v>
      </c>
      <c r="AC23" s="9">
        <v>0</v>
      </c>
      <c r="AD23" s="9">
        <f t="shared" si="6"/>
        <v>2</v>
      </c>
      <c r="AE23" s="13">
        <f>AD23/$AD$24</f>
        <v>0.14285714285714285</v>
      </c>
      <c r="AF23" s="9">
        <v>618</v>
      </c>
      <c r="AG23" s="9">
        <v>578</v>
      </c>
      <c r="AH23" s="9">
        <f t="shared" si="7"/>
        <v>1196</v>
      </c>
      <c r="AI23" s="13">
        <f>AH23/$AH$24</f>
        <v>6.5743183817062442E-2</v>
      </c>
      <c r="AJ23" s="9">
        <v>12</v>
      </c>
      <c r="AK23" s="9">
        <v>19</v>
      </c>
      <c r="AL23" s="9">
        <f t="shared" si="8"/>
        <v>31</v>
      </c>
      <c r="AM23" s="13">
        <f>AL23/$AL$24</f>
        <v>9.2537313432835819E-2</v>
      </c>
      <c r="AN23" s="9">
        <v>55</v>
      </c>
      <c r="AO23" s="9">
        <v>21</v>
      </c>
      <c r="AP23" s="9">
        <f t="shared" si="9"/>
        <v>76</v>
      </c>
      <c r="AQ23" s="13">
        <f>AP23/$AP$24</f>
        <v>0.12837837837837837</v>
      </c>
      <c r="AR23" s="9">
        <v>1</v>
      </c>
      <c r="AS23" s="9">
        <v>439</v>
      </c>
      <c r="AT23" s="9">
        <f t="shared" si="10"/>
        <v>440</v>
      </c>
      <c r="AU23" s="13">
        <f>AT23/$AT$24</f>
        <v>8.3761660003807345E-2</v>
      </c>
      <c r="AV23" s="9">
        <f t="shared" si="11"/>
        <v>5721</v>
      </c>
      <c r="AW23" s="13">
        <f>AV23/$AV$24</f>
        <v>6.1643392810964572E-2</v>
      </c>
    </row>
    <row r="24" spans="1:49" x14ac:dyDescent="0.25">
      <c r="A24" s="17" t="s">
        <v>170</v>
      </c>
      <c r="B24" s="17"/>
      <c r="C24" s="17"/>
      <c r="D24" s="10">
        <f>SUM(D9:D23)</f>
        <v>8557</v>
      </c>
      <c r="E24" s="10">
        <f>SUM(E9:E23)</f>
        <v>8214</v>
      </c>
      <c r="F24" s="10">
        <f>SUM(F9:F23)</f>
        <v>16771</v>
      </c>
      <c r="G24" s="12">
        <f>'KAB. SUKOHARJO'!G16</f>
        <v>9.3117386427992402E-2</v>
      </c>
      <c r="H24" s="10">
        <f>SUM(H9:H23)</f>
        <v>1915</v>
      </c>
      <c r="I24" s="10">
        <f>SUM(I9:I23)</f>
        <v>677</v>
      </c>
      <c r="J24" s="10">
        <f>SUM(J9:J23)</f>
        <v>2592</v>
      </c>
      <c r="K24" s="12">
        <f>'KAB. SUKOHARJO'!K16</f>
        <v>0.13417538047416916</v>
      </c>
      <c r="L24" s="10">
        <f t="shared" ref="L24:N24" si="12">SUM(L9:L23)</f>
        <v>373</v>
      </c>
      <c r="M24" s="10">
        <f t="shared" si="12"/>
        <v>677</v>
      </c>
      <c r="N24" s="10">
        <f t="shared" si="12"/>
        <v>1050</v>
      </c>
      <c r="O24" s="12">
        <f>'KAB. SUKOHARJO'!O16</f>
        <v>0.10048808498420901</v>
      </c>
      <c r="P24" s="10">
        <f t="shared" ref="P24:R24" si="13">SUM(P9:P23)</f>
        <v>24513</v>
      </c>
      <c r="Q24" s="10">
        <f t="shared" si="13"/>
        <v>21733</v>
      </c>
      <c r="R24" s="10">
        <f t="shared" si="13"/>
        <v>46246</v>
      </c>
      <c r="S24" s="12">
        <f>'KAB. SUKOHARJO'!S16</f>
        <v>0.10923460662692151</v>
      </c>
      <c r="T24" s="10">
        <f t="shared" ref="T24:V24" si="14">SUM(T9:T23)</f>
        <v>1022</v>
      </c>
      <c r="U24" s="10">
        <f t="shared" si="14"/>
        <v>740</v>
      </c>
      <c r="V24" s="10">
        <f t="shared" si="14"/>
        <v>1762</v>
      </c>
      <c r="W24" s="12">
        <f>'KAB. SUKOHARJO'!W16</f>
        <v>4.202943491639434E-2</v>
      </c>
      <c r="X24" s="10">
        <f t="shared" ref="X24:Z24" si="15">SUM(X9:X23)</f>
        <v>1</v>
      </c>
      <c r="Y24" s="10">
        <f t="shared" si="15"/>
        <v>0</v>
      </c>
      <c r="Z24" s="10">
        <f t="shared" si="15"/>
        <v>1</v>
      </c>
      <c r="AA24" s="12">
        <f>'KAB. SUKOHARJO'!AA16</f>
        <v>1.8867924528301886E-2</v>
      </c>
      <c r="AB24" s="10">
        <f t="shared" ref="AB24:AD24" si="16">SUM(AB9:AB23)</f>
        <v>13</v>
      </c>
      <c r="AC24" s="10">
        <f t="shared" si="16"/>
        <v>1</v>
      </c>
      <c r="AD24" s="10">
        <f t="shared" si="16"/>
        <v>14</v>
      </c>
      <c r="AE24" s="12">
        <f>'KAB. SUKOHARJO'!AE16</f>
        <v>7.650273224043716E-2</v>
      </c>
      <c r="AF24" s="10">
        <f t="shared" ref="AF24:AH24" si="17">SUM(AF9:AF23)</f>
        <v>9322</v>
      </c>
      <c r="AG24" s="10">
        <f t="shared" si="17"/>
        <v>8870</v>
      </c>
      <c r="AH24" s="10">
        <f t="shared" si="17"/>
        <v>18192</v>
      </c>
      <c r="AI24" s="12">
        <f>'KAB. SUKOHARJO'!AI16</f>
        <v>0.10846584506412435</v>
      </c>
      <c r="AJ24" s="10">
        <f t="shared" ref="AJ24:AL24" si="18">SUM(AJ9:AJ23)</f>
        <v>62</v>
      </c>
      <c r="AK24" s="10">
        <f t="shared" si="18"/>
        <v>273</v>
      </c>
      <c r="AL24" s="10">
        <f t="shared" si="18"/>
        <v>335</v>
      </c>
      <c r="AM24" s="12">
        <f>'KAB. SUKOHARJO'!AM16</f>
        <v>0.11733800350262696</v>
      </c>
      <c r="AN24" s="10">
        <f t="shared" ref="AN24:AP24" si="19">SUM(AN9:AN23)</f>
        <v>427</v>
      </c>
      <c r="AO24" s="10">
        <f t="shared" si="19"/>
        <v>165</v>
      </c>
      <c r="AP24" s="10">
        <f t="shared" si="19"/>
        <v>592</v>
      </c>
      <c r="AQ24" s="12">
        <f>'KAB. SUKOHARJO'!AQ16</f>
        <v>8.4342498931471721E-2</v>
      </c>
      <c r="AR24" s="10">
        <f t="shared" ref="AR24:AT24" si="20">SUM(AR9:AR23)</f>
        <v>110</v>
      </c>
      <c r="AS24" s="10">
        <f t="shared" si="20"/>
        <v>5143</v>
      </c>
      <c r="AT24" s="10">
        <f t="shared" si="20"/>
        <v>5253</v>
      </c>
      <c r="AU24" s="12">
        <f>'KAB. SUKOHARJO'!AU16</f>
        <v>8.9406678694216563E-2</v>
      </c>
      <c r="AV24" s="11">
        <f>SUM(AV9:AV23)</f>
        <v>92808</v>
      </c>
      <c r="AW24" s="12">
        <f>'KAB. SUKOHARJO'!AW16</f>
        <v>0.10179161936725729</v>
      </c>
    </row>
  </sheetData>
  <mergeCells count="18">
    <mergeCell ref="AN7:AQ7"/>
    <mergeCell ref="AR7:AU7"/>
    <mergeCell ref="AV7:AW7"/>
    <mergeCell ref="A24:C24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KAB. SUKOHARJO</vt:lpstr>
      <vt:lpstr>WERU</vt:lpstr>
      <vt:lpstr>BULU</vt:lpstr>
      <vt:lpstr>TAWANGSARI</vt:lpstr>
      <vt:lpstr>SUKOHARJO</vt:lpstr>
      <vt:lpstr>NGUTER</vt:lpstr>
      <vt:lpstr>BENDOSARI</vt:lpstr>
      <vt:lpstr>POLOKARTO</vt:lpstr>
      <vt:lpstr>MOJOLABAN</vt:lpstr>
      <vt:lpstr>GROGOL</vt:lpstr>
      <vt:lpstr>BAKI</vt:lpstr>
      <vt:lpstr>GATAK</vt:lpstr>
      <vt:lpstr>KARTASURA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U_DAHYU</dc:creator>
  <cp:lastModifiedBy>Muchlas Ant</cp:lastModifiedBy>
  <dcterms:created xsi:type="dcterms:W3CDTF">2024-01-16T06:29:37Z</dcterms:created>
  <dcterms:modified xsi:type="dcterms:W3CDTF">2024-02-13T00:49:18Z</dcterms:modified>
</cp:coreProperties>
</file>