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J:\Data DKB 2023\SEM 2\OLAHANT\"/>
    </mc:Choice>
  </mc:AlternateContent>
  <xr:revisionPtr revIDLastSave="0" documentId="13_ncr:1_{6DD25083-EC17-4F56-939E-FA10B15A0C11}" xr6:coauthVersionLast="47" xr6:coauthVersionMax="47" xr10:uidLastSave="{00000000-0000-0000-0000-000000000000}"/>
  <bookViews>
    <workbookView xWindow="-120" yWindow="-120" windowWidth="24240" windowHeight="13020" tabRatio="876" activeTab="12" xr2:uid="{00000000-000D-0000-FFFF-FFFF00000000}"/>
  </bookViews>
  <sheets>
    <sheet name="KAB. SUKOHARJO" sheetId="4" r:id="rId1"/>
    <sheet name="WERU" sheetId="5" r:id="rId2"/>
    <sheet name="BULU" sheetId="6" r:id="rId3"/>
    <sheet name="TAWANGSARI" sheetId="8" r:id="rId4"/>
    <sheet name="SUKOHARJO" sheetId="9" r:id="rId5"/>
    <sheet name="NGUTER" sheetId="10" r:id="rId6"/>
    <sheet name="BENDOSARI" sheetId="11" r:id="rId7"/>
    <sheet name="POLOKARTO" sheetId="12" r:id="rId8"/>
    <sheet name="MOJOLABAN" sheetId="13" r:id="rId9"/>
    <sheet name="GROGOL" sheetId="14" r:id="rId10"/>
    <sheet name="BAKI" sheetId="15" r:id="rId11"/>
    <sheet name="GATAK" sheetId="16" r:id="rId12"/>
    <sheet name="KARTASURA" sheetId="1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8" l="1"/>
  <c r="T11" i="8"/>
  <c r="T12" i="8"/>
  <c r="T13" i="8"/>
  <c r="T14" i="8"/>
  <c r="T15" i="8"/>
  <c r="T16" i="8"/>
  <c r="T17" i="8"/>
  <c r="T18" i="8"/>
  <c r="T19" i="8"/>
  <c r="T20" i="8"/>
  <c r="T9" i="8"/>
  <c r="U9" i="4"/>
  <c r="D21" i="6"/>
  <c r="E21" i="6"/>
  <c r="G21" i="6"/>
  <c r="H21" i="6"/>
  <c r="I21" i="6"/>
  <c r="K21" i="6"/>
  <c r="L21" i="6"/>
  <c r="M21" i="6"/>
  <c r="O21" i="6"/>
  <c r="P21" i="6"/>
  <c r="Q21" i="6"/>
  <c r="S21" i="6"/>
  <c r="U21" i="6"/>
  <c r="L21" i="17" l="1"/>
  <c r="M21" i="17"/>
  <c r="P21" i="17"/>
  <c r="Q21" i="17"/>
  <c r="I21" i="17"/>
  <c r="H21" i="17"/>
  <c r="E21" i="17"/>
  <c r="D21" i="17"/>
  <c r="R20" i="17"/>
  <c r="N20" i="17"/>
  <c r="J20" i="17"/>
  <c r="F20" i="17"/>
  <c r="R19" i="17"/>
  <c r="N19" i="17"/>
  <c r="J19" i="17"/>
  <c r="F19" i="17"/>
  <c r="R18" i="17"/>
  <c r="N18" i="17"/>
  <c r="J18" i="17"/>
  <c r="F18" i="17"/>
  <c r="R17" i="17"/>
  <c r="N17" i="17"/>
  <c r="J17" i="17"/>
  <c r="F17" i="17"/>
  <c r="R16" i="17"/>
  <c r="N16" i="17"/>
  <c r="J16" i="17"/>
  <c r="F16" i="17"/>
  <c r="R15" i="17"/>
  <c r="N15" i="17"/>
  <c r="J15" i="17"/>
  <c r="F15" i="17"/>
  <c r="R14" i="17"/>
  <c r="N14" i="17"/>
  <c r="J14" i="17"/>
  <c r="F14" i="17"/>
  <c r="R13" i="17"/>
  <c r="N13" i="17"/>
  <c r="J13" i="17"/>
  <c r="F13" i="17"/>
  <c r="R12" i="17"/>
  <c r="N12" i="17"/>
  <c r="J12" i="17"/>
  <c r="F12" i="17"/>
  <c r="R11" i="17"/>
  <c r="N11" i="17"/>
  <c r="J11" i="17"/>
  <c r="F11" i="17"/>
  <c r="R10" i="17"/>
  <c r="N10" i="17"/>
  <c r="J10" i="17"/>
  <c r="F10" i="17"/>
  <c r="R9" i="17"/>
  <c r="N9" i="17"/>
  <c r="J9" i="17"/>
  <c r="F9" i="17"/>
  <c r="L23" i="16"/>
  <c r="M23" i="16"/>
  <c r="P23" i="16"/>
  <c r="Q23" i="16"/>
  <c r="I23" i="16"/>
  <c r="H23" i="16"/>
  <c r="E23" i="16"/>
  <c r="D23" i="16"/>
  <c r="R22" i="16"/>
  <c r="N22" i="16"/>
  <c r="J22" i="16"/>
  <c r="F22" i="16"/>
  <c r="R21" i="16"/>
  <c r="N21" i="16"/>
  <c r="J21" i="16"/>
  <c r="F21" i="16"/>
  <c r="R20" i="16"/>
  <c r="N20" i="16"/>
  <c r="J20" i="16"/>
  <c r="F20" i="16"/>
  <c r="R19" i="16"/>
  <c r="N19" i="16"/>
  <c r="J19" i="16"/>
  <c r="F19" i="16"/>
  <c r="R18" i="16"/>
  <c r="N18" i="16"/>
  <c r="J18" i="16"/>
  <c r="F18" i="16"/>
  <c r="R17" i="16"/>
  <c r="N17" i="16"/>
  <c r="J17" i="16"/>
  <c r="F17" i="16"/>
  <c r="R16" i="16"/>
  <c r="N16" i="16"/>
  <c r="J16" i="16"/>
  <c r="F16" i="16"/>
  <c r="R15" i="16"/>
  <c r="N15" i="16"/>
  <c r="J15" i="16"/>
  <c r="F15" i="16"/>
  <c r="R14" i="16"/>
  <c r="N14" i="16"/>
  <c r="J14" i="16"/>
  <c r="F14" i="16"/>
  <c r="R13" i="16"/>
  <c r="N13" i="16"/>
  <c r="J13" i="16"/>
  <c r="F13" i="16"/>
  <c r="R12" i="16"/>
  <c r="N12" i="16"/>
  <c r="J12" i="16"/>
  <c r="F12" i="16"/>
  <c r="R11" i="16"/>
  <c r="N11" i="16"/>
  <c r="J11" i="16"/>
  <c r="F11" i="16"/>
  <c r="R10" i="16"/>
  <c r="N10" i="16"/>
  <c r="J10" i="16"/>
  <c r="F10" i="16"/>
  <c r="R9" i="16"/>
  <c r="N9" i="16"/>
  <c r="J9" i="16"/>
  <c r="F9" i="16"/>
  <c r="L23" i="15"/>
  <c r="M23" i="15"/>
  <c r="P23" i="15"/>
  <c r="Q23" i="15"/>
  <c r="I23" i="15"/>
  <c r="H23" i="15"/>
  <c r="E23" i="15"/>
  <c r="D23" i="15"/>
  <c r="R22" i="15"/>
  <c r="N22" i="15"/>
  <c r="J22" i="15"/>
  <c r="F22" i="15"/>
  <c r="R21" i="15"/>
  <c r="N21" i="15"/>
  <c r="J21" i="15"/>
  <c r="F21" i="15"/>
  <c r="R20" i="15"/>
  <c r="N20" i="15"/>
  <c r="J20" i="15"/>
  <c r="F20" i="15"/>
  <c r="R19" i="15"/>
  <c r="N19" i="15"/>
  <c r="J19" i="15"/>
  <c r="F19" i="15"/>
  <c r="R18" i="15"/>
  <c r="N18" i="15"/>
  <c r="J18" i="15"/>
  <c r="F18" i="15"/>
  <c r="R17" i="15"/>
  <c r="N17" i="15"/>
  <c r="J17" i="15"/>
  <c r="F17" i="15"/>
  <c r="R16" i="15"/>
  <c r="N16" i="15"/>
  <c r="J16" i="15"/>
  <c r="F16" i="15"/>
  <c r="R15" i="15"/>
  <c r="N15" i="15"/>
  <c r="J15" i="15"/>
  <c r="F15" i="15"/>
  <c r="R14" i="15"/>
  <c r="N14" i="15"/>
  <c r="J14" i="15"/>
  <c r="F14" i="15"/>
  <c r="R13" i="15"/>
  <c r="N13" i="15"/>
  <c r="J13" i="15"/>
  <c r="F13" i="15"/>
  <c r="R12" i="15"/>
  <c r="N12" i="15"/>
  <c r="J12" i="15"/>
  <c r="F12" i="15"/>
  <c r="R11" i="15"/>
  <c r="N11" i="15"/>
  <c r="J11" i="15"/>
  <c r="F11" i="15"/>
  <c r="R10" i="15"/>
  <c r="N10" i="15"/>
  <c r="J10" i="15"/>
  <c r="F10" i="15"/>
  <c r="R9" i="15"/>
  <c r="N9" i="15"/>
  <c r="J9" i="15"/>
  <c r="F9" i="15"/>
  <c r="L23" i="14"/>
  <c r="M23" i="14"/>
  <c r="P23" i="14"/>
  <c r="Q23" i="14"/>
  <c r="I23" i="14"/>
  <c r="H23" i="14"/>
  <c r="E23" i="14"/>
  <c r="D23" i="14"/>
  <c r="R22" i="14"/>
  <c r="N22" i="14"/>
  <c r="J22" i="14"/>
  <c r="F22" i="14"/>
  <c r="R21" i="14"/>
  <c r="N21" i="14"/>
  <c r="J21" i="14"/>
  <c r="F21" i="14"/>
  <c r="R20" i="14"/>
  <c r="N20" i="14"/>
  <c r="J20" i="14"/>
  <c r="F20" i="14"/>
  <c r="R19" i="14"/>
  <c r="N19" i="14"/>
  <c r="J19" i="14"/>
  <c r="F19" i="14"/>
  <c r="R18" i="14"/>
  <c r="N18" i="14"/>
  <c r="J18" i="14"/>
  <c r="F18" i="14"/>
  <c r="R17" i="14"/>
  <c r="N17" i="14"/>
  <c r="J17" i="14"/>
  <c r="F17" i="14"/>
  <c r="R16" i="14"/>
  <c r="N16" i="14"/>
  <c r="J16" i="14"/>
  <c r="F16" i="14"/>
  <c r="R15" i="14"/>
  <c r="N15" i="14"/>
  <c r="J15" i="14"/>
  <c r="F15" i="14"/>
  <c r="R14" i="14"/>
  <c r="N14" i="14"/>
  <c r="J14" i="14"/>
  <c r="F14" i="14"/>
  <c r="R13" i="14"/>
  <c r="N13" i="14"/>
  <c r="J13" i="14"/>
  <c r="F13" i="14"/>
  <c r="R12" i="14"/>
  <c r="N12" i="14"/>
  <c r="J12" i="14"/>
  <c r="F12" i="14"/>
  <c r="R11" i="14"/>
  <c r="N11" i="14"/>
  <c r="J11" i="14"/>
  <c r="F11" i="14"/>
  <c r="R10" i="14"/>
  <c r="N10" i="14"/>
  <c r="J10" i="14"/>
  <c r="F10" i="14"/>
  <c r="R9" i="14"/>
  <c r="N9" i="14"/>
  <c r="J9" i="14"/>
  <c r="F9" i="14"/>
  <c r="L24" i="13"/>
  <c r="M24" i="13"/>
  <c r="P24" i="13"/>
  <c r="Q24" i="13"/>
  <c r="I24" i="13"/>
  <c r="H24" i="13"/>
  <c r="E24" i="13"/>
  <c r="D24" i="13"/>
  <c r="R23" i="13"/>
  <c r="N23" i="13"/>
  <c r="J23" i="13"/>
  <c r="F23" i="13"/>
  <c r="R22" i="13"/>
  <c r="N22" i="13"/>
  <c r="J22" i="13"/>
  <c r="F22" i="13"/>
  <c r="R21" i="13"/>
  <c r="N21" i="13"/>
  <c r="J21" i="13"/>
  <c r="F21" i="13"/>
  <c r="R20" i="13"/>
  <c r="N20" i="13"/>
  <c r="J20" i="13"/>
  <c r="F20" i="13"/>
  <c r="R19" i="13"/>
  <c r="N19" i="13"/>
  <c r="J19" i="13"/>
  <c r="F19" i="13"/>
  <c r="R18" i="13"/>
  <c r="N18" i="13"/>
  <c r="J18" i="13"/>
  <c r="F18" i="13"/>
  <c r="R17" i="13"/>
  <c r="N17" i="13"/>
  <c r="J17" i="13"/>
  <c r="F17" i="13"/>
  <c r="R16" i="13"/>
  <c r="N16" i="13"/>
  <c r="J16" i="13"/>
  <c r="F16" i="13"/>
  <c r="R15" i="13"/>
  <c r="N15" i="13"/>
  <c r="J15" i="13"/>
  <c r="F15" i="13"/>
  <c r="R14" i="13"/>
  <c r="N14" i="13"/>
  <c r="J14" i="13"/>
  <c r="F14" i="13"/>
  <c r="R13" i="13"/>
  <c r="N13" i="13"/>
  <c r="J13" i="13"/>
  <c r="F13" i="13"/>
  <c r="R12" i="13"/>
  <c r="N12" i="13"/>
  <c r="J12" i="13"/>
  <c r="F12" i="13"/>
  <c r="R11" i="13"/>
  <c r="N11" i="13"/>
  <c r="J11" i="13"/>
  <c r="F11" i="13"/>
  <c r="R10" i="13"/>
  <c r="N10" i="13"/>
  <c r="J10" i="13"/>
  <c r="F10" i="13"/>
  <c r="R9" i="13"/>
  <c r="N9" i="13"/>
  <c r="J9" i="13"/>
  <c r="F9" i="13"/>
  <c r="L26" i="12"/>
  <c r="M26" i="12"/>
  <c r="P26" i="12"/>
  <c r="Q26" i="12"/>
  <c r="F23" i="12"/>
  <c r="J23" i="12"/>
  <c r="N23" i="12"/>
  <c r="R23" i="12"/>
  <c r="I26" i="12"/>
  <c r="H26" i="12"/>
  <c r="E26" i="12"/>
  <c r="D26" i="12"/>
  <c r="R25" i="12"/>
  <c r="N25" i="12"/>
  <c r="J25" i="12"/>
  <c r="F25" i="12"/>
  <c r="R24" i="12"/>
  <c r="N24" i="12"/>
  <c r="J24" i="12"/>
  <c r="F24" i="12"/>
  <c r="R22" i="12"/>
  <c r="N22" i="12"/>
  <c r="J22" i="12"/>
  <c r="F22" i="12"/>
  <c r="R21" i="12"/>
  <c r="N21" i="12"/>
  <c r="J21" i="12"/>
  <c r="F21" i="12"/>
  <c r="R20" i="12"/>
  <c r="N20" i="12"/>
  <c r="J20" i="12"/>
  <c r="F20" i="12"/>
  <c r="R19" i="12"/>
  <c r="N19" i="12"/>
  <c r="J19" i="12"/>
  <c r="F19" i="12"/>
  <c r="R18" i="12"/>
  <c r="N18" i="12"/>
  <c r="J18" i="12"/>
  <c r="F18" i="12"/>
  <c r="R17" i="12"/>
  <c r="N17" i="12"/>
  <c r="J17" i="12"/>
  <c r="F17" i="12"/>
  <c r="R16" i="12"/>
  <c r="N16" i="12"/>
  <c r="J16" i="12"/>
  <c r="F16" i="12"/>
  <c r="R15" i="12"/>
  <c r="N15" i="12"/>
  <c r="J15" i="12"/>
  <c r="F15" i="12"/>
  <c r="R14" i="12"/>
  <c r="N14" i="12"/>
  <c r="J14" i="12"/>
  <c r="F14" i="12"/>
  <c r="R13" i="12"/>
  <c r="N13" i="12"/>
  <c r="J13" i="12"/>
  <c r="F13" i="12"/>
  <c r="R12" i="12"/>
  <c r="N12" i="12"/>
  <c r="J12" i="12"/>
  <c r="F12" i="12"/>
  <c r="R11" i="12"/>
  <c r="N11" i="12"/>
  <c r="J11" i="12"/>
  <c r="F11" i="12"/>
  <c r="R10" i="12"/>
  <c r="N10" i="12"/>
  <c r="J10" i="12"/>
  <c r="F10" i="12"/>
  <c r="R9" i="12"/>
  <c r="N9" i="12"/>
  <c r="J9" i="12"/>
  <c r="F9" i="12"/>
  <c r="L23" i="11"/>
  <c r="M23" i="11"/>
  <c r="P23" i="11"/>
  <c r="Q23" i="11"/>
  <c r="I23" i="11"/>
  <c r="H23" i="11"/>
  <c r="E23" i="11"/>
  <c r="D23" i="11"/>
  <c r="R22" i="11"/>
  <c r="N22" i="11"/>
  <c r="J22" i="11"/>
  <c r="F22" i="11"/>
  <c r="R21" i="11"/>
  <c r="N21" i="11"/>
  <c r="J21" i="11"/>
  <c r="F21" i="11"/>
  <c r="R20" i="11"/>
  <c r="N20" i="11"/>
  <c r="J20" i="11"/>
  <c r="F20" i="11"/>
  <c r="R19" i="11"/>
  <c r="N19" i="11"/>
  <c r="J19" i="11"/>
  <c r="F19" i="11"/>
  <c r="R18" i="11"/>
  <c r="N18" i="11"/>
  <c r="J18" i="11"/>
  <c r="F18" i="11"/>
  <c r="R17" i="11"/>
  <c r="N17" i="11"/>
  <c r="J17" i="11"/>
  <c r="F17" i="11"/>
  <c r="R16" i="11"/>
  <c r="N16" i="11"/>
  <c r="J16" i="11"/>
  <c r="F16" i="11"/>
  <c r="R15" i="11"/>
  <c r="N15" i="11"/>
  <c r="J15" i="11"/>
  <c r="F15" i="11"/>
  <c r="R14" i="11"/>
  <c r="N14" i="11"/>
  <c r="J14" i="11"/>
  <c r="F14" i="11"/>
  <c r="R13" i="11"/>
  <c r="N13" i="11"/>
  <c r="J13" i="11"/>
  <c r="F13" i="11"/>
  <c r="R12" i="11"/>
  <c r="N12" i="11"/>
  <c r="J12" i="11"/>
  <c r="F12" i="11"/>
  <c r="R11" i="11"/>
  <c r="N11" i="11"/>
  <c r="J11" i="11"/>
  <c r="F11" i="11"/>
  <c r="R10" i="11"/>
  <c r="N10" i="11"/>
  <c r="J10" i="11"/>
  <c r="F10" i="11"/>
  <c r="R9" i="11"/>
  <c r="N9" i="11"/>
  <c r="J9" i="11"/>
  <c r="F9" i="11"/>
  <c r="L25" i="10"/>
  <c r="M25" i="10"/>
  <c r="P25" i="10"/>
  <c r="Q25" i="10"/>
  <c r="F19" i="10"/>
  <c r="J19" i="10"/>
  <c r="N19" i="10"/>
  <c r="R19" i="10"/>
  <c r="F20" i="10"/>
  <c r="J20" i="10"/>
  <c r="N20" i="10"/>
  <c r="R20" i="10"/>
  <c r="I25" i="10"/>
  <c r="H25" i="10"/>
  <c r="E25" i="10"/>
  <c r="D25" i="10"/>
  <c r="R24" i="10"/>
  <c r="N24" i="10"/>
  <c r="J24" i="10"/>
  <c r="F24" i="10"/>
  <c r="R23" i="10"/>
  <c r="N23" i="10"/>
  <c r="J23" i="10"/>
  <c r="F23" i="10"/>
  <c r="R22" i="10"/>
  <c r="N22" i="10"/>
  <c r="J22" i="10"/>
  <c r="F22" i="10"/>
  <c r="R21" i="10"/>
  <c r="N21" i="10"/>
  <c r="J21" i="10"/>
  <c r="F21" i="10"/>
  <c r="R18" i="10"/>
  <c r="N18" i="10"/>
  <c r="J18" i="10"/>
  <c r="F18" i="10"/>
  <c r="R17" i="10"/>
  <c r="N17" i="10"/>
  <c r="J17" i="10"/>
  <c r="F17" i="10"/>
  <c r="R16" i="10"/>
  <c r="N16" i="10"/>
  <c r="J16" i="10"/>
  <c r="F16" i="10"/>
  <c r="R15" i="10"/>
  <c r="N15" i="10"/>
  <c r="J15" i="10"/>
  <c r="F15" i="10"/>
  <c r="R14" i="10"/>
  <c r="N14" i="10"/>
  <c r="J14" i="10"/>
  <c r="F14" i="10"/>
  <c r="R13" i="10"/>
  <c r="N13" i="10"/>
  <c r="J13" i="10"/>
  <c r="F13" i="10"/>
  <c r="R12" i="10"/>
  <c r="N12" i="10"/>
  <c r="J12" i="10"/>
  <c r="F12" i="10"/>
  <c r="R11" i="10"/>
  <c r="N11" i="10"/>
  <c r="J11" i="10"/>
  <c r="F11" i="10"/>
  <c r="R10" i="10"/>
  <c r="N10" i="10"/>
  <c r="J10" i="10"/>
  <c r="F10" i="10"/>
  <c r="R9" i="10"/>
  <c r="N9" i="10"/>
  <c r="J9" i="10"/>
  <c r="F9" i="10"/>
  <c r="L23" i="9"/>
  <c r="M23" i="9"/>
  <c r="P23" i="9"/>
  <c r="Q23" i="9"/>
  <c r="F18" i="9"/>
  <c r="J18" i="9"/>
  <c r="N18" i="9"/>
  <c r="R18" i="9"/>
  <c r="F19" i="9"/>
  <c r="J19" i="9"/>
  <c r="N19" i="9"/>
  <c r="R19" i="9"/>
  <c r="I23" i="9"/>
  <c r="H23" i="9"/>
  <c r="E23" i="9"/>
  <c r="D23" i="9"/>
  <c r="R22" i="9"/>
  <c r="N22" i="9"/>
  <c r="J22" i="9"/>
  <c r="F22" i="9"/>
  <c r="R21" i="9"/>
  <c r="N21" i="9"/>
  <c r="J21" i="9"/>
  <c r="F21" i="9"/>
  <c r="R20" i="9"/>
  <c r="N20" i="9"/>
  <c r="J20" i="9"/>
  <c r="F20" i="9"/>
  <c r="R17" i="9"/>
  <c r="N17" i="9"/>
  <c r="J17" i="9"/>
  <c r="F17" i="9"/>
  <c r="R16" i="9"/>
  <c r="N16" i="9"/>
  <c r="J16" i="9"/>
  <c r="F16" i="9"/>
  <c r="R15" i="9"/>
  <c r="N15" i="9"/>
  <c r="J15" i="9"/>
  <c r="F15" i="9"/>
  <c r="R14" i="9"/>
  <c r="N14" i="9"/>
  <c r="J14" i="9"/>
  <c r="F14" i="9"/>
  <c r="R13" i="9"/>
  <c r="N13" i="9"/>
  <c r="J13" i="9"/>
  <c r="F13" i="9"/>
  <c r="R12" i="9"/>
  <c r="N12" i="9"/>
  <c r="J12" i="9"/>
  <c r="F12" i="9"/>
  <c r="R11" i="9"/>
  <c r="N11" i="9"/>
  <c r="J11" i="9"/>
  <c r="F11" i="9"/>
  <c r="R10" i="9"/>
  <c r="N10" i="9"/>
  <c r="J10" i="9"/>
  <c r="F10" i="9"/>
  <c r="R9" i="9"/>
  <c r="N9" i="9"/>
  <c r="J9" i="9"/>
  <c r="F9" i="9"/>
  <c r="L21" i="8"/>
  <c r="M21" i="8"/>
  <c r="P21" i="8"/>
  <c r="Q21" i="8"/>
  <c r="I21" i="8"/>
  <c r="H21" i="8"/>
  <c r="E21" i="8"/>
  <c r="D21" i="8"/>
  <c r="R20" i="8"/>
  <c r="N20" i="8"/>
  <c r="J20" i="8"/>
  <c r="F20" i="8"/>
  <c r="R19" i="8"/>
  <c r="N19" i="8"/>
  <c r="J19" i="8"/>
  <c r="F19" i="8"/>
  <c r="R18" i="8"/>
  <c r="N18" i="8"/>
  <c r="J18" i="8"/>
  <c r="F18" i="8"/>
  <c r="R17" i="8"/>
  <c r="N17" i="8"/>
  <c r="J17" i="8"/>
  <c r="F17" i="8"/>
  <c r="R16" i="8"/>
  <c r="N16" i="8"/>
  <c r="J16" i="8"/>
  <c r="F16" i="8"/>
  <c r="R15" i="8"/>
  <c r="N15" i="8"/>
  <c r="J15" i="8"/>
  <c r="F15" i="8"/>
  <c r="R14" i="8"/>
  <c r="N14" i="8"/>
  <c r="J14" i="8"/>
  <c r="F14" i="8"/>
  <c r="R13" i="8"/>
  <c r="N13" i="8"/>
  <c r="J13" i="8"/>
  <c r="F13" i="8"/>
  <c r="R12" i="8"/>
  <c r="N12" i="8"/>
  <c r="J12" i="8"/>
  <c r="F12" i="8"/>
  <c r="R11" i="8"/>
  <c r="N11" i="8"/>
  <c r="J11" i="8"/>
  <c r="F11" i="8"/>
  <c r="R10" i="8"/>
  <c r="N10" i="8"/>
  <c r="J10" i="8"/>
  <c r="F10" i="8"/>
  <c r="R9" i="8"/>
  <c r="N9" i="8"/>
  <c r="J9" i="8"/>
  <c r="F9" i="8"/>
  <c r="J20" i="5"/>
  <c r="R20" i="6"/>
  <c r="N20" i="6"/>
  <c r="J20" i="6"/>
  <c r="F20" i="6"/>
  <c r="R19" i="6"/>
  <c r="N19" i="6"/>
  <c r="J19" i="6"/>
  <c r="F19" i="6"/>
  <c r="R18" i="6"/>
  <c r="N18" i="6"/>
  <c r="J18" i="6"/>
  <c r="F18" i="6"/>
  <c r="R17" i="6"/>
  <c r="N17" i="6"/>
  <c r="J17" i="6"/>
  <c r="F17" i="6"/>
  <c r="R16" i="6"/>
  <c r="N16" i="6"/>
  <c r="J16" i="6"/>
  <c r="F16" i="6"/>
  <c r="R15" i="6"/>
  <c r="N15" i="6"/>
  <c r="J15" i="6"/>
  <c r="F15" i="6"/>
  <c r="R14" i="6"/>
  <c r="N14" i="6"/>
  <c r="J14" i="6"/>
  <c r="F14" i="6"/>
  <c r="R13" i="6"/>
  <c r="N13" i="6"/>
  <c r="J13" i="6"/>
  <c r="F13" i="6"/>
  <c r="R12" i="6"/>
  <c r="N12" i="6"/>
  <c r="J12" i="6"/>
  <c r="F12" i="6"/>
  <c r="R11" i="6"/>
  <c r="N11" i="6"/>
  <c r="J11" i="6"/>
  <c r="F11" i="6"/>
  <c r="R10" i="6"/>
  <c r="N10" i="6"/>
  <c r="J10" i="6"/>
  <c r="F10" i="6"/>
  <c r="R9" i="6"/>
  <c r="N9" i="6"/>
  <c r="J9" i="6"/>
  <c r="F9" i="6"/>
  <c r="P22" i="5"/>
  <c r="Q22" i="5"/>
  <c r="L22" i="5"/>
  <c r="M22" i="5"/>
  <c r="T9" i="17" l="1"/>
  <c r="T12" i="17"/>
  <c r="T15" i="17"/>
  <c r="T10" i="17"/>
  <c r="T13" i="17"/>
  <c r="T16" i="17"/>
  <c r="T18" i="17"/>
  <c r="T19" i="17"/>
  <c r="T11" i="17"/>
  <c r="T14" i="17"/>
  <c r="T17" i="17"/>
  <c r="T20" i="17"/>
  <c r="R23" i="16"/>
  <c r="N23" i="16"/>
  <c r="T10" i="16"/>
  <c r="T13" i="16"/>
  <c r="T16" i="16"/>
  <c r="T19" i="16"/>
  <c r="T22" i="16"/>
  <c r="T11" i="16"/>
  <c r="T14" i="16"/>
  <c r="T17" i="16"/>
  <c r="T20" i="16"/>
  <c r="T9" i="16"/>
  <c r="T12" i="16"/>
  <c r="T15" i="16"/>
  <c r="T18" i="16"/>
  <c r="T21" i="16"/>
  <c r="N23" i="15"/>
  <c r="T10" i="15"/>
  <c r="T13" i="15"/>
  <c r="T16" i="15"/>
  <c r="T19" i="15"/>
  <c r="T22" i="15"/>
  <c r="T11" i="15"/>
  <c r="T14" i="15"/>
  <c r="T17" i="15"/>
  <c r="T20" i="15"/>
  <c r="T12" i="15"/>
  <c r="T15" i="15"/>
  <c r="T18" i="15"/>
  <c r="T21" i="15"/>
  <c r="R23" i="15"/>
  <c r="S10" i="15" s="1"/>
  <c r="T9" i="15"/>
  <c r="R23" i="14"/>
  <c r="N23" i="14"/>
  <c r="O15" i="14" s="1"/>
  <c r="T9" i="14"/>
  <c r="T12" i="14"/>
  <c r="T15" i="14"/>
  <c r="T10" i="14"/>
  <c r="T13" i="14"/>
  <c r="T16" i="14"/>
  <c r="T18" i="14"/>
  <c r="T19" i="14"/>
  <c r="T21" i="14"/>
  <c r="T22" i="14"/>
  <c r="T11" i="14"/>
  <c r="T14" i="14"/>
  <c r="T17" i="14"/>
  <c r="T20" i="14"/>
  <c r="R24" i="13"/>
  <c r="S9" i="13" s="1"/>
  <c r="T9" i="13"/>
  <c r="T12" i="13"/>
  <c r="N24" i="13"/>
  <c r="T15" i="13"/>
  <c r="T18" i="13"/>
  <c r="T11" i="13"/>
  <c r="T14" i="13"/>
  <c r="T17" i="13"/>
  <c r="T20" i="13"/>
  <c r="T23" i="13"/>
  <c r="T21" i="13"/>
  <c r="T10" i="13"/>
  <c r="T13" i="13"/>
  <c r="T16" i="13"/>
  <c r="T19" i="13"/>
  <c r="T22" i="13"/>
  <c r="R26" i="12"/>
  <c r="T9" i="12"/>
  <c r="T10" i="12"/>
  <c r="T12" i="12"/>
  <c r="T15" i="12"/>
  <c r="N26" i="12"/>
  <c r="T13" i="12"/>
  <c r="T18" i="12"/>
  <c r="T16" i="12"/>
  <c r="T21" i="12"/>
  <c r="T19" i="12"/>
  <c r="T23" i="12"/>
  <c r="T25" i="12"/>
  <c r="T22" i="12"/>
  <c r="T11" i="12"/>
  <c r="T14" i="12"/>
  <c r="T17" i="12"/>
  <c r="T20" i="12"/>
  <c r="T24" i="12"/>
  <c r="T11" i="11"/>
  <c r="T10" i="11"/>
  <c r="T14" i="11"/>
  <c r="T13" i="11"/>
  <c r="T17" i="11"/>
  <c r="T16" i="11"/>
  <c r="T19" i="11"/>
  <c r="T22" i="11"/>
  <c r="T20" i="11"/>
  <c r="T9" i="11"/>
  <c r="T12" i="11"/>
  <c r="T15" i="11"/>
  <c r="T18" i="11"/>
  <c r="T21" i="11"/>
  <c r="R25" i="10"/>
  <c r="T10" i="10"/>
  <c r="T13" i="10"/>
  <c r="N25" i="10"/>
  <c r="T16" i="10"/>
  <c r="T21" i="10"/>
  <c r="T20" i="10"/>
  <c r="T24" i="10"/>
  <c r="T19" i="10"/>
  <c r="T11" i="10"/>
  <c r="T14" i="10"/>
  <c r="T17" i="10"/>
  <c r="T22" i="10"/>
  <c r="T9" i="10"/>
  <c r="T12" i="10"/>
  <c r="T15" i="10"/>
  <c r="T18" i="10"/>
  <c r="T23" i="10"/>
  <c r="R23" i="9"/>
  <c r="T11" i="9"/>
  <c r="T14" i="9"/>
  <c r="T9" i="9"/>
  <c r="T12" i="9"/>
  <c r="N23" i="9"/>
  <c r="O12" i="9" s="1"/>
  <c r="T15" i="9"/>
  <c r="T17" i="9"/>
  <c r="T22" i="9"/>
  <c r="T19" i="9"/>
  <c r="T18" i="9"/>
  <c r="T20" i="9"/>
  <c r="T10" i="9"/>
  <c r="T13" i="9"/>
  <c r="T16" i="9"/>
  <c r="T21" i="9"/>
  <c r="R21" i="8"/>
  <c r="N21" i="8"/>
  <c r="R21" i="6"/>
  <c r="T15" i="6"/>
  <c r="T10" i="6"/>
  <c r="N21" i="6"/>
  <c r="T12" i="6"/>
  <c r="T18" i="6"/>
  <c r="J21" i="6"/>
  <c r="T13" i="6"/>
  <c r="T16" i="6"/>
  <c r="T19" i="6"/>
  <c r="T11" i="6"/>
  <c r="T14" i="6"/>
  <c r="T17" i="6"/>
  <c r="T20" i="6"/>
  <c r="F21" i="6"/>
  <c r="T9" i="6"/>
  <c r="N21" i="17"/>
  <c r="O20" i="17" s="1"/>
  <c r="R21" i="17"/>
  <c r="S17" i="17" s="1"/>
  <c r="J21" i="17"/>
  <c r="K12" i="17" s="1"/>
  <c r="F21" i="17"/>
  <c r="G11" i="17" s="1"/>
  <c r="S10" i="17"/>
  <c r="J23" i="16"/>
  <c r="K13" i="16" s="1"/>
  <c r="F23" i="16"/>
  <c r="G17" i="16" s="1"/>
  <c r="O18" i="16"/>
  <c r="S10" i="16"/>
  <c r="O16" i="15"/>
  <c r="O17" i="15"/>
  <c r="O18" i="15"/>
  <c r="O19" i="15"/>
  <c r="O20" i="15"/>
  <c r="O21" i="15"/>
  <c r="O22" i="15"/>
  <c r="J23" i="15"/>
  <c r="K20" i="15" s="1"/>
  <c r="F23" i="15"/>
  <c r="G12" i="15" s="1"/>
  <c r="O9" i="15"/>
  <c r="O10" i="15"/>
  <c r="O11" i="15"/>
  <c r="O12" i="15"/>
  <c r="O13" i="15"/>
  <c r="O14" i="15"/>
  <c r="O15" i="15"/>
  <c r="F23" i="14"/>
  <c r="G13" i="14" s="1"/>
  <c r="J23" i="14"/>
  <c r="K14" i="14" s="1"/>
  <c r="G11" i="14"/>
  <c r="G9" i="14"/>
  <c r="S15" i="14"/>
  <c r="F24" i="13"/>
  <c r="G14" i="13" s="1"/>
  <c r="J24" i="13"/>
  <c r="K12" i="13" s="1"/>
  <c r="O21" i="13"/>
  <c r="J26" i="12"/>
  <c r="K16" i="12" s="1"/>
  <c r="O20" i="12"/>
  <c r="F26" i="12"/>
  <c r="G22" i="12" s="1"/>
  <c r="S20" i="12"/>
  <c r="R23" i="11"/>
  <c r="S16" i="11" s="1"/>
  <c r="N23" i="11"/>
  <c r="O19" i="11" s="1"/>
  <c r="J23" i="11"/>
  <c r="K19" i="11" s="1"/>
  <c r="F23" i="11"/>
  <c r="G10" i="11" s="1"/>
  <c r="O10" i="11"/>
  <c r="S15" i="11"/>
  <c r="O20" i="11"/>
  <c r="G17" i="11"/>
  <c r="O18" i="11"/>
  <c r="S22" i="11"/>
  <c r="F25" i="10"/>
  <c r="G23" i="10" s="1"/>
  <c r="J25" i="10"/>
  <c r="K24" i="10" s="1"/>
  <c r="O22" i="10"/>
  <c r="S14" i="10"/>
  <c r="O22" i="9"/>
  <c r="O20" i="9"/>
  <c r="F23" i="9"/>
  <c r="G14" i="9" s="1"/>
  <c r="O14" i="9"/>
  <c r="O15" i="9"/>
  <c r="J23" i="9"/>
  <c r="K17" i="9" s="1"/>
  <c r="O13" i="9"/>
  <c r="O9" i="9"/>
  <c r="O10" i="9"/>
  <c r="O11" i="9"/>
  <c r="S10" i="9"/>
  <c r="O21" i="9"/>
  <c r="J21" i="8"/>
  <c r="K20" i="8" s="1"/>
  <c r="F21" i="8"/>
  <c r="G20" i="8" s="1"/>
  <c r="T21" i="8"/>
  <c r="O16" i="8"/>
  <c r="S17" i="8"/>
  <c r="K10" i="6"/>
  <c r="O17" i="6"/>
  <c r="G16" i="6"/>
  <c r="S18" i="6"/>
  <c r="S20" i="17" l="1"/>
  <c r="K16" i="17"/>
  <c r="K14" i="15"/>
  <c r="K11" i="15"/>
  <c r="K10" i="15"/>
  <c r="K22" i="15"/>
  <c r="K12" i="15"/>
  <c r="K21" i="15"/>
  <c r="K19" i="15"/>
  <c r="K9" i="15"/>
  <c r="K18" i="15"/>
  <c r="K17" i="15"/>
  <c r="K16" i="15"/>
  <c r="K15" i="15"/>
  <c r="G19" i="15"/>
  <c r="G18" i="15"/>
  <c r="G16" i="15"/>
  <c r="G14" i="15"/>
  <c r="G13" i="15"/>
  <c r="G15" i="15"/>
  <c r="S20" i="15"/>
  <c r="S19" i="15"/>
  <c r="S17" i="15"/>
  <c r="S18" i="15"/>
  <c r="S16" i="15"/>
  <c r="S14" i="15"/>
  <c r="S9" i="15"/>
  <c r="S13" i="15"/>
  <c r="S21" i="15"/>
  <c r="S12" i="15"/>
  <c r="S11" i="15"/>
  <c r="S15" i="15"/>
  <c r="S22" i="15"/>
  <c r="K11" i="14"/>
  <c r="G17" i="14"/>
  <c r="K19" i="13"/>
  <c r="K9" i="13"/>
  <c r="O21" i="11"/>
  <c r="O11" i="11"/>
  <c r="O14" i="11"/>
  <c r="G22" i="11"/>
  <c r="G18" i="11"/>
  <c r="G9" i="11"/>
  <c r="G15" i="11"/>
  <c r="K11" i="10"/>
  <c r="K14" i="10"/>
  <c r="K15" i="10"/>
  <c r="K17" i="10"/>
  <c r="K18" i="10"/>
  <c r="K22" i="10"/>
  <c r="O16" i="9"/>
  <c r="K14" i="8"/>
  <c r="K16" i="8"/>
  <c r="G17" i="8"/>
  <c r="T21" i="6"/>
  <c r="S11" i="17"/>
  <c r="S14" i="17"/>
  <c r="S13" i="17"/>
  <c r="K14" i="17"/>
  <c r="K10" i="16"/>
  <c r="K14" i="16"/>
  <c r="K20" i="16"/>
  <c r="K16" i="16"/>
  <c r="G20" i="16"/>
  <c r="K16" i="14"/>
  <c r="G15" i="14"/>
  <c r="K20" i="14"/>
  <c r="G19" i="14"/>
  <c r="G20" i="14"/>
  <c r="G21" i="14"/>
  <c r="G17" i="13"/>
  <c r="G20" i="13"/>
  <c r="S13" i="11"/>
  <c r="S18" i="11"/>
  <c r="G19" i="11"/>
  <c r="G20" i="11"/>
  <c r="G20" i="10"/>
  <c r="G13" i="10"/>
  <c r="G14" i="10"/>
  <c r="G24" i="10"/>
  <c r="G15" i="10"/>
  <c r="G9" i="10"/>
  <c r="G17" i="10"/>
  <c r="G18" i="10"/>
  <c r="G13" i="8"/>
  <c r="G9" i="8"/>
  <c r="G12" i="8"/>
  <c r="G18" i="8"/>
  <c r="G11" i="8"/>
  <c r="G16" i="8"/>
  <c r="G19" i="8"/>
  <c r="G14" i="8"/>
  <c r="G10" i="8"/>
  <c r="G15" i="8"/>
  <c r="S16" i="17"/>
  <c r="S19" i="17"/>
  <c r="S15" i="17"/>
  <c r="K10" i="17"/>
  <c r="K13" i="17"/>
  <c r="K18" i="17"/>
  <c r="G10" i="17"/>
  <c r="G15" i="17"/>
  <c r="G20" i="17"/>
  <c r="G9" i="17"/>
  <c r="G13" i="17"/>
  <c r="G19" i="17"/>
  <c r="K15" i="17"/>
  <c r="K20" i="17"/>
  <c r="K17" i="17"/>
  <c r="K19" i="17"/>
  <c r="G18" i="17"/>
  <c r="G16" i="17"/>
  <c r="S9" i="17"/>
  <c r="G14" i="17"/>
  <c r="K9" i="17"/>
  <c r="G12" i="17"/>
  <c r="S12" i="17"/>
  <c r="K11" i="17"/>
  <c r="G17" i="17"/>
  <c r="S18" i="17"/>
  <c r="O19" i="17"/>
  <c r="O18" i="17"/>
  <c r="O17" i="17"/>
  <c r="O15" i="17"/>
  <c r="O14" i="17"/>
  <c r="O13" i="17"/>
  <c r="O12" i="17"/>
  <c r="O11" i="17"/>
  <c r="O10" i="17"/>
  <c r="T21" i="17"/>
  <c r="U9" i="17" s="1"/>
  <c r="O9" i="17"/>
  <c r="O16" i="17"/>
  <c r="S9" i="16"/>
  <c r="S22" i="16"/>
  <c r="O16" i="16"/>
  <c r="O11" i="16"/>
  <c r="O10" i="16"/>
  <c r="K21" i="16"/>
  <c r="K22" i="16"/>
  <c r="K9" i="16"/>
  <c r="K11" i="16"/>
  <c r="K12" i="16"/>
  <c r="K18" i="16"/>
  <c r="K15" i="16"/>
  <c r="K17" i="16"/>
  <c r="K19" i="16"/>
  <c r="G12" i="16"/>
  <c r="G10" i="16"/>
  <c r="G19" i="16"/>
  <c r="G16" i="16"/>
  <c r="G13" i="16"/>
  <c r="G21" i="16"/>
  <c r="G15" i="16"/>
  <c r="G18" i="16"/>
  <c r="G22" i="16"/>
  <c r="G11" i="16"/>
  <c r="G9" i="16"/>
  <c r="G14" i="16"/>
  <c r="T23" i="16"/>
  <c r="U18" i="16" s="1"/>
  <c r="O14" i="16"/>
  <c r="S17" i="16"/>
  <c r="S16" i="16"/>
  <c r="S15" i="16"/>
  <c r="S12" i="16"/>
  <c r="O22" i="16"/>
  <c r="O9" i="16"/>
  <c r="S14" i="16"/>
  <c r="S19" i="16"/>
  <c r="S21" i="16"/>
  <c r="O13" i="16"/>
  <c r="O21" i="16"/>
  <c r="O20" i="16"/>
  <c r="O19" i="16"/>
  <c r="O15" i="16"/>
  <c r="O12" i="16"/>
  <c r="S18" i="16"/>
  <c r="S11" i="16"/>
  <c r="O17" i="16"/>
  <c r="S20" i="16"/>
  <c r="S13" i="16"/>
  <c r="K13" i="15"/>
  <c r="G17" i="15"/>
  <c r="G9" i="15"/>
  <c r="T23" i="15"/>
  <c r="U11" i="15" s="1"/>
  <c r="G20" i="15"/>
  <c r="G10" i="15"/>
  <c r="G11" i="15"/>
  <c r="G22" i="15"/>
  <c r="G21" i="15"/>
  <c r="K18" i="14"/>
  <c r="K21" i="14"/>
  <c r="K12" i="14"/>
  <c r="K19" i="14"/>
  <c r="K22" i="14"/>
  <c r="K9" i="14"/>
  <c r="K15" i="14"/>
  <c r="K13" i="14"/>
  <c r="G12" i="14"/>
  <c r="G22" i="14"/>
  <c r="G14" i="14"/>
  <c r="G10" i="14"/>
  <c r="G18" i="14"/>
  <c r="O20" i="14"/>
  <c r="O17" i="14"/>
  <c r="O9" i="14"/>
  <c r="S10" i="14"/>
  <c r="O10" i="14"/>
  <c r="S20" i="14"/>
  <c r="O11" i="14"/>
  <c r="O14" i="14"/>
  <c r="O19" i="14"/>
  <c r="O12" i="14"/>
  <c r="S19" i="14"/>
  <c r="S22" i="14"/>
  <c r="O16" i="14"/>
  <c r="O21" i="14"/>
  <c r="O22" i="14"/>
  <c r="S12" i="14"/>
  <c r="O18" i="14"/>
  <c r="K10" i="14"/>
  <c r="S16" i="14"/>
  <c r="K17" i="14"/>
  <c r="O13" i="14"/>
  <c r="S21" i="14"/>
  <c r="G16" i="14"/>
  <c r="T23" i="14"/>
  <c r="U21" i="14" s="1"/>
  <c r="S11" i="14"/>
  <c r="S18" i="14"/>
  <c r="S14" i="14"/>
  <c r="S17" i="14"/>
  <c r="S9" i="14"/>
  <c r="S13" i="14"/>
  <c r="S16" i="13"/>
  <c r="O10" i="13"/>
  <c r="O18" i="13"/>
  <c r="O23" i="13"/>
  <c r="O17" i="13"/>
  <c r="K17" i="13"/>
  <c r="K15" i="13"/>
  <c r="O9" i="13"/>
  <c r="G11" i="13"/>
  <c r="G15" i="13"/>
  <c r="S11" i="13"/>
  <c r="K14" i="13"/>
  <c r="G13" i="13"/>
  <c r="O14" i="13"/>
  <c r="G12" i="13"/>
  <c r="K11" i="13"/>
  <c r="G18" i="13"/>
  <c r="K13" i="13"/>
  <c r="K21" i="13"/>
  <c r="G21" i="13"/>
  <c r="K16" i="13"/>
  <c r="K23" i="13"/>
  <c r="O15" i="13"/>
  <c r="K18" i="13"/>
  <c r="K22" i="13"/>
  <c r="G22" i="13"/>
  <c r="O11" i="13"/>
  <c r="G9" i="13"/>
  <c r="G16" i="13"/>
  <c r="O20" i="13"/>
  <c r="K20" i="13"/>
  <c r="G10" i="13"/>
  <c r="O13" i="13"/>
  <c r="G23" i="13"/>
  <c r="G19" i="13"/>
  <c r="K10" i="13"/>
  <c r="O16" i="13"/>
  <c r="O22" i="13"/>
  <c r="O19" i="13"/>
  <c r="S10" i="13"/>
  <c r="S15" i="13"/>
  <c r="O12" i="13"/>
  <c r="S14" i="13"/>
  <c r="T24" i="13"/>
  <c r="S23" i="13"/>
  <c r="S22" i="13"/>
  <c r="S21" i="13"/>
  <c r="S20" i="13"/>
  <c r="S19" i="13"/>
  <c r="S18" i="13"/>
  <c r="S12" i="13"/>
  <c r="S13" i="13"/>
  <c r="S17" i="13"/>
  <c r="O15" i="12"/>
  <c r="O23" i="12"/>
  <c r="O14" i="12"/>
  <c r="G10" i="12"/>
  <c r="O18" i="12"/>
  <c r="O10" i="12"/>
  <c r="G23" i="12"/>
  <c r="S23" i="12"/>
  <c r="K15" i="12"/>
  <c r="K23" i="12"/>
  <c r="K18" i="12"/>
  <c r="G14" i="12"/>
  <c r="O12" i="12"/>
  <c r="K9" i="12"/>
  <c r="K21" i="12"/>
  <c r="G24" i="12"/>
  <c r="G25" i="12"/>
  <c r="G13" i="12"/>
  <c r="K20" i="12"/>
  <c r="G15" i="12"/>
  <c r="G9" i="12"/>
  <c r="G16" i="12"/>
  <c r="K10" i="12"/>
  <c r="K22" i="12"/>
  <c r="S9" i="12"/>
  <c r="O21" i="12"/>
  <c r="O13" i="12"/>
  <c r="G17" i="12"/>
  <c r="K11" i="12"/>
  <c r="K24" i="12"/>
  <c r="S10" i="12"/>
  <c r="O25" i="12"/>
  <c r="G18" i="12"/>
  <c r="K12" i="12"/>
  <c r="K25" i="12"/>
  <c r="O19" i="12"/>
  <c r="G19" i="12"/>
  <c r="K13" i="12"/>
  <c r="G21" i="12"/>
  <c r="O17" i="12"/>
  <c r="O9" i="12"/>
  <c r="G11" i="12"/>
  <c r="K17" i="12"/>
  <c r="G12" i="12"/>
  <c r="K19" i="12"/>
  <c r="G20" i="12"/>
  <c r="S18" i="12"/>
  <c r="K14" i="12"/>
  <c r="O24" i="12"/>
  <c r="O16" i="12"/>
  <c r="S12" i="12"/>
  <c r="O11" i="12"/>
  <c r="O22" i="12"/>
  <c r="T26" i="12"/>
  <c r="U20" i="12" s="1"/>
  <c r="S11" i="12"/>
  <c r="S17" i="12"/>
  <c r="S16" i="12"/>
  <c r="S15" i="12"/>
  <c r="S14" i="12"/>
  <c r="S13" i="12"/>
  <c r="S19" i="12"/>
  <c r="S24" i="12"/>
  <c r="S22" i="12"/>
  <c r="S21" i="12"/>
  <c r="S25" i="12"/>
  <c r="K22" i="11"/>
  <c r="K11" i="11"/>
  <c r="K12" i="11"/>
  <c r="K13" i="11"/>
  <c r="K21" i="11"/>
  <c r="K14" i="11"/>
  <c r="K15" i="11"/>
  <c r="K10" i="11"/>
  <c r="K18" i="11"/>
  <c r="K9" i="11"/>
  <c r="K16" i="11"/>
  <c r="K17" i="11"/>
  <c r="K20" i="11"/>
  <c r="G11" i="11"/>
  <c r="G21" i="11"/>
  <c r="G14" i="11"/>
  <c r="G12" i="11"/>
  <c r="G13" i="11"/>
  <c r="G16" i="11"/>
  <c r="S14" i="11"/>
  <c r="S11" i="11"/>
  <c r="S12" i="11"/>
  <c r="O15" i="11"/>
  <c r="O22" i="11"/>
  <c r="O12" i="11"/>
  <c r="T23" i="11"/>
  <c r="U12" i="11" s="1"/>
  <c r="S21" i="11"/>
  <c r="O13" i="11"/>
  <c r="S19" i="11"/>
  <c r="O17" i="11"/>
  <c r="S17" i="11"/>
  <c r="S9" i="11"/>
  <c r="S10" i="11"/>
  <c r="O16" i="11"/>
  <c r="S20" i="11"/>
  <c r="O9" i="11"/>
  <c r="O10" i="10"/>
  <c r="O13" i="10"/>
  <c r="O11" i="10"/>
  <c r="O21" i="10"/>
  <c r="O18" i="10"/>
  <c r="O17" i="10"/>
  <c r="K16" i="10"/>
  <c r="K20" i="10"/>
  <c r="K21" i="10"/>
  <c r="K19" i="10"/>
  <c r="K12" i="10"/>
  <c r="K13" i="10"/>
  <c r="G21" i="10"/>
  <c r="G10" i="10"/>
  <c r="G11" i="10"/>
  <c r="G22" i="10"/>
  <c r="G12" i="10"/>
  <c r="G16" i="10"/>
  <c r="G19" i="10"/>
  <c r="S19" i="10"/>
  <c r="O20" i="10"/>
  <c r="O19" i="10"/>
  <c r="S20" i="10"/>
  <c r="O23" i="10"/>
  <c r="O14" i="10"/>
  <c r="O24" i="10"/>
  <c r="O12" i="10"/>
  <c r="K23" i="10"/>
  <c r="O15" i="10"/>
  <c r="K9" i="10"/>
  <c r="K10" i="10"/>
  <c r="O16" i="10"/>
  <c r="O9" i="10"/>
  <c r="S21" i="10"/>
  <c r="S18" i="10"/>
  <c r="S15" i="10"/>
  <c r="S13" i="10"/>
  <c r="S23" i="10"/>
  <c r="S12" i="10"/>
  <c r="S22" i="10"/>
  <c r="S10" i="10"/>
  <c r="T25" i="10"/>
  <c r="U10" i="10" s="1"/>
  <c r="S9" i="10"/>
  <c r="S16" i="10"/>
  <c r="S17" i="10"/>
  <c r="S24" i="10"/>
  <c r="S11" i="10"/>
  <c r="S18" i="9"/>
  <c r="O18" i="9"/>
  <c r="O19" i="9"/>
  <c r="O17" i="9"/>
  <c r="G18" i="9"/>
  <c r="G19" i="9"/>
  <c r="G20" i="9"/>
  <c r="G10" i="9"/>
  <c r="T23" i="9"/>
  <c r="U19" i="9" s="1"/>
  <c r="K14" i="9"/>
  <c r="S19" i="9"/>
  <c r="K9" i="9"/>
  <c r="K11" i="9"/>
  <c r="K15" i="9"/>
  <c r="G11" i="9"/>
  <c r="K18" i="9"/>
  <c r="K19" i="9"/>
  <c r="G21" i="9"/>
  <c r="K13" i="9"/>
  <c r="G22" i="9"/>
  <c r="K10" i="9"/>
  <c r="K20" i="9"/>
  <c r="G17" i="9"/>
  <c r="K12" i="9"/>
  <c r="K16" i="9"/>
  <c r="K21" i="9"/>
  <c r="K22" i="9"/>
  <c r="G15" i="9"/>
  <c r="G12" i="9"/>
  <c r="G9" i="9"/>
  <c r="G16" i="9"/>
  <c r="G13" i="9"/>
  <c r="S13" i="9"/>
  <c r="S12" i="9"/>
  <c r="S11" i="9"/>
  <c r="S9" i="9"/>
  <c r="S22" i="9"/>
  <c r="S21" i="9"/>
  <c r="S20" i="9"/>
  <c r="S17" i="9"/>
  <c r="S16" i="9"/>
  <c r="S15" i="9"/>
  <c r="S14" i="9"/>
  <c r="S15" i="8"/>
  <c r="S20" i="8"/>
  <c r="S12" i="8"/>
  <c r="O11" i="8"/>
  <c r="O15" i="8"/>
  <c r="O12" i="8"/>
  <c r="O10" i="8"/>
  <c r="O14" i="8"/>
  <c r="O19" i="8"/>
  <c r="O17" i="8"/>
  <c r="O20" i="8"/>
  <c r="O13" i="8"/>
  <c r="O18" i="8"/>
  <c r="K17" i="8"/>
  <c r="K19" i="8"/>
  <c r="K12" i="8"/>
  <c r="K18" i="8"/>
  <c r="K13" i="8"/>
  <c r="K10" i="8"/>
  <c r="K11" i="8"/>
  <c r="K15" i="8"/>
  <c r="K9" i="8"/>
  <c r="S9" i="8"/>
  <c r="O9" i="8"/>
  <c r="S18" i="8"/>
  <c r="S10" i="8"/>
  <c r="S16" i="8"/>
  <c r="S13" i="8"/>
  <c r="S14" i="8"/>
  <c r="S19" i="8"/>
  <c r="S11" i="8"/>
  <c r="U20" i="6"/>
  <c r="O18" i="6"/>
  <c r="O19" i="6"/>
  <c r="O20" i="6"/>
  <c r="O12" i="6"/>
  <c r="O16" i="6"/>
  <c r="G13" i="6"/>
  <c r="O9" i="6"/>
  <c r="O13" i="6"/>
  <c r="K17" i="6"/>
  <c r="K11" i="6"/>
  <c r="G11" i="6"/>
  <c r="K18" i="6"/>
  <c r="K15" i="6"/>
  <c r="O11" i="6"/>
  <c r="O14" i="6"/>
  <c r="S12" i="6"/>
  <c r="K13" i="6"/>
  <c r="K19" i="6"/>
  <c r="K12" i="6"/>
  <c r="O10" i="6"/>
  <c r="K20" i="6"/>
  <c r="K9" i="6"/>
  <c r="O15" i="6"/>
  <c r="K14" i="6"/>
  <c r="K16" i="6"/>
  <c r="G9" i="6"/>
  <c r="S15" i="6"/>
  <c r="S17" i="6"/>
  <c r="G18" i="6"/>
  <c r="G15" i="6"/>
  <c r="G12" i="6"/>
  <c r="G10" i="6"/>
  <c r="S11" i="6"/>
  <c r="G20" i="6"/>
  <c r="S16" i="6"/>
  <c r="S20" i="6"/>
  <c r="G14" i="6"/>
  <c r="G17" i="6"/>
  <c r="S14" i="6"/>
  <c r="S13" i="6"/>
  <c r="S9" i="6"/>
  <c r="S10" i="6"/>
  <c r="G19" i="6"/>
  <c r="S19" i="6"/>
  <c r="U9" i="6" l="1"/>
  <c r="U18" i="6"/>
  <c r="U20" i="17"/>
  <c r="U14" i="17"/>
  <c r="U15" i="17"/>
  <c r="U10" i="17"/>
  <c r="U17" i="17"/>
  <c r="U16" i="17"/>
  <c r="U19" i="17"/>
  <c r="U18" i="17"/>
  <c r="U12" i="17"/>
  <c r="U13" i="17"/>
  <c r="U11" i="17"/>
  <c r="U20" i="16"/>
  <c r="U21" i="16"/>
  <c r="U9" i="16"/>
  <c r="U22" i="16"/>
  <c r="U13" i="16"/>
  <c r="U16" i="16"/>
  <c r="U14" i="16"/>
  <c r="U15" i="16"/>
  <c r="U11" i="16"/>
  <c r="U12" i="16"/>
  <c r="U17" i="16"/>
  <c r="U10" i="16"/>
  <c r="U19" i="16"/>
  <c r="U20" i="15"/>
  <c r="U16" i="15"/>
  <c r="U9" i="15"/>
  <c r="U12" i="15"/>
  <c r="U15" i="15"/>
  <c r="U17" i="15"/>
  <c r="U13" i="15"/>
  <c r="U22" i="15"/>
  <c r="U10" i="15"/>
  <c r="U18" i="15"/>
  <c r="U21" i="15"/>
  <c r="U14" i="15"/>
  <c r="U19" i="15"/>
  <c r="U10" i="14"/>
  <c r="U22" i="14"/>
  <c r="U13" i="14"/>
  <c r="U14" i="14"/>
  <c r="U18" i="14"/>
  <c r="U12" i="14"/>
  <c r="U20" i="14"/>
  <c r="U9" i="14"/>
  <c r="U16" i="14"/>
  <c r="U11" i="14"/>
  <c r="U19" i="14"/>
  <c r="U17" i="14"/>
  <c r="U15" i="14"/>
  <c r="U16" i="13"/>
  <c r="U10" i="13"/>
  <c r="U19" i="13"/>
  <c r="U15" i="13"/>
  <c r="U14" i="13"/>
  <c r="U21" i="13"/>
  <c r="U11" i="13"/>
  <c r="U20" i="13"/>
  <c r="U17" i="13"/>
  <c r="U12" i="13"/>
  <c r="U22" i="13"/>
  <c r="U18" i="13"/>
  <c r="U13" i="13"/>
  <c r="U9" i="13"/>
  <c r="U23" i="13"/>
  <c r="U21" i="12"/>
  <c r="U24" i="12"/>
  <c r="U17" i="12"/>
  <c r="U10" i="12"/>
  <c r="U18" i="12"/>
  <c r="U25" i="12"/>
  <c r="U9" i="12"/>
  <c r="U13" i="12"/>
  <c r="U23" i="12"/>
  <c r="U11" i="12"/>
  <c r="U14" i="12"/>
  <c r="U16" i="12"/>
  <c r="U12" i="12"/>
  <c r="U19" i="12"/>
  <c r="U22" i="12"/>
  <c r="U15" i="12"/>
  <c r="U14" i="11"/>
  <c r="U21" i="11"/>
  <c r="U19" i="11"/>
  <c r="U9" i="11"/>
  <c r="U15" i="11"/>
  <c r="U10" i="11"/>
  <c r="U22" i="11"/>
  <c r="U18" i="11"/>
  <c r="U11" i="11"/>
  <c r="U13" i="11"/>
  <c r="U17" i="11"/>
  <c r="U16" i="11"/>
  <c r="U20" i="11"/>
  <c r="U11" i="10"/>
  <c r="U20" i="10"/>
  <c r="U19" i="10"/>
  <c r="U23" i="10"/>
  <c r="U9" i="10"/>
  <c r="U22" i="10"/>
  <c r="U24" i="10"/>
  <c r="U12" i="10"/>
  <c r="U16" i="10"/>
  <c r="U17" i="10"/>
  <c r="U13" i="10"/>
  <c r="U14" i="10"/>
  <c r="U15" i="10"/>
  <c r="U21" i="10"/>
  <c r="U18" i="10"/>
  <c r="U22" i="9"/>
  <c r="U9" i="9"/>
  <c r="U11" i="9"/>
  <c r="U10" i="9"/>
  <c r="U12" i="9"/>
  <c r="U13" i="9"/>
  <c r="U18" i="9"/>
  <c r="U15" i="9"/>
  <c r="U14" i="9"/>
  <c r="U21" i="9"/>
  <c r="U16" i="9"/>
  <c r="U20" i="9"/>
  <c r="U17" i="9"/>
  <c r="U11" i="8"/>
  <c r="U17" i="8"/>
  <c r="U16" i="8"/>
  <c r="U19" i="8"/>
  <c r="U12" i="8"/>
  <c r="U10" i="8"/>
  <c r="U13" i="8"/>
  <c r="U20" i="8"/>
  <c r="U18" i="8"/>
  <c r="U15" i="8"/>
  <c r="U14" i="8"/>
  <c r="U9" i="8"/>
  <c r="U16" i="6"/>
  <c r="U14" i="6"/>
  <c r="U17" i="6"/>
  <c r="U12" i="6"/>
  <c r="U15" i="6"/>
  <c r="U19" i="6"/>
  <c r="U11" i="6"/>
  <c r="U13" i="6"/>
  <c r="U10" i="6"/>
  <c r="N20" i="5" l="1"/>
  <c r="R20" i="5"/>
  <c r="F20" i="5"/>
  <c r="F21" i="5"/>
  <c r="F10" i="5"/>
  <c r="F11" i="5"/>
  <c r="F12" i="5"/>
  <c r="F13" i="5"/>
  <c r="F14" i="5"/>
  <c r="F15" i="5"/>
  <c r="F16" i="5"/>
  <c r="F17" i="5"/>
  <c r="T17" i="5" s="1"/>
  <c r="F18" i="5"/>
  <c r="F19" i="5"/>
  <c r="I22" i="5"/>
  <c r="H22" i="5"/>
  <c r="E22" i="5"/>
  <c r="D22" i="5"/>
  <c r="R21" i="5"/>
  <c r="N21" i="5"/>
  <c r="J21" i="5"/>
  <c r="R19" i="5"/>
  <c r="N19" i="5"/>
  <c r="J19" i="5"/>
  <c r="R18" i="5"/>
  <c r="N18" i="5"/>
  <c r="J18" i="5"/>
  <c r="R17" i="5"/>
  <c r="N17" i="5"/>
  <c r="J17" i="5"/>
  <c r="R16" i="5"/>
  <c r="N16" i="5"/>
  <c r="J16" i="5"/>
  <c r="R15" i="5"/>
  <c r="N15" i="5"/>
  <c r="J15" i="5"/>
  <c r="R14" i="5"/>
  <c r="N14" i="5"/>
  <c r="J14" i="5"/>
  <c r="R13" i="5"/>
  <c r="N13" i="5"/>
  <c r="J13" i="5"/>
  <c r="R12" i="5"/>
  <c r="N12" i="5"/>
  <c r="J12" i="5"/>
  <c r="R11" i="5"/>
  <c r="N11" i="5"/>
  <c r="J11" i="5"/>
  <c r="R10" i="5"/>
  <c r="N10" i="5"/>
  <c r="J10" i="5"/>
  <c r="R9" i="5"/>
  <c r="N9" i="5"/>
  <c r="J9" i="5"/>
  <c r="F9" i="5"/>
  <c r="N9" i="4"/>
  <c r="R9" i="4"/>
  <c r="L21" i="4"/>
  <c r="M21" i="4"/>
  <c r="P21" i="4"/>
  <c r="Q21" i="4"/>
  <c r="R10" i="4"/>
  <c r="R11" i="4"/>
  <c r="R12" i="4"/>
  <c r="R13" i="4"/>
  <c r="R14" i="4"/>
  <c r="R15" i="4"/>
  <c r="R16" i="4"/>
  <c r="R17" i="4"/>
  <c r="R18" i="4"/>
  <c r="R19" i="4"/>
  <c r="R20" i="4"/>
  <c r="N10" i="4"/>
  <c r="N21" i="4" s="1"/>
  <c r="O20" i="4" s="1"/>
  <c r="O21" i="17" s="1"/>
  <c r="N11" i="4"/>
  <c r="N12" i="4"/>
  <c r="N13" i="4"/>
  <c r="N14" i="4"/>
  <c r="N15" i="4"/>
  <c r="N16" i="4"/>
  <c r="N17" i="4"/>
  <c r="N18" i="4"/>
  <c r="N19" i="4"/>
  <c r="N20" i="4"/>
  <c r="J10" i="4"/>
  <c r="J11" i="4"/>
  <c r="J12" i="4"/>
  <c r="J13" i="4"/>
  <c r="J14" i="4"/>
  <c r="J15" i="4"/>
  <c r="J16" i="4"/>
  <c r="J17" i="4"/>
  <c r="J18" i="4"/>
  <c r="J19" i="4"/>
  <c r="J20" i="4"/>
  <c r="J9" i="4"/>
  <c r="H21" i="4"/>
  <c r="I21" i="4"/>
  <c r="D21" i="4"/>
  <c r="E21" i="4"/>
  <c r="F9" i="4"/>
  <c r="F10" i="4"/>
  <c r="F11" i="4"/>
  <c r="T11" i="4" s="1"/>
  <c r="F12" i="4"/>
  <c r="F13" i="4"/>
  <c r="T13" i="4" s="1"/>
  <c r="F14" i="4"/>
  <c r="F15" i="4"/>
  <c r="T15" i="4" s="1"/>
  <c r="F16" i="4"/>
  <c r="T16" i="4" s="1"/>
  <c r="F17" i="4"/>
  <c r="F18" i="4"/>
  <c r="F19" i="4"/>
  <c r="F20" i="4"/>
  <c r="T20" i="5" l="1"/>
  <c r="T14" i="5"/>
  <c r="T16" i="5"/>
  <c r="T15" i="5"/>
  <c r="T13" i="5"/>
  <c r="T9" i="5"/>
  <c r="T12" i="5"/>
  <c r="T11" i="5"/>
  <c r="T10" i="5"/>
  <c r="T21" i="5"/>
  <c r="T19" i="5"/>
  <c r="T18" i="5"/>
  <c r="T14" i="4"/>
  <c r="T18" i="4"/>
  <c r="T17" i="4"/>
  <c r="T10" i="4"/>
  <c r="T12" i="4"/>
  <c r="T9" i="4"/>
  <c r="T20" i="4"/>
  <c r="T19" i="4"/>
  <c r="R21" i="4"/>
  <c r="S20" i="4" s="1"/>
  <c r="S21" i="17" s="1"/>
  <c r="O10" i="4"/>
  <c r="O19" i="4"/>
  <c r="O23" i="16" s="1"/>
  <c r="S19" i="4"/>
  <c r="S23" i="16" s="1"/>
  <c r="O16" i="4"/>
  <c r="O24" i="13" s="1"/>
  <c r="O15" i="4"/>
  <c r="O26" i="12" s="1"/>
  <c r="O11" i="4"/>
  <c r="O21" i="8" s="1"/>
  <c r="O14" i="4"/>
  <c r="O23" i="11" s="1"/>
  <c r="O13" i="4"/>
  <c r="O25" i="10" s="1"/>
  <c r="O12" i="4"/>
  <c r="O23" i="9" s="1"/>
  <c r="O9" i="4"/>
  <c r="O22" i="5" s="1"/>
  <c r="O18" i="4"/>
  <c r="O23" i="15" s="1"/>
  <c r="O17" i="4"/>
  <c r="O23" i="14" s="1"/>
  <c r="N22" i="5"/>
  <c r="O18" i="5" s="1"/>
  <c r="R22" i="5"/>
  <c r="S21" i="5" s="1"/>
  <c r="F22" i="5"/>
  <c r="G19" i="5" s="1"/>
  <c r="J22" i="5"/>
  <c r="K10" i="5" s="1"/>
  <c r="J21" i="4"/>
  <c r="K9" i="4" s="1"/>
  <c r="K22" i="5" s="1"/>
  <c r="F21" i="4"/>
  <c r="G19" i="4" s="1"/>
  <c r="G23" i="16" s="1"/>
  <c r="S12" i="4" l="1"/>
  <c r="S23" i="9" s="1"/>
  <c r="S13" i="4"/>
  <c r="S25" i="10" s="1"/>
  <c r="S15" i="4"/>
  <c r="S26" i="12" s="1"/>
  <c r="S9" i="4"/>
  <c r="S22" i="5" s="1"/>
  <c r="S18" i="4"/>
  <c r="S23" i="15" s="1"/>
  <c r="S10" i="4"/>
  <c r="S16" i="4"/>
  <c r="S24" i="13" s="1"/>
  <c r="S17" i="4"/>
  <c r="S23" i="14" s="1"/>
  <c r="S11" i="4"/>
  <c r="S21" i="8" s="1"/>
  <c r="S14" i="4"/>
  <c r="S23" i="11" s="1"/>
  <c r="K14" i="4"/>
  <c r="K23" i="11" s="1"/>
  <c r="K11" i="4"/>
  <c r="K21" i="8" s="1"/>
  <c r="K10" i="4"/>
  <c r="K12" i="4"/>
  <c r="K23" i="9" s="1"/>
  <c r="O13" i="5"/>
  <c r="G12" i="4"/>
  <c r="G23" i="9" s="1"/>
  <c r="G15" i="4"/>
  <c r="G26" i="12" s="1"/>
  <c r="K13" i="4"/>
  <c r="K25" i="10" s="1"/>
  <c r="K19" i="4"/>
  <c r="K23" i="16" s="1"/>
  <c r="K20" i="4"/>
  <c r="K21" i="17" s="1"/>
  <c r="K18" i="4"/>
  <c r="K23" i="15" s="1"/>
  <c r="K17" i="4"/>
  <c r="K23" i="14" s="1"/>
  <c r="K16" i="4"/>
  <c r="K24" i="13" s="1"/>
  <c r="G20" i="4"/>
  <c r="G21" i="17" s="1"/>
  <c r="G11" i="4"/>
  <c r="G21" i="8" s="1"/>
  <c r="G17" i="4"/>
  <c r="G23" i="14" s="1"/>
  <c r="G18" i="4"/>
  <c r="G23" i="15" s="1"/>
  <c r="G10" i="4"/>
  <c r="K15" i="4"/>
  <c r="K26" i="12" s="1"/>
  <c r="G9" i="4"/>
  <c r="G22" i="5" s="1"/>
  <c r="G14" i="4"/>
  <c r="G23" i="11" s="1"/>
  <c r="G13" i="4"/>
  <c r="G25" i="10" s="1"/>
  <c r="G16" i="4"/>
  <c r="G24" i="13" s="1"/>
  <c r="S20" i="5"/>
  <c r="K13" i="5"/>
  <c r="K15" i="5"/>
  <c r="K14" i="5"/>
  <c r="K16" i="5"/>
  <c r="K19" i="5"/>
  <c r="K20" i="5"/>
  <c r="O19" i="5"/>
  <c r="O20" i="5"/>
  <c r="K18" i="5"/>
  <c r="G20" i="5"/>
  <c r="G18" i="5"/>
  <c r="G21" i="5"/>
  <c r="G17" i="5"/>
  <c r="G9" i="5"/>
  <c r="G16" i="5"/>
  <c r="G12" i="5"/>
  <c r="G15" i="5"/>
  <c r="G14" i="5"/>
  <c r="G13" i="5"/>
  <c r="G11" i="5"/>
  <c r="G10" i="5"/>
  <c r="O21" i="5"/>
  <c r="O14" i="5"/>
  <c r="S16" i="5"/>
  <c r="O11" i="5"/>
  <c r="O16" i="5"/>
  <c r="O17" i="5"/>
  <c r="O9" i="5"/>
  <c r="O12" i="5"/>
  <c r="S19" i="5"/>
  <c r="S9" i="5"/>
  <c r="K17" i="5"/>
  <c r="S11" i="5"/>
  <c r="S13" i="5"/>
  <c r="O10" i="5"/>
  <c r="K12" i="5"/>
  <c r="S15" i="5"/>
  <c r="S17" i="5"/>
  <c r="K21" i="5"/>
  <c r="O15" i="5"/>
  <c r="K11" i="5"/>
  <c r="S14" i="5"/>
  <c r="S12" i="5"/>
  <c r="K9" i="5"/>
  <c r="T22" i="5"/>
  <c r="U20" i="5" s="1"/>
  <c r="S18" i="5"/>
  <c r="S10" i="5"/>
  <c r="T21" i="4"/>
  <c r="U10" i="5" l="1"/>
  <c r="U12" i="5"/>
  <c r="U21" i="5"/>
  <c r="U18" i="5"/>
  <c r="U11" i="5"/>
  <c r="U19" i="5"/>
  <c r="U16" i="5"/>
  <c r="U14" i="5"/>
  <c r="U13" i="5"/>
  <c r="U15" i="5"/>
  <c r="U17" i="5"/>
  <c r="U9" i="5"/>
  <c r="K21" i="4"/>
  <c r="U20" i="4"/>
  <c r="U21" i="17" s="1"/>
  <c r="U10" i="4"/>
  <c r="U11" i="4"/>
  <c r="U21" i="8" s="1"/>
  <c r="U13" i="4"/>
  <c r="U25" i="10" s="1"/>
  <c r="U12" i="4"/>
  <c r="U23" i="9" s="1"/>
  <c r="U15" i="4"/>
  <c r="U26" i="12" s="1"/>
  <c r="U14" i="4"/>
  <c r="U23" i="11" s="1"/>
  <c r="U16" i="4"/>
  <c r="U24" i="13" s="1"/>
  <c r="U18" i="4"/>
  <c r="U23" i="15" s="1"/>
  <c r="U19" i="4"/>
  <c r="U23" i="16" s="1"/>
  <c r="U17" i="4"/>
  <c r="U23" i="14" s="1"/>
  <c r="U22" i="5"/>
  <c r="S21" i="4"/>
  <c r="O21" i="4"/>
  <c r="G21" i="4"/>
  <c r="U21" i="4" l="1"/>
</calcChain>
</file>

<file path=xl/sharedStrings.xml><?xml version="1.0" encoding="utf-8"?>
<sst xmlns="http://schemas.openxmlformats.org/spreadsheetml/2006/main" count="593" uniqueCount="201">
  <si>
    <t>SUKOHARJO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</si>
  <si>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</si>
  <si>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</si>
  <si>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</si>
  <si>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</si>
  <si>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</si>
  <si>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</si>
  <si>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</si>
  <si>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</si>
  <si>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</si>
  <si>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</si>
  <si>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</si>
  <si>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</si>
  <si>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</si>
  <si>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</si>
  <si>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</si>
  <si>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</si>
  <si>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</si>
  <si>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</si>
  <si>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</si>
  <si>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</si>
  <si>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</si>
  <si>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</si>
  <si>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</si>
  <si>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</si>
  <si>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</si>
  <si>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</si>
  <si>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</si>
  <si>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</si>
  <si>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</si>
  <si>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</si>
  <si>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</si>
  <si>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</si>
  <si>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</si>
  <si>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</si>
  <si>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</si>
  <si>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</si>
  <si>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</si>
  <si>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</si>
  <si>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</si>
  <si>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</si>
  <si>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</si>
  <si>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</si>
  <si>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</si>
  <si>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</si>
  <si>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</si>
  <si>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</si>
  <si>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</si>
  <si>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</si>
  <si>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</si>
  <si>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</si>
  <si>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</si>
  <si>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>NGUTER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</si>
  <si>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</si>
  <si>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</si>
  <si>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</si>
  <si>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</si>
  <si>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</si>
  <si>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</si>
  <si>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</si>
  <si>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</si>
  <si>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</si>
  <si>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</si>
  <si>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</si>
  <si>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</si>
  <si>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</si>
  <si>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</si>
  <si>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</si>
  <si>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>BENDOSARI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</si>
  <si>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</si>
  <si>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</si>
  <si>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</si>
  <si>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</si>
  <si>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</si>
  <si>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</si>
  <si>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</si>
  <si>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</si>
  <si>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</si>
  <si>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</si>
  <si>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</si>
  <si>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</si>
  <si>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</si>
  <si>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</si>
  <si>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</si>
  <si>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</si>
  <si>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</si>
  <si>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</si>
  <si>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</si>
  <si>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</si>
  <si>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</si>
  <si>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</si>
  <si>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</si>
  <si>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</si>
  <si>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</si>
  <si>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</si>
  <si>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</si>
  <si>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</si>
  <si>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</si>
  <si>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</si>
  <si>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</si>
  <si>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</si>
  <si>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</si>
  <si>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</si>
  <si>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</si>
  <si>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</si>
  <si>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</si>
  <si>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</si>
  <si>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</si>
  <si>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</si>
  <si>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</si>
  <si>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</si>
  <si>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</si>
  <si>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</si>
  <si>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</si>
  <si>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</si>
  <si>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</si>
  <si>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</si>
  <si>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</si>
  <si>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</si>
  <si>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</si>
  <si>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</si>
  <si>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</si>
  <si>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</si>
  <si>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</si>
  <si>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</si>
  <si>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</si>
  <si>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</si>
  <si>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</si>
  <si>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</si>
  <si>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</si>
  <si>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</si>
  <si>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</si>
  <si>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</si>
  <si>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</si>
  <si>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</si>
  <si>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</si>
  <si>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</si>
  <si>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</si>
  <si>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</si>
  <si>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</si>
  <si>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</si>
  <si>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</si>
  <si>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</si>
  <si>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</si>
  <si>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</si>
  <si>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</si>
  <si>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</si>
  <si>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</si>
  <si>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</si>
  <si>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</si>
  <si>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</si>
  <si>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</si>
  <si>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</si>
  <si>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</si>
  <si>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</si>
  <si>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</si>
  <si>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</si>
  <si>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</si>
  <si>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</si>
  <si>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</si>
  <si>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</si>
  <si>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Kabupaten/Kota : 33.11 SUKOHARJO</t>
  </si>
  <si>
    <t>Kecamatan : 33.11.12 KARTASURA</t>
  </si>
  <si>
    <t>No</t>
  </si>
  <si>
    <t>Kecamatan</t>
  </si>
  <si>
    <t>Kode</t>
  </si>
  <si>
    <t>Nama</t>
  </si>
  <si>
    <t>Pria</t>
  </si>
  <si>
    <t>Wanita</t>
  </si>
  <si>
    <t>Jumlah</t>
  </si>
  <si>
    <t>%</t>
  </si>
  <si>
    <t>33.11.01</t>
  </si>
  <si>
    <t>33.11.02</t>
  </si>
  <si>
    <t>33.11.03</t>
  </si>
  <si>
    <t>33.11.04</t>
  </si>
  <si>
    <t>33.11.05</t>
  </si>
  <si>
    <t>33.11.06</t>
  </si>
  <si>
    <t>33.11.07</t>
  </si>
  <si>
    <t>33.11.08</t>
  </si>
  <si>
    <t>33.11.09</t>
  </si>
  <si>
    <t>33.11.10</t>
  </si>
  <si>
    <t>33.11.11</t>
  </si>
  <si>
    <t>33.11.12</t>
  </si>
  <si>
    <t>Kecamatan : 33.11.01 WERU</t>
  </si>
  <si>
    <t>Desa/Kelurahan</t>
  </si>
  <si>
    <t>Kecamatan : 33.11.02 BULU</t>
  </si>
  <si>
    <t>Kecamatan : 33.11.03 TAWANGSARI</t>
  </si>
  <si>
    <t>Kecamatan : 33.11.04 SUKOHARJO</t>
  </si>
  <si>
    <t>Kecamatan : 33.11.05 NGUTER</t>
  </si>
  <si>
    <t>Kecamatan : 33.11.06 BENDOSARI</t>
  </si>
  <si>
    <t>Kecamatan : 33.11.07 POLOKARTO</t>
  </si>
  <si>
    <t>Kecamatan : 33.11.08 MOJOLABAN</t>
  </si>
  <si>
    <t>Kecamatan : 33.11.09 GROGOL</t>
  </si>
  <si>
    <t>Kecamatan : 33.11.10 BAKI</t>
  </si>
  <si>
    <t>Kecamatan : 33.11.11 GATAK</t>
  </si>
  <si>
    <t>Jumlah Penduduk berdasarkan Status Perkawinan di Kabupaten Sukoharjo Semester 2 Tahun 2023</t>
  </si>
  <si>
    <t>BELUM KAWIN</t>
  </si>
  <si>
    <t>KAWIN</t>
  </si>
  <si>
    <t>CERAI HIDUP</t>
  </si>
  <si>
    <t>CERAI MATI</t>
  </si>
  <si>
    <t>Desa/Kel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</si>
</sst>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2" xfId="0" applyBorder="1"/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3" fillId="2" borderId="2" xfId="0" applyNumberFormat="1" applyFont="1" applyFill="1" applyBorder="1"/>
    <xf numFmtId="10" fontId="0" fillId="0" borderId="2" xfId="1" applyNumberFormat="1" applyFont="1" applyBorder="1"/>
    <xf numFmtId="0" fontId="3" fillId="3" borderId="2" xfId="0" applyFont="1" applyFill="1" applyBorder="1" applyAlignment="1">
      <alignment horizontal="center"/>
    </xf>
    <xf numFmtId="164" fontId="3" fillId="3" borderId="2" xfId="0" applyNumberFormat="1" applyFont="1" applyFill="1" applyBorder="1"/>
    <xf numFmtId="10" fontId="3" fillId="3" borderId="2" xfId="1" applyNumberFormat="1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0" xfId="0" applyFont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2F9BC-2CBE-4FE9-861D-4C88136124A8}">
  <dimension ref="A1:U21"/>
  <sheetViews>
    <sheetView workbookViewId="0">
      <selection activeCell="U9" sqref="U9"/>
    </sheetView>
  </sheetViews>
  <sheetFormatPr defaultRowHeight="15" x14ac:dyDescent="0.25"/>
  <cols>
    <col min="1" max="1" width="4.28515625" customWidth="1"/>
    <col min="3" max="3" width="16.5703125" bestFit="1" customWidth="1"/>
    <col min="4" max="19" width="9.140625" customWidth="1"/>
    <col min="20" max="20" width="11.7109375" customWidth="1"/>
    <col min="21" max="21" width="9.140625" customWidth="1"/>
  </cols>
  <sheetData>
    <row r="1" spans="1:21" ht="14.45" customHeight="1" x14ac:dyDescent="0.25">
      <c r="A1" s="16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4"/>
      <c r="P1" s="4"/>
      <c r="Q1" s="4"/>
      <c r="R1" s="4"/>
    </row>
    <row r="2" spans="1:21" ht="14.4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4"/>
      <c r="P2" s="4"/>
      <c r="Q2" s="4"/>
      <c r="R2" s="4"/>
    </row>
    <row r="3" spans="1:21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x14ac:dyDescent="0.25">
      <c r="A4" s="1"/>
    </row>
    <row r="5" spans="1:21" x14ac:dyDescent="0.25">
      <c r="A5" s="15" t="s">
        <v>161</v>
      </c>
      <c r="B5" s="15"/>
      <c r="C5" s="15"/>
      <c r="D5" s="15"/>
    </row>
    <row r="6" spans="1:21" x14ac:dyDescent="0.25">
      <c r="A6" s="15"/>
      <c r="B6" s="15"/>
      <c r="C6" s="15"/>
      <c r="D6" s="15"/>
    </row>
    <row r="7" spans="1:21" x14ac:dyDescent="0.25">
      <c r="A7" s="23" t="s">
        <v>163</v>
      </c>
      <c r="B7" s="22" t="s">
        <v>164</v>
      </c>
      <c r="C7" s="22"/>
      <c r="D7" s="22" t="s">
        <v>196</v>
      </c>
      <c r="E7" s="22"/>
      <c r="F7" s="22"/>
      <c r="G7" s="22"/>
      <c r="H7" s="22" t="s">
        <v>197</v>
      </c>
      <c r="I7" s="22"/>
      <c r="J7" s="22"/>
      <c r="K7" s="22"/>
      <c r="L7" s="22" t="s">
        <v>198</v>
      </c>
      <c r="M7" s="22"/>
      <c r="N7" s="22"/>
      <c r="O7" s="22"/>
      <c r="P7" s="22" t="s">
        <v>199</v>
      </c>
      <c r="Q7" s="22"/>
      <c r="R7" s="22"/>
      <c r="S7" s="22"/>
      <c r="T7" s="13" t="s">
        <v>169</v>
      </c>
      <c r="U7" s="14"/>
    </row>
    <row r="8" spans="1:21" x14ac:dyDescent="0.25">
      <c r="A8" s="23"/>
      <c r="B8" s="10" t="s">
        <v>165</v>
      </c>
      <c r="C8" s="10" t="s">
        <v>166</v>
      </c>
      <c r="D8" s="10" t="s">
        <v>167</v>
      </c>
      <c r="E8" s="10" t="s">
        <v>168</v>
      </c>
      <c r="F8" s="10" t="s">
        <v>169</v>
      </c>
      <c r="G8" s="10" t="s">
        <v>170</v>
      </c>
      <c r="H8" s="10" t="s">
        <v>167</v>
      </c>
      <c r="I8" s="10" t="s">
        <v>168</v>
      </c>
      <c r="J8" s="10" t="s">
        <v>169</v>
      </c>
      <c r="K8" s="10" t="s">
        <v>170</v>
      </c>
      <c r="L8" s="10" t="s">
        <v>167</v>
      </c>
      <c r="M8" s="10" t="s">
        <v>168</v>
      </c>
      <c r="N8" s="10" t="s">
        <v>169</v>
      </c>
      <c r="O8" s="10" t="s">
        <v>170</v>
      </c>
      <c r="P8" s="10" t="s">
        <v>167</v>
      </c>
      <c r="Q8" s="10" t="s">
        <v>168</v>
      </c>
      <c r="R8" s="10" t="s">
        <v>169</v>
      </c>
      <c r="S8" s="10" t="s">
        <v>170</v>
      </c>
      <c r="T8" s="10" t="s">
        <v>164</v>
      </c>
      <c r="U8" s="10" t="s">
        <v>170</v>
      </c>
    </row>
    <row r="9" spans="1:21" x14ac:dyDescent="0.25">
      <c r="A9" s="5">
        <v>1</v>
      </c>
      <c r="B9" s="6" t="s">
        <v>171</v>
      </c>
      <c r="C9" s="3" t="s">
        <v>1</v>
      </c>
      <c r="D9" s="7">
        <v>12569</v>
      </c>
      <c r="E9" s="7">
        <v>10189</v>
      </c>
      <c r="F9" s="7">
        <f t="shared" ref="F9:F20" si="0">SUM(D9:E9)</f>
        <v>22758</v>
      </c>
      <c r="G9" s="9">
        <f>F9/$F$21</f>
        <v>5.8746240916893608E-2</v>
      </c>
      <c r="H9" s="7">
        <v>14931</v>
      </c>
      <c r="I9" s="7">
        <v>15284</v>
      </c>
      <c r="J9" s="7">
        <f>SUM(H9:I9)</f>
        <v>30215</v>
      </c>
      <c r="K9" s="9">
        <f>J9/$J$21</f>
        <v>6.6889076813410137E-2</v>
      </c>
      <c r="L9" s="7">
        <v>372</v>
      </c>
      <c r="M9" s="7">
        <v>529</v>
      </c>
      <c r="N9" s="7">
        <f>SUM(L9:M9)</f>
        <v>901</v>
      </c>
      <c r="O9" s="9">
        <f>N9/$N$21</f>
        <v>5.0674915635545555E-2</v>
      </c>
      <c r="P9" s="7">
        <v>977</v>
      </c>
      <c r="Q9" s="7">
        <v>3083</v>
      </c>
      <c r="R9" s="7">
        <f>SUM(P9:Q9)</f>
        <v>4060</v>
      </c>
      <c r="S9" s="9">
        <f>R9/$R$21</f>
        <v>7.4017355793772333E-2</v>
      </c>
      <c r="T9" s="7">
        <f>F9+J9+N9+R9</f>
        <v>57934</v>
      </c>
      <c r="U9" s="9">
        <f>T9/$T$21</f>
        <v>6.35418894537398E-2</v>
      </c>
    </row>
    <row r="10" spans="1:21" x14ac:dyDescent="0.25">
      <c r="A10" s="5">
        <v>2</v>
      </c>
      <c r="B10" s="6" t="s">
        <v>172</v>
      </c>
      <c r="C10" s="3" t="s">
        <v>14</v>
      </c>
      <c r="D10" s="7">
        <v>8665</v>
      </c>
      <c r="E10" s="7">
        <v>6528</v>
      </c>
      <c r="F10" s="7">
        <f t="shared" si="0"/>
        <v>15193</v>
      </c>
      <c r="G10" s="9">
        <f t="shared" ref="G10:G20" si="1">F10/$F$21</f>
        <v>3.9218368848333095E-2</v>
      </c>
      <c r="H10" s="7">
        <v>9244</v>
      </c>
      <c r="I10" s="7">
        <v>9507</v>
      </c>
      <c r="J10" s="7">
        <f t="shared" ref="J10:J20" si="2">SUM(H10:I10)</f>
        <v>18751</v>
      </c>
      <c r="K10" s="9">
        <f t="shared" ref="K10:K20" si="3">J10/$J$21</f>
        <v>4.1510411362841421E-2</v>
      </c>
      <c r="L10" s="7">
        <v>266</v>
      </c>
      <c r="M10" s="7">
        <v>340</v>
      </c>
      <c r="N10" s="7">
        <f t="shared" ref="N10:N20" si="4">SUM(L10:M10)</f>
        <v>606</v>
      </c>
      <c r="O10" s="9">
        <f t="shared" ref="O10:O20" si="5">N10/$N$21</f>
        <v>3.4083239595050621E-2</v>
      </c>
      <c r="P10" s="7">
        <v>703</v>
      </c>
      <c r="Q10" s="7">
        <v>2069</v>
      </c>
      <c r="R10" s="7">
        <f t="shared" ref="R10:R20" si="6">SUM(P10:Q10)</f>
        <v>2772</v>
      </c>
      <c r="S10" s="9">
        <f t="shared" ref="S10:S20" si="7">R10/$R$21</f>
        <v>5.0535987748851458E-2</v>
      </c>
      <c r="T10" s="7">
        <f t="shared" ref="T10:T20" si="8">F10+J10+N10+R10</f>
        <v>37322</v>
      </c>
      <c r="U10" s="9">
        <f t="shared" ref="U10:U20" si="9">T10/$T$21</f>
        <v>4.0934691169131718E-2</v>
      </c>
    </row>
    <row r="11" spans="1:21" x14ac:dyDescent="0.25">
      <c r="A11" s="5">
        <v>3</v>
      </c>
      <c r="B11" s="6" t="s">
        <v>173</v>
      </c>
      <c r="C11" s="3" t="s">
        <v>26</v>
      </c>
      <c r="D11" s="7">
        <v>12904</v>
      </c>
      <c r="E11" s="7">
        <v>10375</v>
      </c>
      <c r="F11" s="7">
        <f t="shared" si="0"/>
        <v>23279</v>
      </c>
      <c r="G11" s="9">
        <f t="shared" si="1"/>
        <v>6.0091121465171204E-2</v>
      </c>
      <c r="H11" s="7">
        <v>14449</v>
      </c>
      <c r="I11" s="7">
        <v>14783</v>
      </c>
      <c r="J11" s="7">
        <f t="shared" si="2"/>
        <v>29232</v>
      </c>
      <c r="K11" s="9">
        <f t="shared" si="3"/>
        <v>6.471294037430432E-2</v>
      </c>
      <c r="L11" s="7">
        <v>414</v>
      </c>
      <c r="M11" s="7">
        <v>515</v>
      </c>
      <c r="N11" s="7">
        <f t="shared" si="4"/>
        <v>929</v>
      </c>
      <c r="O11" s="9">
        <f t="shared" si="5"/>
        <v>5.2249718785151854E-2</v>
      </c>
      <c r="P11" s="7">
        <v>846</v>
      </c>
      <c r="Q11" s="7">
        <v>2605</v>
      </c>
      <c r="R11" s="7">
        <f t="shared" si="6"/>
        <v>3451</v>
      </c>
      <c r="S11" s="9">
        <f t="shared" si="7"/>
        <v>6.2914752424706483E-2</v>
      </c>
      <c r="T11" s="7">
        <f t="shared" si="8"/>
        <v>56891</v>
      </c>
      <c r="U11" s="9">
        <f t="shared" si="9"/>
        <v>6.2397929245567564E-2</v>
      </c>
    </row>
    <row r="12" spans="1:21" x14ac:dyDescent="0.25">
      <c r="A12" s="5">
        <v>4</v>
      </c>
      <c r="B12" s="6" t="s">
        <v>174</v>
      </c>
      <c r="C12" s="3" t="s">
        <v>0</v>
      </c>
      <c r="D12" s="7">
        <v>23271</v>
      </c>
      <c r="E12" s="7">
        <v>19654</v>
      </c>
      <c r="F12" s="7">
        <f t="shared" si="0"/>
        <v>42925</v>
      </c>
      <c r="G12" s="9">
        <f t="shared" si="1"/>
        <v>0.11080421791711302</v>
      </c>
      <c r="H12" s="7">
        <v>24331</v>
      </c>
      <c r="I12" s="7">
        <v>24820</v>
      </c>
      <c r="J12" s="7">
        <f t="shared" si="2"/>
        <v>49151</v>
      </c>
      <c r="K12" s="9">
        <f t="shared" si="3"/>
        <v>0.10880903572582895</v>
      </c>
      <c r="L12" s="7">
        <v>777</v>
      </c>
      <c r="M12" s="7">
        <v>1009</v>
      </c>
      <c r="N12" s="7">
        <f t="shared" si="4"/>
        <v>1786</v>
      </c>
      <c r="O12" s="9">
        <f t="shared" si="5"/>
        <v>0.10044994375703037</v>
      </c>
      <c r="P12" s="7">
        <v>1276</v>
      </c>
      <c r="Q12" s="7">
        <v>4133</v>
      </c>
      <c r="R12" s="7">
        <f t="shared" si="6"/>
        <v>5409</v>
      </c>
      <c r="S12" s="9">
        <f t="shared" si="7"/>
        <v>9.8610807263180916E-2</v>
      </c>
      <c r="T12" s="7">
        <f t="shared" si="8"/>
        <v>99271</v>
      </c>
      <c r="U12" s="9">
        <f t="shared" si="9"/>
        <v>0.10888022418549045</v>
      </c>
    </row>
    <row r="13" spans="1:21" x14ac:dyDescent="0.25">
      <c r="A13" s="5">
        <v>5</v>
      </c>
      <c r="B13" s="6" t="s">
        <v>175</v>
      </c>
      <c r="C13" s="3" t="s">
        <v>52</v>
      </c>
      <c r="D13" s="7">
        <v>13265</v>
      </c>
      <c r="E13" s="7">
        <v>10379</v>
      </c>
      <c r="F13" s="7">
        <f t="shared" si="0"/>
        <v>23644</v>
      </c>
      <c r="G13" s="9">
        <f t="shared" si="1"/>
        <v>6.1033312252352249E-2</v>
      </c>
      <c r="H13" s="7">
        <v>13599</v>
      </c>
      <c r="I13" s="7">
        <v>13919</v>
      </c>
      <c r="J13" s="7">
        <f t="shared" si="2"/>
        <v>27518</v>
      </c>
      <c r="K13" s="9">
        <f t="shared" si="3"/>
        <v>6.0918537671733247E-2</v>
      </c>
      <c r="L13" s="7">
        <v>408</v>
      </c>
      <c r="M13" s="7">
        <v>513</v>
      </c>
      <c r="N13" s="7">
        <f t="shared" si="4"/>
        <v>921</v>
      </c>
      <c r="O13" s="9">
        <f t="shared" si="5"/>
        <v>5.1799775028121484E-2</v>
      </c>
      <c r="P13" s="7">
        <v>849</v>
      </c>
      <c r="Q13" s="7">
        <v>2883</v>
      </c>
      <c r="R13" s="7">
        <f t="shared" si="6"/>
        <v>3732</v>
      </c>
      <c r="S13" s="9">
        <f t="shared" si="7"/>
        <v>6.8037628527674476E-2</v>
      </c>
      <c r="T13" s="7">
        <f t="shared" si="8"/>
        <v>55815</v>
      </c>
      <c r="U13" s="9">
        <f t="shared" si="9"/>
        <v>6.1217774706743659E-2</v>
      </c>
    </row>
    <row r="14" spans="1:21" x14ac:dyDescent="0.25">
      <c r="A14" s="5">
        <v>6</v>
      </c>
      <c r="B14" s="6" t="s">
        <v>176</v>
      </c>
      <c r="C14" s="3" t="s">
        <v>68</v>
      </c>
      <c r="D14" s="7">
        <v>14928</v>
      </c>
      <c r="E14" s="7">
        <v>12412</v>
      </c>
      <c r="F14" s="7">
        <f t="shared" si="0"/>
        <v>27340</v>
      </c>
      <c r="G14" s="9">
        <f t="shared" si="1"/>
        <v>7.0573961976793706E-2</v>
      </c>
      <c r="H14" s="7">
        <v>16046</v>
      </c>
      <c r="I14" s="7">
        <v>16381</v>
      </c>
      <c r="J14" s="7">
        <f t="shared" si="2"/>
        <v>32427</v>
      </c>
      <c r="K14" s="9">
        <f t="shared" si="3"/>
        <v>7.1785937244032788E-2</v>
      </c>
      <c r="L14" s="7">
        <v>484</v>
      </c>
      <c r="M14" s="7">
        <v>718</v>
      </c>
      <c r="N14" s="7">
        <f t="shared" si="4"/>
        <v>1202</v>
      </c>
      <c r="O14" s="9">
        <f t="shared" si="5"/>
        <v>6.7604049493813267E-2</v>
      </c>
      <c r="P14" s="7">
        <v>944</v>
      </c>
      <c r="Q14" s="7">
        <v>2880</v>
      </c>
      <c r="R14" s="7">
        <f t="shared" si="6"/>
        <v>3824</v>
      </c>
      <c r="S14" s="9">
        <f t="shared" si="7"/>
        <v>6.9714869102311672E-2</v>
      </c>
      <c r="T14" s="7">
        <f t="shared" si="8"/>
        <v>64793</v>
      </c>
      <c r="U14" s="9">
        <f t="shared" si="9"/>
        <v>7.1064826239792919E-2</v>
      </c>
    </row>
    <row r="15" spans="1:21" x14ac:dyDescent="0.25">
      <c r="A15" s="5">
        <v>7</v>
      </c>
      <c r="B15" s="6" t="s">
        <v>177</v>
      </c>
      <c r="C15" s="3" t="s">
        <v>81</v>
      </c>
      <c r="D15" s="7">
        <v>20124</v>
      </c>
      <c r="E15" s="7">
        <v>16606</v>
      </c>
      <c r="F15" s="7">
        <f t="shared" si="0"/>
        <v>36730</v>
      </c>
      <c r="G15" s="9">
        <f t="shared" si="1"/>
        <v>9.4812787981259444E-2</v>
      </c>
      <c r="H15" s="7">
        <v>22123</v>
      </c>
      <c r="I15" s="7">
        <v>22567</v>
      </c>
      <c r="J15" s="7">
        <f t="shared" si="2"/>
        <v>44690</v>
      </c>
      <c r="K15" s="9">
        <f t="shared" si="3"/>
        <v>9.8933405354668172E-2</v>
      </c>
      <c r="L15" s="7">
        <v>596</v>
      </c>
      <c r="M15" s="7">
        <v>807</v>
      </c>
      <c r="N15" s="7">
        <f t="shared" si="4"/>
        <v>1403</v>
      </c>
      <c r="O15" s="9">
        <f t="shared" si="5"/>
        <v>7.8908886389201349E-2</v>
      </c>
      <c r="P15" s="7">
        <v>1199</v>
      </c>
      <c r="Q15" s="7">
        <v>3831</v>
      </c>
      <c r="R15" s="7">
        <f t="shared" si="6"/>
        <v>5030</v>
      </c>
      <c r="S15" s="9">
        <f t="shared" si="7"/>
        <v>9.1701305330708083E-2</v>
      </c>
      <c r="T15" s="7">
        <f t="shared" si="8"/>
        <v>87853</v>
      </c>
      <c r="U15" s="9">
        <f t="shared" si="9"/>
        <v>9.6356985780015239E-2</v>
      </c>
    </row>
    <row r="16" spans="1:21" x14ac:dyDescent="0.25">
      <c r="A16" s="5">
        <v>8</v>
      </c>
      <c r="B16" s="6" t="s">
        <v>178</v>
      </c>
      <c r="C16" s="3" t="s">
        <v>96</v>
      </c>
      <c r="D16" s="7">
        <v>21314</v>
      </c>
      <c r="E16" s="7">
        <v>17914</v>
      </c>
      <c r="F16" s="7">
        <f t="shared" si="0"/>
        <v>39228</v>
      </c>
      <c r="G16" s="9">
        <f t="shared" si="1"/>
        <v>0.10126098684804914</v>
      </c>
      <c r="H16" s="7">
        <v>22865</v>
      </c>
      <c r="I16" s="7">
        <v>23216</v>
      </c>
      <c r="J16" s="7">
        <f t="shared" si="2"/>
        <v>46081</v>
      </c>
      <c r="K16" s="9">
        <f t="shared" si="3"/>
        <v>0.10201276017338251</v>
      </c>
      <c r="L16" s="7">
        <v>777</v>
      </c>
      <c r="M16" s="7">
        <v>1118</v>
      </c>
      <c r="N16" s="7">
        <f t="shared" si="4"/>
        <v>1895</v>
      </c>
      <c r="O16" s="9">
        <f t="shared" si="5"/>
        <v>0.10658042744656918</v>
      </c>
      <c r="P16" s="7">
        <v>1359</v>
      </c>
      <c r="Q16" s="7">
        <v>4245</v>
      </c>
      <c r="R16" s="7">
        <f t="shared" si="6"/>
        <v>5604</v>
      </c>
      <c r="S16" s="9">
        <f t="shared" si="7"/>
        <v>0.10216582804637935</v>
      </c>
      <c r="T16" s="7">
        <f t="shared" si="8"/>
        <v>92808</v>
      </c>
      <c r="U16" s="9">
        <f t="shared" si="9"/>
        <v>0.10179161936725729</v>
      </c>
    </row>
    <row r="17" spans="1:21" x14ac:dyDescent="0.25">
      <c r="A17" s="5">
        <v>9</v>
      </c>
      <c r="B17" s="6" t="s">
        <v>179</v>
      </c>
      <c r="C17" s="3" t="s">
        <v>2</v>
      </c>
      <c r="D17" s="7">
        <v>29055</v>
      </c>
      <c r="E17" s="7">
        <v>24403</v>
      </c>
      <c r="F17" s="7">
        <f t="shared" si="0"/>
        <v>53458</v>
      </c>
      <c r="G17" s="9">
        <f t="shared" si="1"/>
        <v>0.13799352082499775</v>
      </c>
      <c r="H17" s="7">
        <v>28975</v>
      </c>
      <c r="I17" s="7">
        <v>29477</v>
      </c>
      <c r="J17" s="7">
        <f t="shared" si="2"/>
        <v>58452</v>
      </c>
      <c r="K17" s="9">
        <f t="shared" si="3"/>
        <v>0.12939931550214956</v>
      </c>
      <c r="L17" s="7">
        <v>1140</v>
      </c>
      <c r="M17" s="7">
        <v>1581</v>
      </c>
      <c r="N17" s="7">
        <f t="shared" si="4"/>
        <v>2721</v>
      </c>
      <c r="O17" s="9">
        <f t="shared" si="5"/>
        <v>0.15303712035995501</v>
      </c>
      <c r="P17" s="7">
        <v>1696</v>
      </c>
      <c r="Q17" s="7">
        <v>5257</v>
      </c>
      <c r="R17" s="7">
        <f t="shared" si="6"/>
        <v>6953</v>
      </c>
      <c r="S17" s="9">
        <f t="shared" si="7"/>
        <v>0.12675927951578794</v>
      </c>
      <c r="T17" s="7">
        <f t="shared" si="8"/>
        <v>121584</v>
      </c>
      <c r="U17" s="9">
        <f t="shared" si="9"/>
        <v>0.13335307569550697</v>
      </c>
    </row>
    <row r="18" spans="1:21" x14ac:dyDescent="0.25">
      <c r="A18" s="5">
        <v>10</v>
      </c>
      <c r="B18" s="6" t="s">
        <v>180</v>
      </c>
      <c r="C18" s="3" t="s">
        <v>122</v>
      </c>
      <c r="D18" s="7">
        <v>16942</v>
      </c>
      <c r="E18" s="7">
        <v>14014</v>
      </c>
      <c r="F18" s="7">
        <f t="shared" si="0"/>
        <v>30956</v>
      </c>
      <c r="G18" s="9">
        <f t="shared" si="1"/>
        <v>7.9908104131442073E-2</v>
      </c>
      <c r="H18" s="7">
        <v>17630</v>
      </c>
      <c r="I18" s="7">
        <v>17941</v>
      </c>
      <c r="J18" s="7">
        <f t="shared" si="2"/>
        <v>35571</v>
      </c>
      <c r="K18" s="9">
        <f t="shared" si="3"/>
        <v>7.874603181631018E-2</v>
      </c>
      <c r="L18" s="7">
        <v>629</v>
      </c>
      <c r="M18" s="7">
        <v>1015</v>
      </c>
      <c r="N18" s="7">
        <f t="shared" si="4"/>
        <v>1644</v>
      </c>
      <c r="O18" s="9">
        <f t="shared" si="5"/>
        <v>9.2463442069741289E-2</v>
      </c>
      <c r="P18" s="7">
        <v>1011</v>
      </c>
      <c r="Q18" s="7">
        <v>2965</v>
      </c>
      <c r="R18" s="7">
        <f t="shared" si="6"/>
        <v>3976</v>
      </c>
      <c r="S18" s="9">
        <f t="shared" si="7"/>
        <v>7.2485962225625325E-2</v>
      </c>
      <c r="T18" s="7">
        <f t="shared" si="8"/>
        <v>72147</v>
      </c>
      <c r="U18" s="9">
        <f t="shared" si="9"/>
        <v>7.9130677985620984E-2</v>
      </c>
    </row>
    <row r="19" spans="1:21" x14ac:dyDescent="0.25">
      <c r="A19" s="5">
        <v>11</v>
      </c>
      <c r="B19" s="6" t="s">
        <v>181</v>
      </c>
      <c r="C19" s="3" t="s">
        <v>135</v>
      </c>
      <c r="D19" s="7">
        <v>12461</v>
      </c>
      <c r="E19" s="7">
        <v>10468</v>
      </c>
      <c r="F19" s="7">
        <f t="shared" si="0"/>
        <v>22929</v>
      </c>
      <c r="G19" s="9">
        <f t="shared" si="1"/>
        <v>5.918765084732637E-2</v>
      </c>
      <c r="H19" s="7">
        <v>13323</v>
      </c>
      <c r="I19" s="7">
        <v>13546</v>
      </c>
      <c r="J19" s="7">
        <f t="shared" si="2"/>
        <v>26869</v>
      </c>
      <c r="K19" s="9">
        <f t="shared" si="3"/>
        <v>5.9481800592404994E-2</v>
      </c>
      <c r="L19" s="7">
        <v>449</v>
      </c>
      <c r="M19" s="7">
        <v>692</v>
      </c>
      <c r="N19" s="7">
        <f t="shared" si="4"/>
        <v>1141</v>
      </c>
      <c r="O19" s="9">
        <f t="shared" si="5"/>
        <v>6.4173228346456695E-2</v>
      </c>
      <c r="P19" s="7">
        <v>785</v>
      </c>
      <c r="Q19" s="7">
        <v>2396</v>
      </c>
      <c r="R19" s="7">
        <f t="shared" si="6"/>
        <v>3181</v>
      </c>
      <c r="S19" s="9">
        <f t="shared" si="7"/>
        <v>5.7992415955662513E-2</v>
      </c>
      <c r="T19" s="7">
        <f t="shared" si="8"/>
        <v>54120</v>
      </c>
      <c r="U19" s="9">
        <f t="shared" si="9"/>
        <v>5.935870226872645E-2</v>
      </c>
    </row>
    <row r="20" spans="1:21" x14ac:dyDescent="0.25">
      <c r="A20" s="5">
        <v>12</v>
      </c>
      <c r="B20" s="6" t="s">
        <v>182</v>
      </c>
      <c r="C20" s="3" t="s">
        <v>149</v>
      </c>
      <c r="D20" s="7">
        <v>26259</v>
      </c>
      <c r="E20" s="7">
        <v>22696</v>
      </c>
      <c r="F20" s="7">
        <f t="shared" si="0"/>
        <v>48955</v>
      </c>
      <c r="G20" s="9">
        <f t="shared" si="1"/>
        <v>0.12636972599026833</v>
      </c>
      <c r="H20" s="7">
        <v>26188</v>
      </c>
      <c r="I20" s="7">
        <v>26573</v>
      </c>
      <c r="J20" s="7">
        <f t="shared" si="2"/>
        <v>52761</v>
      </c>
      <c r="K20" s="9">
        <f t="shared" si="3"/>
        <v>0.11680074736893371</v>
      </c>
      <c r="L20" s="7">
        <v>1054</v>
      </c>
      <c r="M20" s="7">
        <v>1577</v>
      </c>
      <c r="N20" s="7">
        <f t="shared" si="4"/>
        <v>2631</v>
      </c>
      <c r="O20" s="9">
        <f t="shared" si="5"/>
        <v>0.14797525309336332</v>
      </c>
      <c r="P20" s="7">
        <v>1447</v>
      </c>
      <c r="Q20" s="7">
        <v>5413</v>
      </c>
      <c r="R20" s="7">
        <f t="shared" si="6"/>
        <v>6860</v>
      </c>
      <c r="S20" s="9">
        <f t="shared" si="7"/>
        <v>0.12506380806533945</v>
      </c>
      <c r="T20" s="7">
        <f t="shared" si="8"/>
        <v>111207</v>
      </c>
      <c r="U20" s="9">
        <f t="shared" si="9"/>
        <v>0.12197160390240692</v>
      </c>
    </row>
    <row r="21" spans="1:21" x14ac:dyDescent="0.25">
      <c r="A21" s="22" t="s">
        <v>169</v>
      </c>
      <c r="B21" s="22"/>
      <c r="C21" s="22"/>
      <c r="D21" s="11">
        <f t="shared" ref="D21:E21" si="10">SUM(D9:D20)</f>
        <v>211757</v>
      </c>
      <c r="E21" s="11">
        <f t="shared" si="10"/>
        <v>175638</v>
      </c>
      <c r="F21" s="11">
        <f>SUM(F9:F20)</f>
        <v>387395</v>
      </c>
      <c r="G21" s="12">
        <f>F21/$T$21</f>
        <v>0.42489402190305403</v>
      </c>
      <c r="H21" s="11">
        <f t="shared" ref="H21:I21" si="11">SUM(H9:H20)</f>
        <v>223704</v>
      </c>
      <c r="I21" s="11">
        <f t="shared" si="11"/>
        <v>228014</v>
      </c>
      <c r="J21" s="11">
        <f t="shared" ref="J21" si="12">SUM(J9:J20)</f>
        <v>451718</v>
      </c>
      <c r="K21" s="12">
        <f t="shared" ref="K21" si="13">J21/$T$21</f>
        <v>0.49544335313053539</v>
      </c>
      <c r="L21" s="11">
        <f t="shared" ref="L21" si="14">SUM(L9:L20)</f>
        <v>7366</v>
      </c>
      <c r="M21" s="11">
        <f t="shared" ref="M21" si="15">SUM(M9:M20)</f>
        <v>10414</v>
      </c>
      <c r="N21" s="11">
        <f t="shared" ref="N21" si="16">SUM(N9:N20)</f>
        <v>17780</v>
      </c>
      <c r="O21" s="12">
        <f t="shared" ref="O21" si="17">N21/$T$21</f>
        <v>1.9501066635956327E-2</v>
      </c>
      <c r="P21" s="11">
        <f t="shared" ref="P21" si="18">SUM(P9:P20)</f>
        <v>13092</v>
      </c>
      <c r="Q21" s="11">
        <f t="shared" ref="Q21" si="19">SUM(Q9:Q20)</f>
        <v>41760</v>
      </c>
      <c r="R21" s="11">
        <f t="shared" ref="R21" si="20">SUM(R9:R20)</f>
        <v>54852</v>
      </c>
      <c r="S21" s="12">
        <f t="shared" ref="S21" si="21">R21/$T$21</f>
        <v>6.0161558330454237E-2</v>
      </c>
      <c r="T21" s="8">
        <f>SUM(T9:T20)</f>
        <v>911745</v>
      </c>
      <c r="U21" s="12">
        <f>SUM(U9:U20)</f>
        <v>1.0000000000000002</v>
      </c>
    </row>
  </sheetData>
  <mergeCells count="11">
    <mergeCell ref="T7:U7"/>
    <mergeCell ref="A5:D5"/>
    <mergeCell ref="A6:D6"/>
    <mergeCell ref="A1:N2"/>
    <mergeCell ref="A21:C21"/>
    <mergeCell ref="H7:K7"/>
    <mergeCell ref="L7:O7"/>
    <mergeCell ref="P7:S7"/>
    <mergeCell ref="A7:A8"/>
    <mergeCell ref="B7:C7"/>
    <mergeCell ref="D7:G7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E18D-4036-43A2-B7FF-69830C23B8A0}">
  <dimension ref="A1:U22"/>
  <sheetViews>
    <sheetView zoomScaleNormal="100" workbookViewId="0">
      <selection activeCell="S22" sqref="S22"/>
    </sheetView>
  </sheetViews>
  <sheetFormatPr defaultRowHeight="15" x14ac:dyDescent="0.25"/>
  <cols>
    <col min="1" max="1" width="4.28515625" customWidth="1"/>
    <col min="3" max="3" width="16.5703125" bestFit="1" customWidth="1"/>
    <col min="4" max="19" width="9.140625" customWidth="1"/>
    <col min="20" max="20" width="11.7109375" customWidth="1"/>
    <col min="21" max="21" width="9.140625" customWidth="1"/>
  </cols>
  <sheetData>
    <row r="1" spans="1:21" ht="14.45" customHeight="1" x14ac:dyDescent="0.25">
      <c r="A1" s="16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4"/>
      <c r="P1" s="4"/>
      <c r="Q1" s="4"/>
      <c r="R1" s="4"/>
      <c r="S1" s="4"/>
    </row>
    <row r="2" spans="1:21" ht="14.4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4"/>
      <c r="P2" s="4"/>
      <c r="Q2" s="4"/>
      <c r="R2" s="4"/>
      <c r="S2" s="4"/>
    </row>
    <row r="3" spans="1:21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x14ac:dyDescent="0.25">
      <c r="A4" s="1"/>
    </row>
    <row r="5" spans="1:21" x14ac:dyDescent="0.25">
      <c r="A5" s="15" t="s">
        <v>161</v>
      </c>
      <c r="B5" s="15"/>
      <c r="C5" s="15"/>
      <c r="D5" s="15"/>
    </row>
    <row r="6" spans="1:21" x14ac:dyDescent="0.25">
      <c r="A6" s="24" t="s">
        <v>183</v>
      </c>
      <c r="B6" s="24"/>
      <c r="C6" s="24"/>
      <c r="D6" s="24"/>
    </row>
    <row r="7" spans="1:21" x14ac:dyDescent="0.25">
      <c r="A7" s="23" t="s">
        <v>163</v>
      </c>
      <c r="B7" s="22" t="s">
        <v>184</v>
      </c>
      <c r="C7" s="22"/>
      <c r="D7" s="13" t="s">
        <v>196</v>
      </c>
      <c r="E7" s="25"/>
      <c r="F7" s="25"/>
      <c r="G7" s="14"/>
      <c r="H7" s="13" t="s">
        <v>197</v>
      </c>
      <c r="I7" s="25"/>
      <c r="J7" s="25"/>
      <c r="K7" s="14"/>
      <c r="L7" s="13" t="s">
        <v>198</v>
      </c>
      <c r="M7" s="25"/>
      <c r="N7" s="25"/>
      <c r="O7" s="14"/>
      <c r="P7" s="13" t="s">
        <v>199</v>
      </c>
      <c r="Q7" s="25"/>
      <c r="R7" s="25"/>
      <c r="S7" s="14"/>
      <c r="T7" s="13" t="s">
        <v>169</v>
      </c>
      <c r="U7" s="14"/>
    </row>
    <row r="8" spans="1:21" x14ac:dyDescent="0.25">
      <c r="A8" s="23"/>
      <c r="B8" s="10" t="s">
        <v>165</v>
      </c>
      <c r="C8" s="10" t="s">
        <v>166</v>
      </c>
      <c r="D8" s="10" t="s">
        <v>167</v>
      </c>
      <c r="E8" s="10" t="s">
        <v>168</v>
      </c>
      <c r="F8" s="10" t="s">
        <v>169</v>
      </c>
      <c r="G8" s="10" t="s">
        <v>170</v>
      </c>
      <c r="H8" s="10" t="s">
        <v>167</v>
      </c>
      <c r="I8" s="10" t="s">
        <v>168</v>
      </c>
      <c r="J8" s="10" t="s">
        <v>169</v>
      </c>
      <c r="K8" s="10" t="s">
        <v>170</v>
      </c>
      <c r="L8" s="10" t="s">
        <v>167</v>
      </c>
      <c r="M8" s="10" t="s">
        <v>168</v>
      </c>
      <c r="N8" s="10" t="s">
        <v>169</v>
      </c>
      <c r="O8" s="10" t="s">
        <v>170</v>
      </c>
      <c r="P8" s="10" t="s">
        <v>167</v>
      </c>
      <c r="Q8" s="10" t="s">
        <v>168</v>
      </c>
      <c r="R8" s="10" t="s">
        <v>169</v>
      </c>
      <c r="S8" s="10" t="s">
        <v>170</v>
      </c>
      <c r="T8" s="10" t="s">
        <v>200</v>
      </c>
      <c r="U8" s="10" t="s">
        <v>170</v>
      </c>
    </row>
    <row r="9" spans="1:21" x14ac:dyDescent="0.25">
      <c r="A9" s="5">
        <v>1</v>
      </c>
      <c r="B9" s="5">
        <v>2001</v>
      </c>
      <c r="C9" s="3" t="s">
        <v>2</v>
      </c>
      <c r="D9" s="7">
        <v>693</v>
      </c>
      <c r="E9" s="7">
        <v>553</v>
      </c>
      <c r="F9" s="7">
        <f t="shared" ref="F9:F21" si="0">SUM(D9:E9)</f>
        <v>1246</v>
      </c>
      <c r="G9" s="9">
        <f>F9/$F$22</f>
        <v>5.4749978029703841E-2</v>
      </c>
      <c r="H9" s="7">
        <v>875</v>
      </c>
      <c r="I9" s="7">
        <v>897</v>
      </c>
      <c r="J9" s="7">
        <f>SUM(H9:I9)</f>
        <v>1772</v>
      </c>
      <c r="K9" s="9">
        <f t="shared" ref="K9:K21" si="1">J9/$J$22</f>
        <v>5.8646367698163164E-2</v>
      </c>
      <c r="L9" s="7">
        <v>22</v>
      </c>
      <c r="M9" s="7">
        <v>27</v>
      </c>
      <c r="N9" s="7">
        <f>SUM(L9:M9)</f>
        <v>49</v>
      </c>
      <c r="O9" s="9">
        <f t="shared" ref="O9:O21" si="2">N9/$N$22</f>
        <v>5.4384017758046618E-2</v>
      </c>
      <c r="P9" s="7">
        <v>63</v>
      </c>
      <c r="Q9" s="7">
        <v>200</v>
      </c>
      <c r="R9" s="7">
        <f>SUM(P9:Q9)</f>
        <v>263</v>
      </c>
      <c r="S9" s="9">
        <f t="shared" ref="S9:S21" si="3">R9/$R$22</f>
        <v>6.4778325123152708E-2</v>
      </c>
      <c r="T9" s="7">
        <f>F9+J9+N9+R9</f>
        <v>3330</v>
      </c>
      <c r="U9" s="9">
        <f t="shared" ref="U9:U21" si="4">T9/$T$22</f>
        <v>5.7479200469499774E-2</v>
      </c>
    </row>
    <row r="10" spans="1:21" x14ac:dyDescent="0.25">
      <c r="A10" s="5">
        <v>2</v>
      </c>
      <c r="B10" s="5">
        <v>2002</v>
      </c>
      <c r="C10" s="3" t="s">
        <v>3</v>
      </c>
      <c r="D10" s="7">
        <v>831</v>
      </c>
      <c r="E10" s="7">
        <v>654</v>
      </c>
      <c r="F10" s="7">
        <f t="shared" si="0"/>
        <v>1485</v>
      </c>
      <c r="G10" s="9">
        <f t="shared" ref="G10:G21" si="5">F10/$F$22</f>
        <v>6.5251779593988923E-2</v>
      </c>
      <c r="H10" s="7">
        <v>929</v>
      </c>
      <c r="I10" s="7">
        <v>948</v>
      </c>
      <c r="J10" s="7">
        <f t="shared" ref="J10:J21" si="6">SUM(H10:I10)</f>
        <v>1877</v>
      </c>
      <c r="K10" s="9">
        <f t="shared" si="1"/>
        <v>6.2121462849578021E-2</v>
      </c>
      <c r="L10" s="7">
        <v>25</v>
      </c>
      <c r="M10" s="7">
        <v>27</v>
      </c>
      <c r="N10" s="7">
        <f t="shared" ref="N10:N21" si="7">SUM(L10:M10)</f>
        <v>52</v>
      </c>
      <c r="O10" s="9">
        <f t="shared" si="2"/>
        <v>5.7713651498335183E-2</v>
      </c>
      <c r="P10" s="7">
        <v>59</v>
      </c>
      <c r="Q10" s="7">
        <v>170</v>
      </c>
      <c r="R10" s="7">
        <f t="shared" ref="R10:R21" si="8">SUM(P10:Q10)</f>
        <v>229</v>
      </c>
      <c r="S10" s="9">
        <f t="shared" si="3"/>
        <v>5.6403940886699505E-2</v>
      </c>
      <c r="T10" s="7">
        <f t="shared" ref="T10:T21" si="9">F10+J10+N10+R10</f>
        <v>3643</v>
      </c>
      <c r="U10" s="9">
        <f t="shared" si="4"/>
        <v>6.2881900093209514E-2</v>
      </c>
    </row>
    <row r="11" spans="1:21" x14ac:dyDescent="0.25">
      <c r="A11" s="5">
        <v>3</v>
      </c>
      <c r="B11" s="5">
        <v>2003</v>
      </c>
      <c r="C11" s="3" t="s">
        <v>4</v>
      </c>
      <c r="D11" s="7">
        <v>712</v>
      </c>
      <c r="E11" s="7">
        <v>587</v>
      </c>
      <c r="F11" s="7">
        <f t="shared" si="0"/>
        <v>1299</v>
      </c>
      <c r="G11" s="9">
        <f t="shared" si="5"/>
        <v>5.7078829422620617E-2</v>
      </c>
      <c r="H11" s="7">
        <v>893</v>
      </c>
      <c r="I11" s="7">
        <v>912</v>
      </c>
      <c r="J11" s="7">
        <f t="shared" si="6"/>
        <v>1805</v>
      </c>
      <c r="K11" s="9">
        <f t="shared" si="1"/>
        <v>5.9738540460036405E-2</v>
      </c>
      <c r="L11" s="7">
        <v>18</v>
      </c>
      <c r="M11" s="7">
        <v>25</v>
      </c>
      <c r="N11" s="7">
        <f t="shared" si="7"/>
        <v>43</v>
      </c>
      <c r="O11" s="9">
        <f t="shared" si="2"/>
        <v>4.7724750277469481E-2</v>
      </c>
      <c r="P11" s="7">
        <v>60</v>
      </c>
      <c r="Q11" s="7">
        <v>191</v>
      </c>
      <c r="R11" s="7">
        <f t="shared" si="8"/>
        <v>251</v>
      </c>
      <c r="S11" s="9">
        <f t="shared" si="3"/>
        <v>6.1822660098522164E-2</v>
      </c>
      <c r="T11" s="7">
        <f t="shared" si="9"/>
        <v>3398</v>
      </c>
      <c r="U11" s="9">
        <f t="shared" si="4"/>
        <v>5.8652949908516591E-2</v>
      </c>
    </row>
    <row r="12" spans="1:21" x14ac:dyDescent="0.25">
      <c r="A12" s="5">
        <v>4</v>
      </c>
      <c r="B12" s="5">
        <v>2004</v>
      </c>
      <c r="C12" s="3" t="s">
        <v>5</v>
      </c>
      <c r="D12" s="7">
        <v>967</v>
      </c>
      <c r="E12" s="7">
        <v>794</v>
      </c>
      <c r="F12" s="7">
        <f t="shared" si="0"/>
        <v>1761</v>
      </c>
      <c r="G12" s="9">
        <f t="shared" si="5"/>
        <v>7.7379383074083832E-2</v>
      </c>
      <c r="H12" s="7">
        <v>1207</v>
      </c>
      <c r="I12" s="7">
        <v>1231</v>
      </c>
      <c r="J12" s="7">
        <f t="shared" si="6"/>
        <v>2438</v>
      </c>
      <c r="K12" s="9">
        <f t="shared" si="1"/>
        <v>8.068839980142313E-2</v>
      </c>
      <c r="L12" s="7">
        <v>31</v>
      </c>
      <c r="M12" s="7">
        <v>47</v>
      </c>
      <c r="N12" s="7">
        <f t="shared" si="7"/>
        <v>78</v>
      </c>
      <c r="O12" s="9">
        <f t="shared" si="2"/>
        <v>8.6570477247502775E-2</v>
      </c>
      <c r="P12" s="7">
        <v>90</v>
      </c>
      <c r="Q12" s="7">
        <v>289</v>
      </c>
      <c r="R12" s="7">
        <f t="shared" si="8"/>
        <v>379</v>
      </c>
      <c r="S12" s="9">
        <f t="shared" si="3"/>
        <v>9.3349753694581275E-2</v>
      </c>
      <c r="T12" s="7">
        <f t="shared" si="9"/>
        <v>4656</v>
      </c>
      <c r="U12" s="9">
        <f t="shared" si="4"/>
        <v>8.036731453032761E-2</v>
      </c>
    </row>
    <row r="13" spans="1:21" x14ac:dyDescent="0.25">
      <c r="A13" s="5">
        <v>5</v>
      </c>
      <c r="B13" s="5">
        <v>2005</v>
      </c>
      <c r="C13" s="3" t="s">
        <v>6</v>
      </c>
      <c r="D13" s="7">
        <v>1226</v>
      </c>
      <c r="E13" s="7">
        <v>974</v>
      </c>
      <c r="F13" s="7">
        <f t="shared" si="0"/>
        <v>2200</v>
      </c>
      <c r="G13" s="9">
        <f t="shared" si="5"/>
        <v>9.6669303102205811E-2</v>
      </c>
      <c r="H13" s="7">
        <v>1397</v>
      </c>
      <c r="I13" s="7">
        <v>1422</v>
      </c>
      <c r="J13" s="7">
        <f t="shared" si="6"/>
        <v>2819</v>
      </c>
      <c r="K13" s="9">
        <f t="shared" si="1"/>
        <v>9.3298030779414204E-2</v>
      </c>
      <c r="L13" s="7">
        <v>35</v>
      </c>
      <c r="M13" s="7">
        <v>51</v>
      </c>
      <c r="N13" s="7">
        <f t="shared" si="7"/>
        <v>86</v>
      </c>
      <c r="O13" s="9">
        <f t="shared" si="2"/>
        <v>9.5449500554938962E-2</v>
      </c>
      <c r="P13" s="7">
        <v>89</v>
      </c>
      <c r="Q13" s="7">
        <v>285</v>
      </c>
      <c r="R13" s="7">
        <f t="shared" si="8"/>
        <v>374</v>
      </c>
      <c r="S13" s="9">
        <f t="shared" si="3"/>
        <v>9.2118226600985217E-2</v>
      </c>
      <c r="T13" s="7">
        <f t="shared" si="9"/>
        <v>5479</v>
      </c>
      <c r="U13" s="9">
        <f t="shared" si="4"/>
        <v>9.4573134946663445E-2</v>
      </c>
    </row>
    <row r="14" spans="1:21" x14ac:dyDescent="0.25">
      <c r="A14" s="5">
        <v>6</v>
      </c>
      <c r="B14" s="5">
        <v>2006</v>
      </c>
      <c r="C14" s="3" t="s">
        <v>7</v>
      </c>
      <c r="D14" s="7">
        <v>1174</v>
      </c>
      <c r="E14" s="7">
        <v>969</v>
      </c>
      <c r="F14" s="7">
        <f t="shared" si="0"/>
        <v>2143</v>
      </c>
      <c r="G14" s="9">
        <f t="shared" si="5"/>
        <v>9.4164689340012306E-2</v>
      </c>
      <c r="H14" s="7">
        <v>1386</v>
      </c>
      <c r="I14" s="7">
        <v>1410</v>
      </c>
      <c r="J14" s="7">
        <f t="shared" si="6"/>
        <v>2796</v>
      </c>
      <c r="K14" s="9">
        <f t="shared" si="1"/>
        <v>9.2536819460532854E-2</v>
      </c>
      <c r="L14" s="7">
        <v>30</v>
      </c>
      <c r="M14" s="7">
        <v>39</v>
      </c>
      <c r="N14" s="7">
        <f t="shared" si="7"/>
        <v>69</v>
      </c>
      <c r="O14" s="9">
        <f t="shared" si="2"/>
        <v>7.6581576026637066E-2</v>
      </c>
      <c r="P14" s="7">
        <v>57</v>
      </c>
      <c r="Q14" s="7">
        <v>258</v>
      </c>
      <c r="R14" s="7">
        <f t="shared" si="8"/>
        <v>315</v>
      </c>
      <c r="S14" s="9">
        <f t="shared" si="3"/>
        <v>7.7586206896551727E-2</v>
      </c>
      <c r="T14" s="7">
        <f t="shared" si="9"/>
        <v>5323</v>
      </c>
      <c r="U14" s="9">
        <f t="shared" si="4"/>
        <v>9.1880415645389582E-2</v>
      </c>
    </row>
    <row r="15" spans="1:21" x14ac:dyDescent="0.25">
      <c r="A15" s="5">
        <v>7</v>
      </c>
      <c r="B15" s="5">
        <v>2007</v>
      </c>
      <c r="C15" s="3" t="s">
        <v>8</v>
      </c>
      <c r="D15" s="7">
        <v>930</v>
      </c>
      <c r="E15" s="7">
        <v>786</v>
      </c>
      <c r="F15" s="7">
        <f t="shared" si="0"/>
        <v>1716</v>
      </c>
      <c r="G15" s="9">
        <f t="shared" si="5"/>
        <v>7.5402056419720531E-2</v>
      </c>
      <c r="H15" s="7">
        <v>1111</v>
      </c>
      <c r="I15" s="7">
        <v>1142</v>
      </c>
      <c r="J15" s="7">
        <f t="shared" si="6"/>
        <v>2253</v>
      </c>
      <c r="K15" s="9">
        <f t="shared" si="1"/>
        <v>7.4565613106073139E-2</v>
      </c>
      <c r="L15" s="7">
        <v>29</v>
      </c>
      <c r="M15" s="7">
        <v>43</v>
      </c>
      <c r="N15" s="7">
        <f t="shared" si="7"/>
        <v>72</v>
      </c>
      <c r="O15" s="9">
        <f t="shared" si="2"/>
        <v>7.9911209766925645E-2</v>
      </c>
      <c r="P15" s="7">
        <v>75</v>
      </c>
      <c r="Q15" s="7">
        <v>206</v>
      </c>
      <c r="R15" s="7">
        <f t="shared" si="8"/>
        <v>281</v>
      </c>
      <c r="S15" s="9">
        <f t="shared" si="3"/>
        <v>6.9211822660098524E-2</v>
      </c>
      <c r="T15" s="7">
        <f t="shared" si="9"/>
        <v>4322</v>
      </c>
      <c r="U15" s="9">
        <f t="shared" si="4"/>
        <v>7.4602133462215628E-2</v>
      </c>
    </row>
    <row r="16" spans="1:21" x14ac:dyDescent="0.25">
      <c r="A16" s="5">
        <v>8</v>
      </c>
      <c r="B16" s="5">
        <v>2008</v>
      </c>
      <c r="C16" s="3" t="s">
        <v>9</v>
      </c>
      <c r="D16" s="7">
        <v>1213</v>
      </c>
      <c r="E16" s="7">
        <v>985</v>
      </c>
      <c r="F16" s="7">
        <f t="shared" si="0"/>
        <v>2198</v>
      </c>
      <c r="G16" s="9">
        <f t="shared" si="5"/>
        <v>9.6581421917567453E-2</v>
      </c>
      <c r="H16" s="7">
        <v>1382</v>
      </c>
      <c r="I16" s="7">
        <v>1393</v>
      </c>
      <c r="J16" s="7">
        <f t="shared" si="6"/>
        <v>2775</v>
      </c>
      <c r="K16" s="9">
        <f t="shared" si="1"/>
        <v>9.1841800430249879E-2</v>
      </c>
      <c r="L16" s="7">
        <v>40</v>
      </c>
      <c r="M16" s="7">
        <v>61</v>
      </c>
      <c r="N16" s="7">
        <f t="shared" si="7"/>
        <v>101</v>
      </c>
      <c r="O16" s="9">
        <f t="shared" si="2"/>
        <v>0.1120976692563818</v>
      </c>
      <c r="P16" s="7">
        <v>76</v>
      </c>
      <c r="Q16" s="7">
        <v>268</v>
      </c>
      <c r="R16" s="7">
        <f t="shared" si="8"/>
        <v>344</v>
      </c>
      <c r="S16" s="9">
        <f t="shared" si="3"/>
        <v>8.4729064039408872E-2</v>
      </c>
      <c r="T16" s="7">
        <f t="shared" si="9"/>
        <v>5418</v>
      </c>
      <c r="U16" s="9">
        <f t="shared" si="4"/>
        <v>9.3520212655780713E-2</v>
      </c>
    </row>
    <row r="17" spans="1:21" x14ac:dyDescent="0.25">
      <c r="A17" s="5">
        <v>9</v>
      </c>
      <c r="B17" s="5">
        <v>2009</v>
      </c>
      <c r="C17" s="3" t="s">
        <v>1</v>
      </c>
      <c r="D17" s="7">
        <v>863</v>
      </c>
      <c r="E17" s="7">
        <v>624</v>
      </c>
      <c r="F17" s="7">
        <f t="shared" si="0"/>
        <v>1487</v>
      </c>
      <c r="G17" s="9">
        <f t="shared" si="5"/>
        <v>6.5339660778627295E-2</v>
      </c>
      <c r="H17" s="7">
        <v>979</v>
      </c>
      <c r="I17" s="7">
        <v>1020</v>
      </c>
      <c r="J17" s="7">
        <f t="shared" si="6"/>
        <v>1999</v>
      </c>
      <c r="K17" s="9">
        <f t="shared" si="1"/>
        <v>6.6159192454079099E-2</v>
      </c>
      <c r="L17" s="7">
        <v>28</v>
      </c>
      <c r="M17" s="7">
        <v>36</v>
      </c>
      <c r="N17" s="7">
        <f t="shared" si="7"/>
        <v>64</v>
      </c>
      <c r="O17" s="9">
        <f t="shared" si="2"/>
        <v>7.1032186459489458E-2</v>
      </c>
      <c r="P17" s="7">
        <v>64</v>
      </c>
      <c r="Q17" s="7">
        <v>189</v>
      </c>
      <c r="R17" s="7">
        <f t="shared" si="8"/>
        <v>253</v>
      </c>
      <c r="S17" s="9">
        <f t="shared" si="3"/>
        <v>6.2315270935960593E-2</v>
      </c>
      <c r="T17" s="7">
        <f t="shared" si="9"/>
        <v>3803</v>
      </c>
      <c r="U17" s="9">
        <f t="shared" si="4"/>
        <v>6.564366347913142E-2</v>
      </c>
    </row>
    <row r="18" spans="1:21" x14ac:dyDescent="0.25">
      <c r="A18" s="5">
        <v>10</v>
      </c>
      <c r="B18" s="5">
        <v>2010</v>
      </c>
      <c r="C18" s="3" t="s">
        <v>10</v>
      </c>
      <c r="D18" s="7">
        <v>794</v>
      </c>
      <c r="E18" s="7">
        <v>675</v>
      </c>
      <c r="F18" s="7">
        <f t="shared" si="0"/>
        <v>1469</v>
      </c>
      <c r="G18" s="9">
        <f t="shared" si="5"/>
        <v>6.4548730116881975E-2</v>
      </c>
      <c r="H18" s="7">
        <v>1028</v>
      </c>
      <c r="I18" s="7">
        <v>1038</v>
      </c>
      <c r="J18" s="7">
        <f t="shared" si="6"/>
        <v>2066</v>
      </c>
      <c r="K18" s="9">
        <f t="shared" si="1"/>
        <v>6.8376634122124774E-2</v>
      </c>
      <c r="L18" s="7">
        <v>28</v>
      </c>
      <c r="M18" s="7">
        <v>28</v>
      </c>
      <c r="N18" s="7">
        <f t="shared" si="7"/>
        <v>56</v>
      </c>
      <c r="O18" s="9">
        <f t="shared" si="2"/>
        <v>6.2153163152053277E-2</v>
      </c>
      <c r="P18" s="7">
        <v>72</v>
      </c>
      <c r="Q18" s="7">
        <v>199</v>
      </c>
      <c r="R18" s="7">
        <f t="shared" si="8"/>
        <v>271</v>
      </c>
      <c r="S18" s="9">
        <f t="shared" si="3"/>
        <v>6.6748768472906408E-2</v>
      </c>
      <c r="T18" s="7">
        <f t="shared" si="9"/>
        <v>3862</v>
      </c>
      <c r="U18" s="9">
        <f t="shared" si="4"/>
        <v>6.6662063727690124E-2</v>
      </c>
    </row>
    <row r="19" spans="1:21" x14ac:dyDescent="0.25">
      <c r="A19" s="5">
        <v>11</v>
      </c>
      <c r="B19" s="5">
        <v>2011</v>
      </c>
      <c r="C19" s="3" t="s">
        <v>11</v>
      </c>
      <c r="D19" s="7">
        <v>947</v>
      </c>
      <c r="E19" s="7">
        <v>842</v>
      </c>
      <c r="F19" s="7">
        <f t="shared" si="0"/>
        <v>1789</v>
      </c>
      <c r="G19" s="9">
        <f t="shared" si="5"/>
        <v>7.8609719659020999E-2</v>
      </c>
      <c r="H19" s="7">
        <v>1212</v>
      </c>
      <c r="I19" s="7">
        <v>1253</v>
      </c>
      <c r="J19" s="7">
        <f t="shared" si="6"/>
        <v>2465</v>
      </c>
      <c r="K19" s="9">
        <f t="shared" si="1"/>
        <v>8.1581995697501242E-2</v>
      </c>
      <c r="L19" s="7">
        <v>18</v>
      </c>
      <c r="M19" s="7">
        <v>32</v>
      </c>
      <c r="N19" s="7">
        <f t="shared" si="7"/>
        <v>50</v>
      </c>
      <c r="O19" s="9">
        <f t="shared" si="2"/>
        <v>5.549389567147614E-2</v>
      </c>
      <c r="P19" s="7">
        <v>75</v>
      </c>
      <c r="Q19" s="7">
        <v>246</v>
      </c>
      <c r="R19" s="7">
        <f t="shared" si="8"/>
        <v>321</v>
      </c>
      <c r="S19" s="9">
        <f t="shared" si="3"/>
        <v>7.9064039408866998E-2</v>
      </c>
      <c r="T19" s="7">
        <f t="shared" si="9"/>
        <v>4625</v>
      </c>
      <c r="U19" s="9">
        <f t="shared" si="4"/>
        <v>7.9832222874305248E-2</v>
      </c>
    </row>
    <row r="20" spans="1:21" x14ac:dyDescent="0.25">
      <c r="A20" s="5">
        <v>12</v>
      </c>
      <c r="B20" s="5">
        <v>2012</v>
      </c>
      <c r="C20" s="3" t="s">
        <v>12</v>
      </c>
      <c r="D20" s="7">
        <v>932</v>
      </c>
      <c r="E20" s="7">
        <v>723</v>
      </c>
      <c r="F20" s="7">
        <f t="shared" si="0"/>
        <v>1655</v>
      </c>
      <c r="G20" s="9">
        <f>F20/$F$22</f>
        <v>7.2721680288250282E-2</v>
      </c>
      <c r="H20" s="7">
        <v>1064</v>
      </c>
      <c r="I20" s="7">
        <v>1097</v>
      </c>
      <c r="J20" s="7">
        <f>SUM(H20:I20)</f>
        <v>2161</v>
      </c>
      <c r="K20" s="9">
        <f t="shared" si="1"/>
        <v>7.1520767830547741E-2</v>
      </c>
      <c r="L20" s="7">
        <v>27</v>
      </c>
      <c r="M20" s="7">
        <v>44</v>
      </c>
      <c r="N20" s="7">
        <f t="shared" ref="N20" si="10">SUM(L20:M20)</f>
        <v>71</v>
      </c>
      <c r="O20" s="9">
        <f t="shared" si="2"/>
        <v>7.8801331853496109E-2</v>
      </c>
      <c r="P20" s="7">
        <v>86</v>
      </c>
      <c r="Q20" s="7">
        <v>214</v>
      </c>
      <c r="R20" s="7">
        <f t="shared" ref="R20" si="11">SUM(P20:Q20)</f>
        <v>300</v>
      </c>
      <c r="S20" s="9">
        <f t="shared" si="3"/>
        <v>7.3891625615763554E-2</v>
      </c>
      <c r="T20" s="7">
        <f t="shared" si="9"/>
        <v>4187</v>
      </c>
      <c r="U20" s="9">
        <f t="shared" si="4"/>
        <v>7.2271895605344014E-2</v>
      </c>
    </row>
    <row r="21" spans="1:21" x14ac:dyDescent="0.25">
      <c r="A21" s="5">
        <v>13</v>
      </c>
      <c r="B21" s="5">
        <v>2013</v>
      </c>
      <c r="C21" s="3" t="s">
        <v>13</v>
      </c>
      <c r="D21" s="7">
        <v>1287</v>
      </c>
      <c r="E21" s="7">
        <v>1023</v>
      </c>
      <c r="F21" s="7">
        <f t="shared" si="0"/>
        <v>2310</v>
      </c>
      <c r="G21" s="9">
        <f t="shared" si="5"/>
        <v>0.10150276825731611</v>
      </c>
      <c r="H21" s="7">
        <v>1468</v>
      </c>
      <c r="I21" s="7">
        <v>1521</v>
      </c>
      <c r="J21" s="7">
        <f t="shared" si="6"/>
        <v>2989</v>
      </c>
      <c r="K21" s="9">
        <f t="shared" si="1"/>
        <v>9.8924375310276355E-2</v>
      </c>
      <c r="L21" s="7">
        <v>41</v>
      </c>
      <c r="M21" s="7">
        <v>69</v>
      </c>
      <c r="N21" s="7">
        <f t="shared" si="7"/>
        <v>110</v>
      </c>
      <c r="O21" s="9">
        <f t="shared" si="2"/>
        <v>0.1220865704772475</v>
      </c>
      <c r="P21" s="7">
        <v>111</v>
      </c>
      <c r="Q21" s="7">
        <v>368</v>
      </c>
      <c r="R21" s="7">
        <f t="shared" si="8"/>
        <v>479</v>
      </c>
      <c r="S21" s="9">
        <f t="shared" si="3"/>
        <v>0.11798029556650247</v>
      </c>
      <c r="T21" s="7">
        <f t="shared" si="9"/>
        <v>5888</v>
      </c>
      <c r="U21" s="9">
        <f t="shared" si="4"/>
        <v>0.10163289260192633</v>
      </c>
    </row>
    <row r="22" spans="1:21" x14ac:dyDescent="0.25">
      <c r="A22" s="22" t="s">
        <v>169</v>
      </c>
      <c r="B22" s="22"/>
      <c r="C22" s="22"/>
      <c r="D22" s="11">
        <f>SUM(D9:D21)</f>
        <v>12569</v>
      </c>
      <c r="E22" s="11">
        <f>SUM(E9:E21)</f>
        <v>10189</v>
      </c>
      <c r="F22" s="11">
        <f>SUM(F9:F21)</f>
        <v>22758</v>
      </c>
      <c r="G22" s="12">
        <f>'KAB. SUKOHARJO'!G9</f>
        <v>5.8746240916893608E-2</v>
      </c>
      <c r="H22" s="11">
        <f>SUM(H9:H21)</f>
        <v>14931</v>
      </c>
      <c r="I22" s="11">
        <f>SUM(I9:I21)</f>
        <v>15284</v>
      </c>
      <c r="J22" s="11">
        <f>SUM(J9:J21)</f>
        <v>30215</v>
      </c>
      <c r="K22" s="12">
        <f>'KAB. SUKOHARJO'!K9</f>
        <v>6.6889076813410137E-2</v>
      </c>
      <c r="L22" s="11">
        <f>SUM(L9:L21)</f>
        <v>372</v>
      </c>
      <c r="M22" s="11">
        <f>SUM(M9:M21)</f>
        <v>529</v>
      </c>
      <c r="N22" s="11">
        <f>SUM(N9:N21)</f>
        <v>901</v>
      </c>
      <c r="O22" s="12">
        <f>'KAB. SUKOHARJO'!O9</f>
        <v>5.0674915635545555E-2</v>
      </c>
      <c r="P22" s="11">
        <f t="shared" ref="P22:R22" si="12">SUM(P9:P21)</f>
        <v>977</v>
      </c>
      <c r="Q22" s="11">
        <f t="shared" si="12"/>
        <v>3083</v>
      </c>
      <c r="R22" s="11">
        <f t="shared" si="12"/>
        <v>4060</v>
      </c>
      <c r="S22" s="12">
        <f>'KAB. SUKOHARJO'!S9</f>
        <v>7.4017355793772333E-2</v>
      </c>
      <c r="T22" s="8">
        <f>SUM(T9:T21)</f>
        <v>57934</v>
      </c>
      <c r="U22" s="12">
        <f>'KAB. SUKOHARJO'!U9</f>
        <v>6.35418894537398E-2</v>
      </c>
    </row>
  </sheetData>
  <mergeCells count="11">
    <mergeCell ref="T7:U7"/>
    <mergeCell ref="A22:C22"/>
    <mergeCell ref="P7:S7"/>
    <mergeCell ref="A5:D5"/>
    <mergeCell ref="A6:D6"/>
    <mergeCell ref="A7:A8"/>
    <mergeCell ref="B7:C7"/>
    <mergeCell ref="D7:G7"/>
    <mergeCell ref="H7:K7"/>
    <mergeCell ref="L7:O7"/>
    <mergeCell ref="A1:N2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6601-95E6-4DD3-B489-E54B1D17D734}">
  <dimension ref="A1:U21"/>
  <sheetViews>
    <sheetView zoomScaleNormal="100" workbookViewId="0">
      <selection activeCell="U21" sqref="U21"/>
    </sheetView>
  </sheetViews>
  <sheetFormatPr defaultRowHeight="15" x14ac:dyDescent="0.25"/>
  <cols>
    <col min="1" max="1" width="4.28515625" customWidth="1"/>
    <col min="3" max="3" width="16.5703125" bestFit="1" customWidth="1"/>
    <col min="4" max="19" width="9.140625" customWidth="1"/>
    <col min="20" max="20" width="11.7109375" customWidth="1"/>
    <col min="21" max="21" width="9.140625" customWidth="1"/>
  </cols>
  <sheetData>
    <row r="1" spans="1:21" ht="14.45" customHeight="1" x14ac:dyDescent="0.25">
      <c r="A1" s="16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4"/>
      <c r="P1" s="4"/>
      <c r="Q1" s="4"/>
      <c r="R1" s="4"/>
      <c r="S1" s="4"/>
    </row>
    <row r="2" spans="1:21" ht="14.4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4"/>
      <c r="P2" s="4"/>
      <c r="Q2" s="4"/>
      <c r="R2" s="4"/>
      <c r="S2" s="4"/>
    </row>
    <row r="3" spans="1:21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x14ac:dyDescent="0.25">
      <c r="A4" s="1"/>
    </row>
    <row r="5" spans="1:21" x14ac:dyDescent="0.25">
      <c r="A5" s="15" t="s">
        <v>161</v>
      </c>
      <c r="B5" s="15"/>
      <c r="C5" s="15"/>
      <c r="D5" s="15"/>
    </row>
    <row r="6" spans="1:21" x14ac:dyDescent="0.25">
      <c r="A6" s="24" t="s">
        <v>185</v>
      </c>
      <c r="B6" s="24"/>
      <c r="C6" s="24"/>
      <c r="D6" s="24"/>
    </row>
    <row r="7" spans="1:21" x14ac:dyDescent="0.25">
      <c r="A7" s="23" t="s">
        <v>163</v>
      </c>
      <c r="B7" s="22" t="s">
        <v>184</v>
      </c>
      <c r="C7" s="22"/>
      <c r="D7" s="13" t="s">
        <v>196</v>
      </c>
      <c r="E7" s="25"/>
      <c r="F7" s="25"/>
      <c r="G7" s="14"/>
      <c r="H7" s="13" t="s">
        <v>197</v>
      </c>
      <c r="I7" s="25"/>
      <c r="J7" s="25"/>
      <c r="K7" s="14"/>
      <c r="L7" s="13" t="s">
        <v>198</v>
      </c>
      <c r="M7" s="25"/>
      <c r="N7" s="25"/>
      <c r="O7" s="14"/>
      <c r="P7" s="13" t="s">
        <v>199</v>
      </c>
      <c r="Q7" s="25"/>
      <c r="R7" s="25"/>
      <c r="S7" s="14"/>
      <c r="T7" s="13" t="s">
        <v>169</v>
      </c>
      <c r="U7" s="14"/>
    </row>
    <row r="8" spans="1:21" x14ac:dyDescent="0.25">
      <c r="A8" s="23"/>
      <c r="B8" s="10" t="s">
        <v>165</v>
      </c>
      <c r="C8" s="10" t="s">
        <v>166</v>
      </c>
      <c r="D8" s="10" t="s">
        <v>167</v>
      </c>
      <c r="E8" s="10" t="s">
        <v>168</v>
      </c>
      <c r="F8" s="10" t="s">
        <v>169</v>
      </c>
      <c r="G8" s="10" t="s">
        <v>170</v>
      </c>
      <c r="H8" s="10" t="s">
        <v>167</v>
      </c>
      <c r="I8" s="10" t="s">
        <v>168</v>
      </c>
      <c r="J8" s="10" t="s">
        <v>169</v>
      </c>
      <c r="K8" s="10" t="s">
        <v>170</v>
      </c>
      <c r="L8" s="10" t="s">
        <v>167</v>
      </c>
      <c r="M8" s="10" t="s">
        <v>168</v>
      </c>
      <c r="N8" s="10" t="s">
        <v>169</v>
      </c>
      <c r="O8" s="10" t="s">
        <v>170</v>
      </c>
      <c r="P8" s="10" t="s">
        <v>167</v>
      </c>
      <c r="Q8" s="10" t="s">
        <v>168</v>
      </c>
      <c r="R8" s="10" t="s">
        <v>169</v>
      </c>
      <c r="S8" s="10" t="s">
        <v>170</v>
      </c>
      <c r="T8" s="10" t="s">
        <v>200</v>
      </c>
      <c r="U8" s="10" t="s">
        <v>170</v>
      </c>
    </row>
    <row r="9" spans="1:21" x14ac:dyDescent="0.25">
      <c r="A9" s="5">
        <v>1</v>
      </c>
      <c r="B9" s="5">
        <v>2001</v>
      </c>
      <c r="C9" s="3" t="s">
        <v>15</v>
      </c>
      <c r="D9" s="7">
        <v>640</v>
      </c>
      <c r="E9" s="7">
        <v>499</v>
      </c>
      <c r="F9" s="7">
        <f t="shared" ref="F9:F20" si="0">SUM(D9:E9)</f>
        <v>1139</v>
      </c>
      <c r="G9" s="9">
        <f t="shared" ref="G9:G20" si="1">F9/$F$21</f>
        <v>7.4968735601921938E-2</v>
      </c>
      <c r="H9" s="7">
        <v>754</v>
      </c>
      <c r="I9" s="7">
        <v>794</v>
      </c>
      <c r="J9" s="7">
        <f>SUM(H9:I9)</f>
        <v>1548</v>
      </c>
      <c r="K9" s="9">
        <f t="shared" ref="K9:K20" si="2">J9/$J$21</f>
        <v>8.2555597034824804E-2</v>
      </c>
      <c r="L9" s="7">
        <v>17</v>
      </c>
      <c r="M9" s="7">
        <v>21</v>
      </c>
      <c r="N9" s="7">
        <f>SUM(L9:M9)</f>
        <v>38</v>
      </c>
      <c r="O9" s="9">
        <f t="shared" ref="O9:O20" si="3">N9/$N$21</f>
        <v>6.2706270627062702E-2</v>
      </c>
      <c r="P9" s="7">
        <v>45</v>
      </c>
      <c r="Q9" s="7">
        <v>122</v>
      </c>
      <c r="R9" s="7">
        <f>SUM(P9:Q9)</f>
        <v>167</v>
      </c>
      <c r="S9" s="9">
        <f t="shared" ref="S9:S20" si="4">R9/$R$21</f>
        <v>6.0245310245310248E-2</v>
      </c>
      <c r="T9" s="7">
        <f>F9+J9+N9+R9</f>
        <v>2892</v>
      </c>
      <c r="U9" s="9">
        <f t="shared" ref="U9:U20" si="5">T9/$T$21</f>
        <v>7.7487808799099722E-2</v>
      </c>
    </row>
    <row r="10" spans="1:21" x14ac:dyDescent="0.25">
      <c r="A10" s="5">
        <v>2</v>
      </c>
      <c r="B10" s="5">
        <v>2002</v>
      </c>
      <c r="C10" s="3" t="s">
        <v>16</v>
      </c>
      <c r="D10" s="7">
        <v>623</v>
      </c>
      <c r="E10" s="7">
        <v>432</v>
      </c>
      <c r="F10" s="7">
        <f t="shared" si="0"/>
        <v>1055</v>
      </c>
      <c r="G10" s="9">
        <f t="shared" si="1"/>
        <v>6.9439873626011978E-2</v>
      </c>
      <c r="H10" s="7">
        <v>648</v>
      </c>
      <c r="I10" s="7">
        <v>682</v>
      </c>
      <c r="J10" s="7">
        <f t="shared" ref="J10:J20" si="6">SUM(H10:I10)</f>
        <v>1330</v>
      </c>
      <c r="K10" s="9">
        <f t="shared" si="2"/>
        <v>7.0929550423977389E-2</v>
      </c>
      <c r="L10" s="7">
        <v>17</v>
      </c>
      <c r="M10" s="7">
        <v>28</v>
      </c>
      <c r="N10" s="7">
        <f t="shared" ref="N10:N20" si="7">SUM(L10:M10)</f>
        <v>45</v>
      </c>
      <c r="O10" s="9">
        <f t="shared" si="3"/>
        <v>7.4257425742574254E-2</v>
      </c>
      <c r="P10" s="7">
        <v>43</v>
      </c>
      <c r="Q10" s="7">
        <v>148</v>
      </c>
      <c r="R10" s="7">
        <f t="shared" ref="R10:R20" si="8">SUM(P10:Q10)</f>
        <v>191</v>
      </c>
      <c r="S10" s="9">
        <f t="shared" si="4"/>
        <v>6.8903318903318897E-2</v>
      </c>
      <c r="T10" s="7">
        <f t="shared" ref="T10:T20" si="9">F10+J10+N10+R10</f>
        <v>2621</v>
      </c>
      <c r="U10" s="9">
        <f t="shared" si="5"/>
        <v>7.0226675955200685E-2</v>
      </c>
    </row>
    <row r="11" spans="1:21" x14ac:dyDescent="0.25">
      <c r="A11" s="5">
        <v>3</v>
      </c>
      <c r="B11" s="5">
        <v>2003</v>
      </c>
      <c r="C11" s="3" t="s">
        <v>17</v>
      </c>
      <c r="D11" s="7">
        <v>740</v>
      </c>
      <c r="E11" s="7">
        <v>512</v>
      </c>
      <c r="F11" s="7">
        <f t="shared" si="0"/>
        <v>1252</v>
      </c>
      <c r="G11" s="9">
        <f t="shared" si="1"/>
        <v>8.240637135522938E-2</v>
      </c>
      <c r="H11" s="7">
        <v>785</v>
      </c>
      <c r="I11" s="7">
        <v>791</v>
      </c>
      <c r="J11" s="7">
        <f t="shared" si="6"/>
        <v>1576</v>
      </c>
      <c r="K11" s="9">
        <f t="shared" si="2"/>
        <v>8.4048850727961172E-2</v>
      </c>
      <c r="L11" s="7">
        <v>33</v>
      </c>
      <c r="M11" s="7">
        <v>27</v>
      </c>
      <c r="N11" s="7">
        <f t="shared" si="7"/>
        <v>60</v>
      </c>
      <c r="O11" s="9">
        <f t="shared" si="3"/>
        <v>9.9009900990099015E-2</v>
      </c>
      <c r="P11" s="7">
        <v>67</v>
      </c>
      <c r="Q11" s="7">
        <v>185</v>
      </c>
      <c r="R11" s="7">
        <f t="shared" si="8"/>
        <v>252</v>
      </c>
      <c r="S11" s="9">
        <f t="shared" si="4"/>
        <v>9.0909090909090912E-2</v>
      </c>
      <c r="T11" s="7">
        <f t="shared" si="9"/>
        <v>3140</v>
      </c>
      <c r="U11" s="9">
        <f t="shared" si="5"/>
        <v>8.4132683135951986E-2</v>
      </c>
    </row>
    <row r="12" spans="1:21" x14ac:dyDescent="0.25">
      <c r="A12" s="5">
        <v>4</v>
      </c>
      <c r="B12" s="5">
        <v>2004</v>
      </c>
      <c r="C12" s="3" t="s">
        <v>18</v>
      </c>
      <c r="D12" s="7">
        <v>698</v>
      </c>
      <c r="E12" s="7">
        <v>489</v>
      </c>
      <c r="F12" s="7">
        <f t="shared" si="0"/>
        <v>1187</v>
      </c>
      <c r="G12" s="9">
        <f t="shared" si="1"/>
        <v>7.8128085302441919E-2</v>
      </c>
      <c r="H12" s="7">
        <v>717</v>
      </c>
      <c r="I12" s="7">
        <v>734</v>
      </c>
      <c r="J12" s="7">
        <f t="shared" si="6"/>
        <v>1451</v>
      </c>
      <c r="K12" s="9">
        <f t="shared" si="2"/>
        <v>7.7382539597888114E-2</v>
      </c>
      <c r="L12" s="7">
        <v>29</v>
      </c>
      <c r="M12" s="7">
        <v>27</v>
      </c>
      <c r="N12" s="7">
        <f t="shared" si="7"/>
        <v>56</v>
      </c>
      <c r="O12" s="9">
        <f t="shared" si="3"/>
        <v>9.2409240924092403E-2</v>
      </c>
      <c r="P12" s="7">
        <v>71</v>
      </c>
      <c r="Q12" s="7">
        <v>180</v>
      </c>
      <c r="R12" s="7">
        <f t="shared" si="8"/>
        <v>251</v>
      </c>
      <c r="S12" s="9">
        <f t="shared" si="4"/>
        <v>9.0548340548340545E-2</v>
      </c>
      <c r="T12" s="7">
        <f t="shared" si="9"/>
        <v>2945</v>
      </c>
      <c r="U12" s="9">
        <f t="shared" si="5"/>
        <v>7.8907882750120575E-2</v>
      </c>
    </row>
    <row r="13" spans="1:21" x14ac:dyDescent="0.25">
      <c r="A13" s="5">
        <v>5</v>
      </c>
      <c r="B13" s="5">
        <v>2005</v>
      </c>
      <c r="C13" s="3" t="s">
        <v>19</v>
      </c>
      <c r="D13" s="7">
        <v>755</v>
      </c>
      <c r="E13" s="7">
        <v>590</v>
      </c>
      <c r="F13" s="7">
        <f t="shared" si="0"/>
        <v>1345</v>
      </c>
      <c r="G13" s="9">
        <f t="shared" si="1"/>
        <v>8.8527611399986841E-2</v>
      </c>
      <c r="H13" s="7">
        <v>827</v>
      </c>
      <c r="I13" s="7">
        <v>848</v>
      </c>
      <c r="J13" s="7">
        <f t="shared" si="6"/>
        <v>1675</v>
      </c>
      <c r="K13" s="9">
        <f t="shared" si="2"/>
        <v>8.9328569142979042E-2</v>
      </c>
      <c r="L13" s="7">
        <v>21</v>
      </c>
      <c r="M13" s="7">
        <v>37</v>
      </c>
      <c r="N13" s="7">
        <f t="shared" si="7"/>
        <v>58</v>
      </c>
      <c r="O13" s="9">
        <f t="shared" si="3"/>
        <v>9.5709570957095716E-2</v>
      </c>
      <c r="P13" s="7">
        <v>79</v>
      </c>
      <c r="Q13" s="7">
        <v>212</v>
      </c>
      <c r="R13" s="7">
        <f t="shared" si="8"/>
        <v>291</v>
      </c>
      <c r="S13" s="9">
        <f t="shared" si="4"/>
        <v>0.10497835497835498</v>
      </c>
      <c r="T13" s="7">
        <f t="shared" si="9"/>
        <v>3369</v>
      </c>
      <c r="U13" s="9">
        <f t="shared" si="5"/>
        <v>9.0268474358287332E-2</v>
      </c>
    </row>
    <row r="14" spans="1:21" x14ac:dyDescent="0.25">
      <c r="A14" s="5">
        <v>6</v>
      </c>
      <c r="B14" s="5">
        <v>2006</v>
      </c>
      <c r="C14" s="3" t="s">
        <v>20</v>
      </c>
      <c r="D14" s="7">
        <v>569</v>
      </c>
      <c r="E14" s="7">
        <v>433</v>
      </c>
      <c r="F14" s="7">
        <f t="shared" si="0"/>
        <v>1002</v>
      </c>
      <c r="G14" s="9">
        <f t="shared" si="1"/>
        <v>6.5951424998354505E-2</v>
      </c>
      <c r="H14" s="7">
        <v>573</v>
      </c>
      <c r="I14" s="7">
        <v>582</v>
      </c>
      <c r="J14" s="7">
        <f t="shared" si="6"/>
        <v>1155</v>
      </c>
      <c r="K14" s="9">
        <f t="shared" si="2"/>
        <v>6.1596714841875101E-2</v>
      </c>
      <c r="L14" s="7">
        <v>17</v>
      </c>
      <c r="M14" s="7">
        <v>17</v>
      </c>
      <c r="N14" s="7">
        <f t="shared" si="7"/>
        <v>34</v>
      </c>
      <c r="O14" s="9">
        <f t="shared" si="3"/>
        <v>5.6105610561056105E-2</v>
      </c>
      <c r="P14" s="7">
        <v>37</v>
      </c>
      <c r="Q14" s="7">
        <v>149</v>
      </c>
      <c r="R14" s="7">
        <f t="shared" si="8"/>
        <v>186</v>
      </c>
      <c r="S14" s="9">
        <f t="shared" si="4"/>
        <v>6.7099567099567103E-2</v>
      </c>
      <c r="T14" s="7">
        <f t="shared" si="9"/>
        <v>2377</v>
      </c>
      <c r="U14" s="9">
        <f t="shared" si="5"/>
        <v>6.3688977010878306E-2</v>
      </c>
    </row>
    <row r="15" spans="1:21" x14ac:dyDescent="0.25">
      <c r="A15" s="5">
        <v>7</v>
      </c>
      <c r="B15" s="5">
        <v>2007</v>
      </c>
      <c r="C15" s="3" t="s">
        <v>14</v>
      </c>
      <c r="D15" s="7">
        <v>782</v>
      </c>
      <c r="E15" s="7">
        <v>618</v>
      </c>
      <c r="F15" s="7">
        <f t="shared" si="0"/>
        <v>1400</v>
      </c>
      <c r="G15" s="9">
        <f t="shared" si="1"/>
        <v>9.2147699598499305E-2</v>
      </c>
      <c r="H15" s="7">
        <v>783</v>
      </c>
      <c r="I15" s="7">
        <v>817</v>
      </c>
      <c r="J15" s="7">
        <f t="shared" si="6"/>
        <v>1600</v>
      </c>
      <c r="K15" s="9">
        <f t="shared" si="2"/>
        <v>8.5328782464935207E-2</v>
      </c>
      <c r="L15" s="7">
        <v>17</v>
      </c>
      <c r="M15" s="7">
        <v>26</v>
      </c>
      <c r="N15" s="7">
        <f t="shared" si="7"/>
        <v>43</v>
      </c>
      <c r="O15" s="9">
        <f t="shared" si="3"/>
        <v>7.0957095709570955E-2</v>
      </c>
      <c r="P15" s="7">
        <v>69</v>
      </c>
      <c r="Q15" s="7">
        <v>183</v>
      </c>
      <c r="R15" s="7">
        <f t="shared" si="8"/>
        <v>252</v>
      </c>
      <c r="S15" s="9">
        <f t="shared" si="4"/>
        <v>9.0909090909090912E-2</v>
      </c>
      <c r="T15" s="7">
        <f t="shared" si="9"/>
        <v>3295</v>
      </c>
      <c r="U15" s="9">
        <f t="shared" si="5"/>
        <v>8.8285729596484647E-2</v>
      </c>
    </row>
    <row r="16" spans="1:21" x14ac:dyDescent="0.25">
      <c r="A16" s="5">
        <v>8</v>
      </c>
      <c r="B16" s="5">
        <v>2008</v>
      </c>
      <c r="C16" s="3" t="s">
        <v>21</v>
      </c>
      <c r="D16" s="7">
        <v>673</v>
      </c>
      <c r="E16" s="7">
        <v>543</v>
      </c>
      <c r="F16" s="7">
        <f t="shared" si="0"/>
        <v>1216</v>
      </c>
      <c r="G16" s="9">
        <f t="shared" si="1"/>
        <v>8.0036859079839401E-2</v>
      </c>
      <c r="H16" s="7">
        <v>771</v>
      </c>
      <c r="I16" s="7">
        <v>798</v>
      </c>
      <c r="J16" s="7">
        <f t="shared" si="6"/>
        <v>1569</v>
      </c>
      <c r="K16" s="9">
        <f t="shared" si="2"/>
        <v>8.3675537304677083E-2</v>
      </c>
      <c r="L16" s="7">
        <v>19</v>
      </c>
      <c r="M16" s="7">
        <v>28</v>
      </c>
      <c r="N16" s="7">
        <f t="shared" si="7"/>
        <v>47</v>
      </c>
      <c r="O16" s="9">
        <f t="shared" si="3"/>
        <v>7.7557755775577553E-2</v>
      </c>
      <c r="P16" s="7">
        <v>43</v>
      </c>
      <c r="Q16" s="7">
        <v>148</v>
      </c>
      <c r="R16" s="7">
        <f t="shared" si="8"/>
        <v>191</v>
      </c>
      <c r="S16" s="9">
        <f t="shared" si="4"/>
        <v>6.8903318903318897E-2</v>
      </c>
      <c r="T16" s="7">
        <f t="shared" si="9"/>
        <v>3023</v>
      </c>
      <c r="U16" s="9">
        <f t="shared" si="5"/>
        <v>8.0997802904453131E-2</v>
      </c>
    </row>
    <row r="17" spans="1:21" x14ac:dyDescent="0.25">
      <c r="A17" s="5">
        <v>9</v>
      </c>
      <c r="B17" s="5">
        <v>2009</v>
      </c>
      <c r="C17" s="3" t="s">
        <v>22</v>
      </c>
      <c r="D17" s="7">
        <v>630</v>
      </c>
      <c r="E17" s="7">
        <v>467</v>
      </c>
      <c r="F17" s="7">
        <f t="shared" si="0"/>
        <v>1097</v>
      </c>
      <c r="G17" s="9">
        <f t="shared" si="1"/>
        <v>7.2204304613966958E-2</v>
      </c>
      <c r="H17" s="7">
        <v>664</v>
      </c>
      <c r="I17" s="7">
        <v>697</v>
      </c>
      <c r="J17" s="7">
        <f t="shared" si="6"/>
        <v>1361</v>
      </c>
      <c r="K17" s="9">
        <f t="shared" si="2"/>
        <v>7.2582795584235513E-2</v>
      </c>
      <c r="L17" s="7">
        <v>21</v>
      </c>
      <c r="M17" s="7">
        <v>26</v>
      </c>
      <c r="N17" s="7">
        <f t="shared" si="7"/>
        <v>47</v>
      </c>
      <c r="O17" s="9">
        <f t="shared" si="3"/>
        <v>7.7557755775577553E-2</v>
      </c>
      <c r="P17" s="7">
        <v>40</v>
      </c>
      <c r="Q17" s="7">
        <v>138</v>
      </c>
      <c r="R17" s="7">
        <f t="shared" si="8"/>
        <v>178</v>
      </c>
      <c r="S17" s="9">
        <f t="shared" si="4"/>
        <v>6.4213564213564209E-2</v>
      </c>
      <c r="T17" s="7">
        <f t="shared" si="9"/>
        <v>2683</v>
      </c>
      <c r="U17" s="9">
        <f t="shared" si="5"/>
        <v>7.1887894539413758E-2</v>
      </c>
    </row>
    <row r="18" spans="1:21" x14ac:dyDescent="0.25">
      <c r="A18" s="5">
        <v>10</v>
      </c>
      <c r="B18" s="5">
        <v>2010</v>
      </c>
      <c r="C18" s="3" t="s">
        <v>23</v>
      </c>
      <c r="D18" s="7">
        <v>869</v>
      </c>
      <c r="E18" s="7">
        <v>692</v>
      </c>
      <c r="F18" s="7">
        <f t="shared" si="0"/>
        <v>1561</v>
      </c>
      <c r="G18" s="9">
        <f t="shared" si="1"/>
        <v>0.10274468505232673</v>
      </c>
      <c r="H18" s="7">
        <v>946</v>
      </c>
      <c r="I18" s="7">
        <v>958</v>
      </c>
      <c r="J18" s="7">
        <f t="shared" si="6"/>
        <v>1904</v>
      </c>
      <c r="K18" s="9">
        <f t="shared" si="2"/>
        <v>0.10154125113327289</v>
      </c>
      <c r="L18" s="7">
        <v>37</v>
      </c>
      <c r="M18" s="7">
        <v>34</v>
      </c>
      <c r="N18" s="7">
        <f t="shared" si="7"/>
        <v>71</v>
      </c>
      <c r="O18" s="9">
        <f t="shared" si="3"/>
        <v>0.11716171617161716</v>
      </c>
      <c r="P18" s="7">
        <v>72</v>
      </c>
      <c r="Q18" s="7">
        <v>217</v>
      </c>
      <c r="R18" s="7">
        <f t="shared" si="8"/>
        <v>289</v>
      </c>
      <c r="S18" s="9">
        <f t="shared" si="4"/>
        <v>0.10425685425685426</v>
      </c>
      <c r="T18" s="7">
        <f t="shared" si="9"/>
        <v>3825</v>
      </c>
      <c r="U18" s="9">
        <f t="shared" si="5"/>
        <v>0.10248646910669311</v>
      </c>
    </row>
    <row r="19" spans="1:21" x14ac:dyDescent="0.25">
      <c r="A19" s="5">
        <v>11</v>
      </c>
      <c r="B19" s="5">
        <v>2011</v>
      </c>
      <c r="C19" s="3" t="s">
        <v>24</v>
      </c>
      <c r="D19" s="7">
        <v>658</v>
      </c>
      <c r="E19" s="7">
        <v>505</v>
      </c>
      <c r="F19" s="7">
        <f t="shared" si="0"/>
        <v>1163</v>
      </c>
      <c r="G19" s="9">
        <f t="shared" si="1"/>
        <v>7.6548410452181928E-2</v>
      </c>
      <c r="H19" s="7">
        <v>693</v>
      </c>
      <c r="I19" s="7">
        <v>711</v>
      </c>
      <c r="J19" s="7">
        <f t="shared" si="6"/>
        <v>1404</v>
      </c>
      <c r="K19" s="9">
        <f t="shared" si="2"/>
        <v>7.4876006612980647E-2</v>
      </c>
      <c r="L19" s="7">
        <v>20</v>
      </c>
      <c r="M19" s="7">
        <v>42</v>
      </c>
      <c r="N19" s="7">
        <f t="shared" si="7"/>
        <v>62</v>
      </c>
      <c r="O19" s="9">
        <f t="shared" si="3"/>
        <v>0.10231023102310231</v>
      </c>
      <c r="P19" s="7">
        <v>56</v>
      </c>
      <c r="Q19" s="7">
        <v>137</v>
      </c>
      <c r="R19" s="7">
        <f t="shared" si="8"/>
        <v>193</v>
      </c>
      <c r="S19" s="9">
        <f t="shared" si="4"/>
        <v>6.9624819624819631E-2</v>
      </c>
      <c r="T19" s="7">
        <f t="shared" si="9"/>
        <v>2822</v>
      </c>
      <c r="U19" s="9">
        <f t="shared" si="5"/>
        <v>7.5612239429826908E-2</v>
      </c>
    </row>
    <row r="20" spans="1:21" x14ac:dyDescent="0.25">
      <c r="A20" s="5">
        <v>12</v>
      </c>
      <c r="B20" s="5">
        <v>2012</v>
      </c>
      <c r="C20" s="3" t="s">
        <v>25</v>
      </c>
      <c r="D20" s="7">
        <v>1028</v>
      </c>
      <c r="E20" s="7">
        <v>748</v>
      </c>
      <c r="F20" s="7">
        <f t="shared" si="0"/>
        <v>1776</v>
      </c>
      <c r="G20" s="9">
        <f t="shared" si="1"/>
        <v>0.11689593891923912</v>
      </c>
      <c r="H20" s="7">
        <v>1083</v>
      </c>
      <c r="I20" s="7">
        <v>1095</v>
      </c>
      <c r="J20" s="7">
        <f t="shared" si="6"/>
        <v>2178</v>
      </c>
      <c r="K20" s="9">
        <f t="shared" si="2"/>
        <v>0.11615380513039304</v>
      </c>
      <c r="L20" s="7">
        <v>18</v>
      </c>
      <c r="M20" s="7">
        <v>27</v>
      </c>
      <c r="N20" s="7">
        <f t="shared" si="7"/>
        <v>45</v>
      </c>
      <c r="O20" s="9">
        <f t="shared" si="3"/>
        <v>7.4257425742574254E-2</v>
      </c>
      <c r="P20" s="7">
        <v>81</v>
      </c>
      <c r="Q20" s="7">
        <v>250</v>
      </c>
      <c r="R20" s="7">
        <f t="shared" si="8"/>
        <v>331</v>
      </c>
      <c r="S20" s="9">
        <f t="shared" si="4"/>
        <v>0.11940836940836941</v>
      </c>
      <c r="T20" s="7">
        <f t="shared" si="9"/>
        <v>4330</v>
      </c>
      <c r="U20" s="9">
        <f t="shared" si="5"/>
        <v>0.11601736241358984</v>
      </c>
    </row>
    <row r="21" spans="1:21" x14ac:dyDescent="0.25">
      <c r="A21" s="13" t="s">
        <v>169</v>
      </c>
      <c r="B21" s="25"/>
      <c r="C21" s="14"/>
      <c r="D21" s="11">
        <f>SUM(D9:D20)</f>
        <v>8665</v>
      </c>
      <c r="E21" s="11">
        <f>SUM(E9:E20)</f>
        <v>6528</v>
      </c>
      <c r="F21" s="11">
        <f>SUM(F9:F20)</f>
        <v>15193</v>
      </c>
      <c r="G21" s="12">
        <f>'KAB. SUKOHARJO'!G10</f>
        <v>3.9218368848333095E-2</v>
      </c>
      <c r="H21" s="11">
        <f>SUM(H9:H20)</f>
        <v>9244</v>
      </c>
      <c r="I21" s="11">
        <f>SUM(I9:I20)</f>
        <v>9507</v>
      </c>
      <c r="J21" s="11">
        <f>SUM(J9:J20)</f>
        <v>18751</v>
      </c>
      <c r="K21" s="12">
        <f>'KAB. SUKOHARJO'!K10</f>
        <v>4.1510411362841421E-2</v>
      </c>
      <c r="L21" s="11">
        <f t="shared" ref="L21:N21" si="10">SUM(L9:L20)</f>
        <v>266</v>
      </c>
      <c r="M21" s="11">
        <f t="shared" si="10"/>
        <v>340</v>
      </c>
      <c r="N21" s="11">
        <f t="shared" si="10"/>
        <v>606</v>
      </c>
      <c r="O21" s="12">
        <f>'KAB. SUKOHARJO'!O10</f>
        <v>3.4083239595050621E-2</v>
      </c>
      <c r="P21" s="11">
        <f t="shared" ref="P21:R21" si="11">SUM(P9:P20)</f>
        <v>703</v>
      </c>
      <c r="Q21" s="11">
        <f t="shared" si="11"/>
        <v>2069</v>
      </c>
      <c r="R21" s="11">
        <f t="shared" si="11"/>
        <v>2772</v>
      </c>
      <c r="S21" s="12">
        <f>'KAB. SUKOHARJO'!S10</f>
        <v>5.0535987748851458E-2</v>
      </c>
      <c r="T21" s="8">
        <f>SUM(T9:T20)</f>
        <v>37322</v>
      </c>
      <c r="U21" s="12">
        <f>'KAB. SUKOHARJO'!U10</f>
        <v>4.0934691169131718E-2</v>
      </c>
    </row>
  </sheetData>
  <mergeCells count="11">
    <mergeCell ref="T7:U7"/>
    <mergeCell ref="A21:C21"/>
    <mergeCell ref="P7:S7"/>
    <mergeCell ref="A5:D5"/>
    <mergeCell ref="A6:D6"/>
    <mergeCell ref="A7:A8"/>
    <mergeCell ref="B7:C7"/>
    <mergeCell ref="D7:G7"/>
    <mergeCell ref="H7:K7"/>
    <mergeCell ref="L7:O7"/>
    <mergeCell ref="A1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15CC-EC95-4F9B-BC5A-EB892119233A}">
  <dimension ref="A1:U21"/>
  <sheetViews>
    <sheetView zoomScaleNormal="100" workbookViewId="0">
      <selection activeCell="T9" sqref="T9:T20"/>
    </sheetView>
  </sheetViews>
  <sheetFormatPr defaultRowHeight="15" x14ac:dyDescent="0.25"/>
  <cols>
    <col min="1" max="1" width="4.28515625" customWidth="1"/>
    <col min="3" max="3" width="16.5703125" bestFit="1" customWidth="1"/>
    <col min="4" max="19" width="9.140625" customWidth="1"/>
    <col min="20" max="20" width="11.7109375" customWidth="1"/>
    <col min="21" max="21" width="9.140625" customWidth="1"/>
  </cols>
  <sheetData>
    <row r="1" spans="1:21" ht="14.45" customHeight="1" x14ac:dyDescent="0.25">
      <c r="A1" s="16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4"/>
      <c r="P1" s="4"/>
      <c r="Q1" s="4"/>
      <c r="R1" s="4"/>
      <c r="S1" s="4"/>
    </row>
    <row r="2" spans="1:21" ht="14.4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4"/>
      <c r="P2" s="4"/>
      <c r="Q2" s="4"/>
      <c r="R2" s="4"/>
      <c r="S2" s="4"/>
    </row>
    <row r="3" spans="1:21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x14ac:dyDescent="0.25">
      <c r="A4" s="1"/>
    </row>
    <row r="5" spans="1:21" x14ac:dyDescent="0.25">
      <c r="A5" s="15" t="s">
        <v>161</v>
      </c>
      <c r="B5" s="15"/>
      <c r="C5" s="15"/>
      <c r="D5" s="15"/>
    </row>
    <row r="6" spans="1:21" x14ac:dyDescent="0.25">
      <c r="A6" s="24" t="s">
        <v>186</v>
      </c>
      <c r="B6" s="24"/>
      <c r="C6" s="24"/>
      <c r="D6" s="24"/>
    </row>
    <row r="7" spans="1:21" x14ac:dyDescent="0.25">
      <c r="A7" s="23" t="s">
        <v>163</v>
      </c>
      <c r="B7" s="22" t="s">
        <v>184</v>
      </c>
      <c r="C7" s="22"/>
      <c r="D7" s="13" t="s">
        <v>196</v>
      </c>
      <c r="E7" s="25"/>
      <c r="F7" s="25"/>
      <c r="G7" s="14"/>
      <c r="H7" s="13" t="s">
        <v>197</v>
      </c>
      <c r="I7" s="25"/>
      <c r="J7" s="25"/>
      <c r="K7" s="14"/>
      <c r="L7" s="13" t="s">
        <v>198</v>
      </c>
      <c r="M7" s="25"/>
      <c r="N7" s="25"/>
      <c r="O7" s="14"/>
      <c r="P7" s="13" t="s">
        <v>199</v>
      </c>
      <c r="Q7" s="25"/>
      <c r="R7" s="25"/>
      <c r="S7" s="14"/>
      <c r="T7" s="13" t="s">
        <v>169</v>
      </c>
      <c r="U7" s="14"/>
    </row>
    <row r="8" spans="1:21" x14ac:dyDescent="0.25">
      <c r="A8" s="23"/>
      <c r="B8" s="10" t="s">
        <v>165</v>
      </c>
      <c r="C8" s="10" t="s">
        <v>166</v>
      </c>
      <c r="D8" s="10" t="s">
        <v>167</v>
      </c>
      <c r="E8" s="10" t="s">
        <v>168</v>
      </c>
      <c r="F8" s="10" t="s">
        <v>169</v>
      </c>
      <c r="G8" s="10" t="s">
        <v>170</v>
      </c>
      <c r="H8" s="10" t="s">
        <v>167</v>
      </c>
      <c r="I8" s="10" t="s">
        <v>168</v>
      </c>
      <c r="J8" s="10" t="s">
        <v>169</v>
      </c>
      <c r="K8" s="10" t="s">
        <v>170</v>
      </c>
      <c r="L8" s="10" t="s">
        <v>167</v>
      </c>
      <c r="M8" s="10" t="s">
        <v>168</v>
      </c>
      <c r="N8" s="10" t="s">
        <v>169</v>
      </c>
      <c r="O8" s="10" t="s">
        <v>170</v>
      </c>
      <c r="P8" s="10" t="s">
        <v>167</v>
      </c>
      <c r="Q8" s="10" t="s">
        <v>168</v>
      </c>
      <c r="R8" s="10" t="s">
        <v>169</v>
      </c>
      <c r="S8" s="10" t="s">
        <v>170</v>
      </c>
      <c r="T8" s="10" t="s">
        <v>200</v>
      </c>
      <c r="U8" s="10" t="s">
        <v>170</v>
      </c>
    </row>
    <row r="9" spans="1:21" x14ac:dyDescent="0.25">
      <c r="A9" s="5">
        <v>1</v>
      </c>
      <c r="B9" s="5">
        <v>2001</v>
      </c>
      <c r="C9" s="3" t="s">
        <v>27</v>
      </c>
      <c r="D9" s="7">
        <v>781</v>
      </c>
      <c r="E9" s="7">
        <v>595</v>
      </c>
      <c r="F9" s="7">
        <f t="shared" ref="F9:F20" si="0">SUM(D9:E9)</f>
        <v>1376</v>
      </c>
      <c r="G9" s="9">
        <f t="shared" ref="G9:G20" si="1">F9/$F$21</f>
        <v>5.9109068258945831E-2</v>
      </c>
      <c r="H9" s="7">
        <v>918</v>
      </c>
      <c r="I9" s="7">
        <v>932</v>
      </c>
      <c r="J9" s="7">
        <f>SUM(H9:I9)</f>
        <v>1850</v>
      </c>
      <c r="K9" s="9">
        <f t="shared" ref="K9:K20" si="2">J9/$J$21</f>
        <v>6.3286808976464146E-2</v>
      </c>
      <c r="L9" s="7">
        <v>34</v>
      </c>
      <c r="M9" s="7">
        <v>27</v>
      </c>
      <c r="N9" s="7">
        <f>SUM(L9:M9)</f>
        <v>61</v>
      </c>
      <c r="O9" s="9">
        <f t="shared" ref="O9:O20" si="3">N9/$N$21</f>
        <v>6.5662002152852533E-2</v>
      </c>
      <c r="P9" s="7">
        <v>72</v>
      </c>
      <c r="Q9" s="7">
        <v>165</v>
      </c>
      <c r="R9" s="7">
        <f>SUM(P9:Q9)</f>
        <v>237</v>
      </c>
      <c r="S9" s="9">
        <f t="shared" ref="S9:S20" si="4">R9/$R$21</f>
        <v>6.867574616053318E-2</v>
      </c>
      <c r="T9" s="7">
        <f>F9+J9+N9+R9</f>
        <v>3524</v>
      </c>
      <c r="U9" s="9">
        <f t="shared" ref="U9:U20" si="5">T9/$T$21</f>
        <v>6.1943013833471026E-2</v>
      </c>
    </row>
    <row r="10" spans="1:21" x14ac:dyDescent="0.25">
      <c r="A10" s="5">
        <v>2</v>
      </c>
      <c r="B10" s="5">
        <v>2002</v>
      </c>
      <c r="C10" s="3" t="s">
        <v>28</v>
      </c>
      <c r="D10" s="7">
        <v>1423</v>
      </c>
      <c r="E10" s="7">
        <v>1106</v>
      </c>
      <c r="F10" s="7">
        <f t="shared" si="0"/>
        <v>2529</v>
      </c>
      <c r="G10" s="9">
        <f t="shared" si="1"/>
        <v>0.10863868722883285</v>
      </c>
      <c r="H10" s="7">
        <v>1676</v>
      </c>
      <c r="I10" s="7">
        <v>1715</v>
      </c>
      <c r="J10" s="7">
        <f t="shared" ref="J10:J20" si="6">SUM(H10:I10)</f>
        <v>3391</v>
      </c>
      <c r="K10" s="9">
        <f t="shared" si="2"/>
        <v>0.11600301039956212</v>
      </c>
      <c r="L10" s="7">
        <v>53</v>
      </c>
      <c r="M10" s="7">
        <v>48</v>
      </c>
      <c r="N10" s="7">
        <f t="shared" ref="N10:N20" si="7">SUM(L10:M10)</f>
        <v>101</v>
      </c>
      <c r="O10" s="9">
        <f t="shared" si="3"/>
        <v>0.10871905274488698</v>
      </c>
      <c r="P10" s="7">
        <v>84</v>
      </c>
      <c r="Q10" s="7">
        <v>281</v>
      </c>
      <c r="R10" s="7">
        <f t="shared" ref="R10:R20" si="8">SUM(P10:Q10)</f>
        <v>365</v>
      </c>
      <c r="S10" s="9">
        <f t="shared" si="4"/>
        <v>0.10576644450883801</v>
      </c>
      <c r="T10" s="7">
        <f t="shared" ref="T10:T20" si="9">F10+J10+N10+R10</f>
        <v>6386</v>
      </c>
      <c r="U10" s="9">
        <f t="shared" si="5"/>
        <v>0.11224974073227752</v>
      </c>
    </row>
    <row r="11" spans="1:21" x14ac:dyDescent="0.25">
      <c r="A11" s="5">
        <v>3</v>
      </c>
      <c r="B11" s="5">
        <v>2003</v>
      </c>
      <c r="C11" s="3" t="s">
        <v>29</v>
      </c>
      <c r="D11" s="7">
        <v>991</v>
      </c>
      <c r="E11" s="7">
        <v>751</v>
      </c>
      <c r="F11" s="7">
        <f t="shared" si="0"/>
        <v>1742</v>
      </c>
      <c r="G11" s="9">
        <f t="shared" si="1"/>
        <v>7.4831393101078225E-2</v>
      </c>
      <c r="H11" s="7">
        <v>1155</v>
      </c>
      <c r="I11" s="7">
        <v>1191</v>
      </c>
      <c r="J11" s="7">
        <f t="shared" si="6"/>
        <v>2346</v>
      </c>
      <c r="K11" s="9">
        <f t="shared" si="2"/>
        <v>8.0254515599343185E-2</v>
      </c>
      <c r="L11" s="7">
        <v>27</v>
      </c>
      <c r="M11" s="7">
        <v>48</v>
      </c>
      <c r="N11" s="7">
        <f t="shared" si="7"/>
        <v>75</v>
      </c>
      <c r="O11" s="9">
        <f t="shared" si="3"/>
        <v>8.073196986006459E-2</v>
      </c>
      <c r="P11" s="7">
        <v>79</v>
      </c>
      <c r="Q11" s="7">
        <v>222</v>
      </c>
      <c r="R11" s="7">
        <f t="shared" si="8"/>
        <v>301</v>
      </c>
      <c r="S11" s="9">
        <f t="shared" si="4"/>
        <v>8.7221095334685597E-2</v>
      </c>
      <c r="T11" s="7">
        <f t="shared" si="9"/>
        <v>4464</v>
      </c>
      <c r="U11" s="9">
        <f t="shared" si="5"/>
        <v>7.8465838181786221E-2</v>
      </c>
    </row>
    <row r="12" spans="1:21" x14ac:dyDescent="0.25">
      <c r="A12" s="5">
        <v>4</v>
      </c>
      <c r="B12" s="5">
        <v>2004</v>
      </c>
      <c r="C12" s="3" t="s">
        <v>30</v>
      </c>
      <c r="D12" s="7">
        <v>908</v>
      </c>
      <c r="E12" s="7">
        <v>717</v>
      </c>
      <c r="F12" s="7">
        <f t="shared" si="0"/>
        <v>1625</v>
      </c>
      <c r="G12" s="9">
        <f t="shared" si="1"/>
        <v>6.980540401219984E-2</v>
      </c>
      <c r="H12" s="7">
        <v>1049</v>
      </c>
      <c r="I12" s="7">
        <v>1091</v>
      </c>
      <c r="J12" s="7">
        <f t="shared" si="6"/>
        <v>2140</v>
      </c>
      <c r="K12" s="9">
        <f t="shared" si="2"/>
        <v>7.3207443897099073E-2</v>
      </c>
      <c r="L12" s="7">
        <v>37</v>
      </c>
      <c r="M12" s="7">
        <v>33</v>
      </c>
      <c r="N12" s="7">
        <f t="shared" si="7"/>
        <v>70</v>
      </c>
      <c r="O12" s="9">
        <f t="shared" si="3"/>
        <v>7.5349838536060282E-2</v>
      </c>
      <c r="P12" s="7">
        <v>48</v>
      </c>
      <c r="Q12" s="7">
        <v>177</v>
      </c>
      <c r="R12" s="7">
        <f t="shared" si="8"/>
        <v>225</v>
      </c>
      <c r="S12" s="9">
        <f t="shared" si="4"/>
        <v>6.5198493190379597E-2</v>
      </c>
      <c r="T12" s="7">
        <f t="shared" si="9"/>
        <v>4060</v>
      </c>
      <c r="U12" s="9">
        <f t="shared" si="5"/>
        <v>7.1364539206552877E-2</v>
      </c>
    </row>
    <row r="13" spans="1:21" x14ac:dyDescent="0.25">
      <c r="A13" s="5">
        <v>5</v>
      </c>
      <c r="B13" s="5">
        <v>2005</v>
      </c>
      <c r="C13" s="3" t="s">
        <v>31</v>
      </c>
      <c r="D13" s="7">
        <v>1330</v>
      </c>
      <c r="E13" s="7">
        <v>1054</v>
      </c>
      <c r="F13" s="7">
        <f t="shared" si="0"/>
        <v>2384</v>
      </c>
      <c r="G13" s="9">
        <f t="shared" si="1"/>
        <v>0.10240989733235964</v>
      </c>
      <c r="H13" s="7">
        <v>1449</v>
      </c>
      <c r="I13" s="7">
        <v>1477</v>
      </c>
      <c r="J13" s="7">
        <f t="shared" si="6"/>
        <v>2926</v>
      </c>
      <c r="K13" s="9">
        <f t="shared" si="2"/>
        <v>0.10009578544061302</v>
      </c>
      <c r="L13" s="7">
        <v>37</v>
      </c>
      <c r="M13" s="7">
        <v>69</v>
      </c>
      <c r="N13" s="7">
        <f t="shared" si="7"/>
        <v>106</v>
      </c>
      <c r="O13" s="9">
        <f t="shared" si="3"/>
        <v>0.11410118406889128</v>
      </c>
      <c r="P13" s="7">
        <v>93</v>
      </c>
      <c r="Q13" s="7">
        <v>286</v>
      </c>
      <c r="R13" s="7">
        <f t="shared" si="8"/>
        <v>379</v>
      </c>
      <c r="S13" s="9">
        <f t="shared" si="4"/>
        <v>0.10982323964068386</v>
      </c>
      <c r="T13" s="7">
        <f t="shared" si="9"/>
        <v>5795</v>
      </c>
      <c r="U13" s="9">
        <f t="shared" si="5"/>
        <v>0.1018614543600921</v>
      </c>
    </row>
    <row r="14" spans="1:21" x14ac:dyDescent="0.25">
      <c r="A14" s="5">
        <v>6</v>
      </c>
      <c r="B14" s="5">
        <v>2006</v>
      </c>
      <c r="C14" s="3" t="s">
        <v>32</v>
      </c>
      <c r="D14" s="7">
        <v>1173</v>
      </c>
      <c r="E14" s="7">
        <v>976</v>
      </c>
      <c r="F14" s="7">
        <f t="shared" si="0"/>
        <v>2149</v>
      </c>
      <c r="G14" s="9">
        <f t="shared" si="1"/>
        <v>9.2314961982903052E-2</v>
      </c>
      <c r="H14" s="7">
        <v>1250</v>
      </c>
      <c r="I14" s="7">
        <v>1283</v>
      </c>
      <c r="J14" s="7">
        <f t="shared" si="6"/>
        <v>2533</v>
      </c>
      <c r="K14" s="9">
        <f t="shared" si="2"/>
        <v>8.6651614668856042E-2</v>
      </c>
      <c r="L14" s="7">
        <v>44</v>
      </c>
      <c r="M14" s="7">
        <v>52</v>
      </c>
      <c r="N14" s="7">
        <f t="shared" si="7"/>
        <v>96</v>
      </c>
      <c r="O14" s="9">
        <f t="shared" si="3"/>
        <v>0.10333692142088267</v>
      </c>
      <c r="P14" s="7">
        <v>77</v>
      </c>
      <c r="Q14" s="7">
        <v>253</v>
      </c>
      <c r="R14" s="7">
        <f t="shared" si="8"/>
        <v>330</v>
      </c>
      <c r="S14" s="9">
        <f t="shared" si="4"/>
        <v>9.562445667922341E-2</v>
      </c>
      <c r="T14" s="7">
        <f t="shared" si="9"/>
        <v>5108</v>
      </c>
      <c r="U14" s="9">
        <f t="shared" si="5"/>
        <v>8.9785730607653227E-2</v>
      </c>
    </row>
    <row r="15" spans="1:21" x14ac:dyDescent="0.25">
      <c r="A15" s="5">
        <v>7</v>
      </c>
      <c r="B15" s="5">
        <v>2007</v>
      </c>
      <c r="C15" s="3" t="s">
        <v>33</v>
      </c>
      <c r="D15" s="7">
        <v>1068</v>
      </c>
      <c r="E15" s="7">
        <v>885</v>
      </c>
      <c r="F15" s="7">
        <f t="shared" si="0"/>
        <v>1953</v>
      </c>
      <c r="G15" s="9">
        <f t="shared" si="1"/>
        <v>8.3895356329739254E-2</v>
      </c>
      <c r="H15" s="7">
        <v>1132</v>
      </c>
      <c r="I15" s="7">
        <v>1143</v>
      </c>
      <c r="J15" s="7">
        <f t="shared" si="6"/>
        <v>2275</v>
      </c>
      <c r="K15" s="9">
        <f t="shared" si="2"/>
        <v>7.7825670498084296E-2</v>
      </c>
      <c r="L15" s="7">
        <v>35</v>
      </c>
      <c r="M15" s="7">
        <v>41</v>
      </c>
      <c r="N15" s="7">
        <f t="shared" si="7"/>
        <v>76</v>
      </c>
      <c r="O15" s="9">
        <f t="shared" si="3"/>
        <v>8.1808396124865443E-2</v>
      </c>
      <c r="P15" s="7">
        <v>66</v>
      </c>
      <c r="Q15" s="7">
        <v>214</v>
      </c>
      <c r="R15" s="7">
        <f t="shared" si="8"/>
        <v>280</v>
      </c>
      <c r="S15" s="9">
        <f t="shared" si="4"/>
        <v>8.1135902636916835E-2</v>
      </c>
      <c r="T15" s="7">
        <f t="shared" si="9"/>
        <v>4584</v>
      </c>
      <c r="U15" s="9">
        <f t="shared" si="5"/>
        <v>8.0575134907103052E-2</v>
      </c>
    </row>
    <row r="16" spans="1:21" x14ac:dyDescent="0.25">
      <c r="A16" s="5">
        <v>8</v>
      </c>
      <c r="B16" s="5">
        <v>2008</v>
      </c>
      <c r="C16" s="3" t="s">
        <v>34</v>
      </c>
      <c r="D16" s="7">
        <v>1109</v>
      </c>
      <c r="E16" s="7">
        <v>937</v>
      </c>
      <c r="F16" s="7">
        <f t="shared" si="0"/>
        <v>2046</v>
      </c>
      <c r="G16" s="9">
        <f t="shared" si="1"/>
        <v>8.7890373297822066E-2</v>
      </c>
      <c r="H16" s="7">
        <v>1182</v>
      </c>
      <c r="I16" s="7">
        <v>1209</v>
      </c>
      <c r="J16" s="7">
        <f t="shared" si="6"/>
        <v>2391</v>
      </c>
      <c r="K16" s="9">
        <f t="shared" si="2"/>
        <v>8.1793924466338264E-2</v>
      </c>
      <c r="L16" s="7">
        <v>35</v>
      </c>
      <c r="M16" s="7">
        <v>46</v>
      </c>
      <c r="N16" s="7">
        <f t="shared" si="7"/>
        <v>81</v>
      </c>
      <c r="O16" s="9">
        <f t="shared" si="3"/>
        <v>8.7190527448869751E-2</v>
      </c>
      <c r="P16" s="7">
        <v>51</v>
      </c>
      <c r="Q16" s="7">
        <v>182</v>
      </c>
      <c r="R16" s="7">
        <f t="shared" si="8"/>
        <v>233</v>
      </c>
      <c r="S16" s="9">
        <f t="shared" si="4"/>
        <v>6.7516661837148648E-2</v>
      </c>
      <c r="T16" s="7">
        <f t="shared" si="9"/>
        <v>4751</v>
      </c>
      <c r="U16" s="9">
        <f t="shared" si="5"/>
        <v>8.3510572849835651E-2</v>
      </c>
    </row>
    <row r="17" spans="1:21" x14ac:dyDescent="0.25">
      <c r="A17" s="5">
        <v>9</v>
      </c>
      <c r="B17" s="5">
        <v>2009</v>
      </c>
      <c r="C17" s="3" t="s">
        <v>35</v>
      </c>
      <c r="D17" s="7">
        <v>1015</v>
      </c>
      <c r="E17" s="7">
        <v>904</v>
      </c>
      <c r="F17" s="7">
        <f t="shared" si="0"/>
        <v>1919</v>
      </c>
      <c r="G17" s="9">
        <f t="shared" si="1"/>
        <v>8.2434812491945536E-2</v>
      </c>
      <c r="H17" s="7">
        <v>1118</v>
      </c>
      <c r="I17" s="7">
        <v>1128</v>
      </c>
      <c r="J17" s="7">
        <f t="shared" si="6"/>
        <v>2246</v>
      </c>
      <c r="K17" s="9">
        <f t="shared" si="2"/>
        <v>7.6833607006020793E-2</v>
      </c>
      <c r="L17" s="7">
        <v>13</v>
      </c>
      <c r="M17" s="7">
        <v>32</v>
      </c>
      <c r="N17" s="7">
        <f t="shared" si="7"/>
        <v>45</v>
      </c>
      <c r="O17" s="9">
        <f t="shared" si="3"/>
        <v>4.843918191603875E-2</v>
      </c>
      <c r="P17" s="7">
        <v>61</v>
      </c>
      <c r="Q17" s="7">
        <v>165</v>
      </c>
      <c r="R17" s="7">
        <f t="shared" si="8"/>
        <v>226</v>
      </c>
      <c r="S17" s="9">
        <f t="shared" si="4"/>
        <v>6.5488264271225727E-2</v>
      </c>
      <c r="T17" s="7">
        <f t="shared" si="9"/>
        <v>4436</v>
      </c>
      <c r="U17" s="9">
        <f t="shared" si="5"/>
        <v>7.7973668945878968E-2</v>
      </c>
    </row>
    <row r="18" spans="1:21" x14ac:dyDescent="0.25">
      <c r="A18" s="5">
        <v>10</v>
      </c>
      <c r="B18" s="5">
        <v>2010</v>
      </c>
      <c r="C18" s="3" t="s">
        <v>36</v>
      </c>
      <c r="D18" s="7">
        <v>1212</v>
      </c>
      <c r="E18" s="7">
        <v>957</v>
      </c>
      <c r="F18" s="7">
        <f t="shared" si="0"/>
        <v>2169</v>
      </c>
      <c r="G18" s="9">
        <f t="shared" si="1"/>
        <v>9.3174105416899355E-2</v>
      </c>
      <c r="H18" s="7">
        <v>1483</v>
      </c>
      <c r="I18" s="7">
        <v>1503</v>
      </c>
      <c r="J18" s="7">
        <f t="shared" si="6"/>
        <v>2986</v>
      </c>
      <c r="K18" s="9">
        <f t="shared" si="2"/>
        <v>0.10214833059660645</v>
      </c>
      <c r="L18" s="7">
        <v>47</v>
      </c>
      <c r="M18" s="7">
        <v>54</v>
      </c>
      <c r="N18" s="7">
        <f t="shared" si="7"/>
        <v>101</v>
      </c>
      <c r="O18" s="9">
        <f t="shared" si="3"/>
        <v>0.10871905274488698</v>
      </c>
      <c r="P18" s="7">
        <v>94</v>
      </c>
      <c r="Q18" s="7">
        <v>271</v>
      </c>
      <c r="R18" s="7">
        <f t="shared" si="8"/>
        <v>365</v>
      </c>
      <c r="S18" s="9">
        <f t="shared" si="4"/>
        <v>0.10576644450883801</v>
      </c>
      <c r="T18" s="7">
        <f t="shared" si="9"/>
        <v>5621</v>
      </c>
      <c r="U18" s="9">
        <f t="shared" si="5"/>
        <v>9.8802974108382693E-2</v>
      </c>
    </row>
    <row r="19" spans="1:21" x14ac:dyDescent="0.25">
      <c r="A19" s="5">
        <v>11</v>
      </c>
      <c r="B19" s="5">
        <v>2011</v>
      </c>
      <c r="C19" s="3" t="s">
        <v>37</v>
      </c>
      <c r="D19" s="7">
        <v>977</v>
      </c>
      <c r="E19" s="7">
        <v>763</v>
      </c>
      <c r="F19" s="7">
        <f t="shared" si="0"/>
        <v>1740</v>
      </c>
      <c r="G19" s="9">
        <f t="shared" si="1"/>
        <v>7.4745478757678591E-2</v>
      </c>
      <c r="H19" s="7">
        <v>1065</v>
      </c>
      <c r="I19" s="7">
        <v>1111</v>
      </c>
      <c r="J19" s="7">
        <f t="shared" si="6"/>
        <v>2176</v>
      </c>
      <c r="K19" s="9">
        <f t="shared" si="2"/>
        <v>7.443897099069513E-2</v>
      </c>
      <c r="L19" s="7">
        <v>30</v>
      </c>
      <c r="M19" s="7">
        <v>36</v>
      </c>
      <c r="N19" s="7">
        <f t="shared" si="7"/>
        <v>66</v>
      </c>
      <c r="O19" s="9">
        <f t="shared" si="3"/>
        <v>7.1044133476856841E-2</v>
      </c>
      <c r="P19" s="7">
        <v>62</v>
      </c>
      <c r="Q19" s="7">
        <v>195</v>
      </c>
      <c r="R19" s="7">
        <f t="shared" si="8"/>
        <v>257</v>
      </c>
      <c r="S19" s="9">
        <f t="shared" si="4"/>
        <v>7.4471167777455813E-2</v>
      </c>
      <c r="T19" s="7">
        <f t="shared" si="9"/>
        <v>4239</v>
      </c>
      <c r="U19" s="9">
        <f t="shared" si="5"/>
        <v>7.4510906821817158E-2</v>
      </c>
    </row>
    <row r="20" spans="1:21" x14ac:dyDescent="0.25">
      <c r="A20" s="5">
        <v>12</v>
      </c>
      <c r="B20" s="5">
        <v>2012</v>
      </c>
      <c r="C20" s="3" t="s">
        <v>38</v>
      </c>
      <c r="D20" s="7">
        <v>917</v>
      </c>
      <c r="E20" s="7">
        <v>730</v>
      </c>
      <c r="F20" s="7">
        <f t="shared" si="0"/>
        <v>1647</v>
      </c>
      <c r="G20" s="9">
        <f t="shared" si="1"/>
        <v>7.0750461789595778E-2</v>
      </c>
      <c r="H20" s="7">
        <v>972</v>
      </c>
      <c r="I20" s="7">
        <v>1000</v>
      </c>
      <c r="J20" s="7">
        <f t="shared" si="6"/>
        <v>1972</v>
      </c>
      <c r="K20" s="9">
        <f t="shared" si="2"/>
        <v>6.7460317460317457E-2</v>
      </c>
      <c r="L20" s="7">
        <v>22</v>
      </c>
      <c r="M20" s="7">
        <v>29</v>
      </c>
      <c r="N20" s="7">
        <f t="shared" si="7"/>
        <v>51</v>
      </c>
      <c r="O20" s="9">
        <f t="shared" si="3"/>
        <v>5.4897739504843918E-2</v>
      </c>
      <c r="P20" s="7">
        <v>59</v>
      </c>
      <c r="Q20" s="7">
        <v>194</v>
      </c>
      <c r="R20" s="7">
        <f t="shared" si="8"/>
        <v>253</v>
      </c>
      <c r="S20" s="9">
        <f t="shared" si="4"/>
        <v>7.3312083454071281E-2</v>
      </c>
      <c r="T20" s="7">
        <f t="shared" si="9"/>
        <v>3923</v>
      </c>
      <c r="U20" s="9">
        <f t="shared" si="5"/>
        <v>6.8956425445149502E-2</v>
      </c>
    </row>
    <row r="21" spans="1:21" x14ac:dyDescent="0.25">
      <c r="A21" s="22" t="s">
        <v>169</v>
      </c>
      <c r="B21" s="22"/>
      <c r="C21" s="22"/>
      <c r="D21" s="11">
        <f>SUM(D9:D20)</f>
        <v>12904</v>
      </c>
      <c r="E21" s="11">
        <f>SUM(E9:E20)</f>
        <v>10375</v>
      </c>
      <c r="F21" s="11">
        <f>SUM(F9:F20)</f>
        <v>23279</v>
      </c>
      <c r="G21" s="12">
        <f>'KAB. SUKOHARJO'!G11</f>
        <v>6.0091121465171204E-2</v>
      </c>
      <c r="H21" s="11">
        <f>SUM(H9:H20)</f>
        <v>14449</v>
      </c>
      <c r="I21" s="11">
        <f>SUM(I9:I20)</f>
        <v>14783</v>
      </c>
      <c r="J21" s="11">
        <f>SUM(J9:J20)</f>
        <v>29232</v>
      </c>
      <c r="K21" s="12">
        <f>'KAB. SUKOHARJO'!K11</f>
        <v>6.471294037430432E-2</v>
      </c>
      <c r="L21" s="11">
        <f t="shared" ref="L21:N21" si="10">SUM(L9:L20)</f>
        <v>414</v>
      </c>
      <c r="M21" s="11">
        <f t="shared" si="10"/>
        <v>515</v>
      </c>
      <c r="N21" s="11">
        <f t="shared" si="10"/>
        <v>929</v>
      </c>
      <c r="O21" s="12">
        <f>'KAB. SUKOHARJO'!O11</f>
        <v>5.2249718785151854E-2</v>
      </c>
      <c r="P21" s="11">
        <f t="shared" ref="P21:R21" si="11">SUM(P9:P20)</f>
        <v>846</v>
      </c>
      <c r="Q21" s="11">
        <f t="shared" si="11"/>
        <v>2605</v>
      </c>
      <c r="R21" s="11">
        <f t="shared" si="11"/>
        <v>3451</v>
      </c>
      <c r="S21" s="12">
        <f>'KAB. SUKOHARJO'!S11</f>
        <v>6.2914752424706483E-2</v>
      </c>
      <c r="T21" s="8">
        <f>SUM(T9:T20)</f>
        <v>56891</v>
      </c>
      <c r="U21" s="12">
        <f>'KAB. SUKOHARJO'!U11</f>
        <v>6.2397929245567564E-2</v>
      </c>
    </row>
  </sheetData>
  <mergeCells count="11">
    <mergeCell ref="T7:U7"/>
    <mergeCell ref="A21:C21"/>
    <mergeCell ref="P7:S7"/>
    <mergeCell ref="A5:D5"/>
    <mergeCell ref="A6:D6"/>
    <mergeCell ref="A7:A8"/>
    <mergeCell ref="B7:C7"/>
    <mergeCell ref="D7:G7"/>
    <mergeCell ref="H7:K7"/>
    <mergeCell ref="L7:O7"/>
    <mergeCell ref="A1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4169-7BAB-43B6-A9C3-FDF2AF3CB3B2}">
  <dimension ref="A1:U23"/>
  <sheetViews>
    <sheetView zoomScaleNormal="100" workbookViewId="0">
      <selection activeCell="P9" sqref="P9:Q22"/>
    </sheetView>
  </sheetViews>
  <sheetFormatPr defaultRowHeight="15" x14ac:dyDescent="0.25"/>
  <cols>
    <col min="1" max="1" width="4.28515625" customWidth="1"/>
    <col min="3" max="3" width="16.5703125" bestFit="1" customWidth="1"/>
    <col min="4" max="19" width="9.140625" customWidth="1"/>
    <col min="20" max="20" width="11.7109375" customWidth="1"/>
    <col min="21" max="21" width="9.140625" customWidth="1"/>
  </cols>
  <sheetData>
    <row r="1" spans="1:21" ht="14.45" customHeight="1" x14ac:dyDescent="0.25">
      <c r="A1" s="16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4"/>
      <c r="P1" s="4"/>
      <c r="Q1" s="4"/>
      <c r="R1" s="4"/>
      <c r="S1" s="4"/>
    </row>
    <row r="2" spans="1:21" ht="14.4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4"/>
      <c r="P2" s="4"/>
      <c r="Q2" s="4"/>
      <c r="R2" s="4"/>
      <c r="S2" s="4"/>
    </row>
    <row r="3" spans="1:21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x14ac:dyDescent="0.25">
      <c r="A4" s="1"/>
    </row>
    <row r="5" spans="1:21" x14ac:dyDescent="0.25">
      <c r="A5" s="15" t="s">
        <v>161</v>
      </c>
      <c r="B5" s="15"/>
      <c r="C5" s="15"/>
      <c r="D5" s="15"/>
    </row>
    <row r="6" spans="1:21" x14ac:dyDescent="0.25">
      <c r="A6" s="24" t="s">
        <v>187</v>
      </c>
      <c r="B6" s="24"/>
      <c r="C6" s="24"/>
      <c r="D6" s="24"/>
    </row>
    <row r="7" spans="1:21" x14ac:dyDescent="0.25">
      <c r="A7" s="23" t="s">
        <v>163</v>
      </c>
      <c r="B7" s="22" t="s">
        <v>184</v>
      </c>
      <c r="C7" s="22"/>
      <c r="D7" s="13" t="s">
        <v>196</v>
      </c>
      <c r="E7" s="25"/>
      <c r="F7" s="25"/>
      <c r="G7" s="14"/>
      <c r="H7" s="13" t="s">
        <v>197</v>
      </c>
      <c r="I7" s="25"/>
      <c r="J7" s="25"/>
      <c r="K7" s="14"/>
      <c r="L7" s="13" t="s">
        <v>198</v>
      </c>
      <c r="M7" s="25"/>
      <c r="N7" s="25"/>
      <c r="O7" s="14"/>
      <c r="P7" s="13" t="s">
        <v>199</v>
      </c>
      <c r="Q7" s="25"/>
      <c r="R7" s="25"/>
      <c r="S7" s="14"/>
      <c r="T7" s="13" t="s">
        <v>169</v>
      </c>
      <c r="U7" s="14"/>
    </row>
    <row r="8" spans="1:21" x14ac:dyDescent="0.25">
      <c r="A8" s="23"/>
      <c r="B8" s="10" t="s">
        <v>165</v>
      </c>
      <c r="C8" s="10" t="s">
        <v>166</v>
      </c>
      <c r="D8" s="10" t="s">
        <v>167</v>
      </c>
      <c r="E8" s="10" t="s">
        <v>168</v>
      </c>
      <c r="F8" s="10" t="s">
        <v>169</v>
      </c>
      <c r="G8" s="10" t="s">
        <v>170</v>
      </c>
      <c r="H8" s="10" t="s">
        <v>167</v>
      </c>
      <c r="I8" s="10" t="s">
        <v>168</v>
      </c>
      <c r="J8" s="10" t="s">
        <v>169</v>
      </c>
      <c r="K8" s="10" t="s">
        <v>170</v>
      </c>
      <c r="L8" s="10" t="s">
        <v>167</v>
      </c>
      <c r="M8" s="10" t="s">
        <v>168</v>
      </c>
      <c r="N8" s="10" t="s">
        <v>169</v>
      </c>
      <c r="O8" s="10" t="s">
        <v>170</v>
      </c>
      <c r="P8" s="10" t="s">
        <v>167</v>
      </c>
      <c r="Q8" s="10" t="s">
        <v>168</v>
      </c>
      <c r="R8" s="10" t="s">
        <v>169</v>
      </c>
      <c r="S8" s="10" t="s">
        <v>170</v>
      </c>
      <c r="T8" s="10" t="s">
        <v>200</v>
      </c>
      <c r="U8" s="10" t="s">
        <v>170</v>
      </c>
    </row>
    <row r="9" spans="1:21" x14ac:dyDescent="0.25">
      <c r="A9" s="5">
        <v>1</v>
      </c>
      <c r="B9" s="5">
        <v>1001</v>
      </c>
      <c r="C9" s="3" t="s">
        <v>39</v>
      </c>
      <c r="D9" s="7">
        <v>1261</v>
      </c>
      <c r="E9" s="7">
        <v>1022</v>
      </c>
      <c r="F9" s="7">
        <f t="shared" ref="F9:F22" si="0">SUM(D9:E9)</f>
        <v>2283</v>
      </c>
      <c r="G9" s="9">
        <f t="shared" ref="G9:G17" si="1">F9/$F$23</f>
        <v>5.3185789167152012E-2</v>
      </c>
      <c r="H9" s="7">
        <v>1294</v>
      </c>
      <c r="I9" s="7">
        <v>1334</v>
      </c>
      <c r="J9" s="7">
        <f>SUM(H9:I9)</f>
        <v>2628</v>
      </c>
      <c r="K9" s="9">
        <f t="shared" ref="K9:K17" si="2">J9/$J$23</f>
        <v>5.3467884681898642E-2</v>
      </c>
      <c r="L9" s="7">
        <v>39</v>
      </c>
      <c r="M9" s="7">
        <v>48</v>
      </c>
      <c r="N9" s="7">
        <f>SUM(L9:M9)</f>
        <v>87</v>
      </c>
      <c r="O9" s="9">
        <f t="shared" ref="O9:O17" si="3">N9/$N$23</f>
        <v>4.8712206047032476E-2</v>
      </c>
      <c r="P9" s="7">
        <v>71</v>
      </c>
      <c r="Q9" s="7">
        <v>192</v>
      </c>
      <c r="R9" s="7">
        <f>SUM(P9:Q9)</f>
        <v>263</v>
      </c>
      <c r="S9" s="9">
        <f t="shared" ref="S9:S17" si="4">R9/$R$23</f>
        <v>4.8622665927158443E-2</v>
      </c>
      <c r="T9" s="7">
        <f>F9+J9+N9+R9</f>
        <v>5261</v>
      </c>
      <c r="U9" s="9">
        <f t="shared" ref="U9:U17" si="5">T9/$T$23</f>
        <v>5.2996343342970251E-2</v>
      </c>
    </row>
    <row r="10" spans="1:21" x14ac:dyDescent="0.25">
      <c r="A10" s="5">
        <v>2</v>
      </c>
      <c r="B10" s="5">
        <v>1002</v>
      </c>
      <c r="C10" s="3" t="s">
        <v>40</v>
      </c>
      <c r="D10" s="7">
        <v>1299</v>
      </c>
      <c r="E10" s="7">
        <v>1067</v>
      </c>
      <c r="F10" s="7">
        <f t="shared" si="0"/>
        <v>2366</v>
      </c>
      <c r="G10" s="9">
        <f t="shared" si="1"/>
        <v>5.5119394292370415E-2</v>
      </c>
      <c r="H10" s="7">
        <v>1327</v>
      </c>
      <c r="I10" s="7">
        <v>1352</v>
      </c>
      <c r="J10" s="7">
        <f t="shared" ref="J10:J22" si="6">SUM(H10:I10)</f>
        <v>2679</v>
      </c>
      <c r="K10" s="9">
        <f t="shared" si="2"/>
        <v>5.4505503448556487E-2</v>
      </c>
      <c r="L10" s="7">
        <v>48</v>
      </c>
      <c r="M10" s="7">
        <v>65</v>
      </c>
      <c r="N10" s="7">
        <f t="shared" ref="N10:N22" si="7">SUM(L10:M10)</f>
        <v>113</v>
      </c>
      <c r="O10" s="9">
        <f t="shared" si="3"/>
        <v>6.3269876819708845E-2</v>
      </c>
      <c r="P10" s="7">
        <v>85</v>
      </c>
      <c r="Q10" s="7">
        <v>212</v>
      </c>
      <c r="R10" s="7">
        <f t="shared" ref="R10:R22" si="8">SUM(P10:Q10)</f>
        <v>297</v>
      </c>
      <c r="S10" s="9">
        <f t="shared" si="4"/>
        <v>5.4908485856905158E-2</v>
      </c>
      <c r="T10" s="7">
        <f t="shared" ref="T10:T22" si="9">F10+J10+N10+R10</f>
        <v>5455</v>
      </c>
      <c r="U10" s="9">
        <f t="shared" si="5"/>
        <v>5.495058979963937E-2</v>
      </c>
    </row>
    <row r="11" spans="1:21" x14ac:dyDescent="0.25">
      <c r="A11" s="5">
        <v>3</v>
      </c>
      <c r="B11" s="5">
        <v>1003</v>
      </c>
      <c r="C11" s="3" t="s">
        <v>41</v>
      </c>
      <c r="D11" s="7">
        <v>1219</v>
      </c>
      <c r="E11" s="7">
        <v>1011</v>
      </c>
      <c r="F11" s="7">
        <f t="shared" si="0"/>
        <v>2230</v>
      </c>
      <c r="G11" s="9">
        <f t="shared" si="1"/>
        <v>5.1951077460687244E-2</v>
      </c>
      <c r="H11" s="7">
        <v>1323</v>
      </c>
      <c r="I11" s="7">
        <v>1355</v>
      </c>
      <c r="J11" s="7">
        <f t="shared" si="6"/>
        <v>2678</v>
      </c>
      <c r="K11" s="9">
        <f t="shared" si="2"/>
        <v>5.4485157982543587E-2</v>
      </c>
      <c r="L11" s="7">
        <v>39</v>
      </c>
      <c r="M11" s="7">
        <v>47</v>
      </c>
      <c r="N11" s="7">
        <f t="shared" si="7"/>
        <v>86</v>
      </c>
      <c r="O11" s="9">
        <f t="shared" si="3"/>
        <v>4.8152295632698766E-2</v>
      </c>
      <c r="P11" s="7">
        <v>71</v>
      </c>
      <c r="Q11" s="7">
        <v>213</v>
      </c>
      <c r="R11" s="7">
        <f t="shared" si="8"/>
        <v>284</v>
      </c>
      <c r="S11" s="9">
        <f t="shared" si="4"/>
        <v>5.2505084119060824E-2</v>
      </c>
      <c r="T11" s="7">
        <f t="shared" si="9"/>
        <v>5278</v>
      </c>
      <c r="U11" s="9">
        <f t="shared" si="5"/>
        <v>5.3167591743812394E-2</v>
      </c>
    </row>
    <row r="12" spans="1:21" x14ac:dyDescent="0.25">
      <c r="A12" s="5">
        <v>4</v>
      </c>
      <c r="B12" s="5">
        <v>1004</v>
      </c>
      <c r="C12" s="3" t="s">
        <v>42</v>
      </c>
      <c r="D12" s="7">
        <v>1305</v>
      </c>
      <c r="E12" s="7">
        <v>1014</v>
      </c>
      <c r="F12" s="7">
        <f t="shared" si="0"/>
        <v>2319</v>
      </c>
      <c r="G12" s="9">
        <f t="shared" si="1"/>
        <v>5.4024461269656376E-2</v>
      </c>
      <c r="H12" s="7">
        <v>1310</v>
      </c>
      <c r="I12" s="7">
        <v>1318</v>
      </c>
      <c r="J12" s="7">
        <f t="shared" si="6"/>
        <v>2628</v>
      </c>
      <c r="K12" s="9">
        <f t="shared" si="2"/>
        <v>5.3467884681898642E-2</v>
      </c>
      <c r="L12" s="7">
        <v>53</v>
      </c>
      <c r="M12" s="7">
        <v>64</v>
      </c>
      <c r="N12" s="7">
        <f t="shared" si="7"/>
        <v>117</v>
      </c>
      <c r="O12" s="9">
        <f t="shared" si="3"/>
        <v>6.5509518477043671E-2</v>
      </c>
      <c r="P12" s="7">
        <v>91</v>
      </c>
      <c r="Q12" s="7">
        <v>285</v>
      </c>
      <c r="R12" s="7">
        <f t="shared" si="8"/>
        <v>376</v>
      </c>
      <c r="S12" s="9">
        <f t="shared" si="4"/>
        <v>6.9513773340728419E-2</v>
      </c>
      <c r="T12" s="7">
        <f t="shared" si="9"/>
        <v>5440</v>
      </c>
      <c r="U12" s="9">
        <f t="shared" si="5"/>
        <v>5.4799488269484539E-2</v>
      </c>
    </row>
    <row r="13" spans="1:21" x14ac:dyDescent="0.25">
      <c r="A13" s="5">
        <v>5</v>
      </c>
      <c r="B13" s="5">
        <v>1005</v>
      </c>
      <c r="C13" s="3" t="s">
        <v>43</v>
      </c>
      <c r="D13" s="7">
        <v>2400</v>
      </c>
      <c r="E13" s="7">
        <v>2135</v>
      </c>
      <c r="F13" s="7">
        <f t="shared" si="0"/>
        <v>4535</v>
      </c>
      <c r="G13" s="9">
        <f t="shared" si="1"/>
        <v>0.1056493884682586</v>
      </c>
      <c r="H13" s="7">
        <v>2454</v>
      </c>
      <c r="I13" s="7">
        <v>2540</v>
      </c>
      <c r="J13" s="7">
        <f t="shared" si="6"/>
        <v>4994</v>
      </c>
      <c r="K13" s="9">
        <f t="shared" si="2"/>
        <v>0.10160525726841774</v>
      </c>
      <c r="L13" s="7">
        <v>99</v>
      </c>
      <c r="M13" s="7">
        <v>111</v>
      </c>
      <c r="N13" s="7">
        <f t="shared" si="7"/>
        <v>210</v>
      </c>
      <c r="O13" s="9">
        <f t="shared" si="3"/>
        <v>0.11758118701007839</v>
      </c>
      <c r="P13" s="7">
        <v>130</v>
      </c>
      <c r="Q13" s="7">
        <v>502</v>
      </c>
      <c r="R13" s="7">
        <f t="shared" si="8"/>
        <v>632</v>
      </c>
      <c r="S13" s="9">
        <f t="shared" si="4"/>
        <v>0.11684229987058606</v>
      </c>
      <c r="T13" s="7">
        <f t="shared" si="9"/>
        <v>10371</v>
      </c>
      <c r="U13" s="9">
        <f t="shared" si="5"/>
        <v>0.10447159794904856</v>
      </c>
    </row>
    <row r="14" spans="1:21" x14ac:dyDescent="0.25">
      <c r="A14" s="5">
        <v>6</v>
      </c>
      <c r="B14" s="5">
        <v>1006</v>
      </c>
      <c r="C14" s="3" t="s">
        <v>44</v>
      </c>
      <c r="D14" s="7">
        <v>1888</v>
      </c>
      <c r="E14" s="7">
        <v>1603</v>
      </c>
      <c r="F14" s="7">
        <f t="shared" si="0"/>
        <v>3491</v>
      </c>
      <c r="G14" s="9">
        <f t="shared" si="1"/>
        <v>8.1327897495631921E-2</v>
      </c>
      <c r="H14" s="7">
        <v>1893</v>
      </c>
      <c r="I14" s="7">
        <v>1928</v>
      </c>
      <c r="J14" s="7">
        <f t="shared" si="6"/>
        <v>3821</v>
      </c>
      <c r="K14" s="9">
        <f t="shared" si="2"/>
        <v>7.7740025635287174E-2</v>
      </c>
      <c r="L14" s="7">
        <v>61</v>
      </c>
      <c r="M14" s="7">
        <v>86</v>
      </c>
      <c r="N14" s="7">
        <f t="shared" si="7"/>
        <v>147</v>
      </c>
      <c r="O14" s="9">
        <f t="shared" si="3"/>
        <v>8.2306830907054873E-2</v>
      </c>
      <c r="P14" s="7">
        <v>95</v>
      </c>
      <c r="Q14" s="7">
        <v>356</v>
      </c>
      <c r="R14" s="7">
        <f t="shared" si="8"/>
        <v>451</v>
      </c>
      <c r="S14" s="9">
        <f t="shared" si="4"/>
        <v>8.3379552597522652E-2</v>
      </c>
      <c r="T14" s="7">
        <f t="shared" si="9"/>
        <v>7910</v>
      </c>
      <c r="U14" s="9">
        <f t="shared" si="5"/>
        <v>7.9680873568313007E-2</v>
      </c>
    </row>
    <row r="15" spans="1:21" x14ac:dyDescent="0.25">
      <c r="A15" s="5">
        <v>7</v>
      </c>
      <c r="B15" s="5">
        <v>1007</v>
      </c>
      <c r="C15" s="3" t="s">
        <v>45</v>
      </c>
      <c r="D15" s="7">
        <v>2191</v>
      </c>
      <c r="E15" s="7">
        <v>2023</v>
      </c>
      <c r="F15" s="7">
        <f t="shared" si="0"/>
        <v>4214</v>
      </c>
      <c r="G15" s="9">
        <f t="shared" si="1"/>
        <v>9.8171228887594636E-2</v>
      </c>
      <c r="H15" s="7">
        <v>2288</v>
      </c>
      <c r="I15" s="7">
        <v>2327</v>
      </c>
      <c r="J15" s="7">
        <f t="shared" si="6"/>
        <v>4615</v>
      </c>
      <c r="K15" s="9">
        <f t="shared" si="2"/>
        <v>9.3894325649529001E-2</v>
      </c>
      <c r="L15" s="7">
        <v>85</v>
      </c>
      <c r="M15" s="7">
        <v>97</v>
      </c>
      <c r="N15" s="7">
        <f t="shared" si="7"/>
        <v>182</v>
      </c>
      <c r="O15" s="9">
        <f t="shared" si="3"/>
        <v>0.1019036954087346</v>
      </c>
      <c r="P15" s="7">
        <v>122</v>
      </c>
      <c r="Q15" s="7">
        <v>383</v>
      </c>
      <c r="R15" s="7">
        <f t="shared" si="8"/>
        <v>505</v>
      </c>
      <c r="S15" s="9">
        <f t="shared" si="4"/>
        <v>9.336291366241449E-2</v>
      </c>
      <c r="T15" s="7">
        <f t="shared" si="9"/>
        <v>9516</v>
      </c>
      <c r="U15" s="9">
        <f t="shared" si="5"/>
        <v>9.5858810730223329E-2</v>
      </c>
    </row>
    <row r="16" spans="1:21" x14ac:dyDescent="0.25">
      <c r="A16" s="5">
        <v>8</v>
      </c>
      <c r="B16" s="5">
        <v>1008</v>
      </c>
      <c r="C16" s="3" t="s">
        <v>46</v>
      </c>
      <c r="D16" s="7">
        <v>1128</v>
      </c>
      <c r="E16" s="7">
        <v>902</v>
      </c>
      <c r="F16" s="7">
        <f t="shared" si="0"/>
        <v>2030</v>
      </c>
      <c r="G16" s="9">
        <f t="shared" si="1"/>
        <v>4.7291788002329645E-2</v>
      </c>
      <c r="H16" s="7">
        <v>1185</v>
      </c>
      <c r="I16" s="7">
        <v>1199</v>
      </c>
      <c r="J16" s="7">
        <f t="shared" si="6"/>
        <v>2384</v>
      </c>
      <c r="K16" s="9">
        <f t="shared" si="2"/>
        <v>4.8503590974751279E-2</v>
      </c>
      <c r="L16" s="7">
        <v>54</v>
      </c>
      <c r="M16" s="7">
        <v>46</v>
      </c>
      <c r="N16" s="7">
        <f t="shared" si="7"/>
        <v>100</v>
      </c>
      <c r="O16" s="9">
        <f t="shared" si="3"/>
        <v>5.5991041433370664E-2</v>
      </c>
      <c r="P16" s="7">
        <v>75</v>
      </c>
      <c r="Q16" s="7">
        <v>191</v>
      </c>
      <c r="R16" s="7">
        <f t="shared" si="8"/>
        <v>266</v>
      </c>
      <c r="S16" s="9">
        <f t="shared" si="4"/>
        <v>4.9177297097430211E-2</v>
      </c>
      <c r="T16" s="7">
        <f t="shared" si="9"/>
        <v>4780</v>
      </c>
      <c r="U16" s="9">
        <f t="shared" si="5"/>
        <v>4.8151020942672082E-2</v>
      </c>
    </row>
    <row r="17" spans="1:21" x14ac:dyDescent="0.25">
      <c r="A17" s="5">
        <v>9</v>
      </c>
      <c r="B17" s="5">
        <v>1009</v>
      </c>
      <c r="C17" s="3" t="s">
        <v>47</v>
      </c>
      <c r="D17" s="7">
        <v>1337</v>
      </c>
      <c r="E17" s="7">
        <v>1188</v>
      </c>
      <c r="F17" s="7">
        <f t="shared" si="0"/>
        <v>2525</v>
      </c>
      <c r="G17" s="9">
        <f t="shared" si="1"/>
        <v>5.8823529411764705E-2</v>
      </c>
      <c r="H17" s="7">
        <v>1503</v>
      </c>
      <c r="I17" s="7">
        <v>1517</v>
      </c>
      <c r="J17" s="7">
        <f t="shared" si="6"/>
        <v>3020</v>
      </c>
      <c r="K17" s="9">
        <f t="shared" si="2"/>
        <v>6.1443307358955056E-2</v>
      </c>
      <c r="L17" s="7">
        <v>41</v>
      </c>
      <c r="M17" s="7">
        <v>58</v>
      </c>
      <c r="N17" s="7">
        <f t="shared" si="7"/>
        <v>99</v>
      </c>
      <c r="O17" s="9">
        <f t="shared" si="3"/>
        <v>5.5431131019036954E-2</v>
      </c>
      <c r="P17" s="7">
        <v>68</v>
      </c>
      <c r="Q17" s="7">
        <v>234</v>
      </c>
      <c r="R17" s="7">
        <f t="shared" si="8"/>
        <v>302</v>
      </c>
      <c r="S17" s="9">
        <f t="shared" si="4"/>
        <v>5.5832871140691437E-2</v>
      </c>
      <c r="T17" s="7">
        <f t="shared" si="9"/>
        <v>5946</v>
      </c>
      <c r="U17" s="9">
        <f t="shared" si="5"/>
        <v>5.9896646553374094E-2</v>
      </c>
    </row>
    <row r="18" spans="1:21" x14ac:dyDescent="0.25">
      <c r="A18" s="5">
        <v>10</v>
      </c>
      <c r="B18" s="5">
        <v>1010</v>
      </c>
      <c r="C18" s="3" t="s">
        <v>48</v>
      </c>
      <c r="D18" s="7">
        <v>2140</v>
      </c>
      <c r="E18" s="7">
        <v>1707</v>
      </c>
      <c r="F18" s="7">
        <f t="shared" ref="F18:F19" si="10">SUM(D18:E18)</f>
        <v>3847</v>
      </c>
      <c r="G18" s="9">
        <f t="shared" ref="G18:G19" si="11">F18/$F$23</f>
        <v>8.9621432731508438E-2</v>
      </c>
      <c r="H18" s="7">
        <v>2093</v>
      </c>
      <c r="I18" s="7">
        <v>2129</v>
      </c>
      <c r="J18" s="7">
        <f t="shared" ref="J18:J19" si="12">SUM(H18:I18)</f>
        <v>4222</v>
      </c>
      <c r="K18" s="9">
        <f t="shared" ref="K18:K19" si="13">J18/$J$23</f>
        <v>8.589855750645968E-2</v>
      </c>
      <c r="L18" s="7">
        <v>48</v>
      </c>
      <c r="M18" s="7">
        <v>71</v>
      </c>
      <c r="N18" s="7">
        <f t="shared" ref="N18:N19" si="14">SUM(L18:M18)</f>
        <v>119</v>
      </c>
      <c r="O18" s="9">
        <f t="shared" ref="O18:O19" si="15">N18/$N$23</f>
        <v>6.6629339305711091E-2</v>
      </c>
      <c r="P18" s="7">
        <v>112</v>
      </c>
      <c r="Q18" s="7">
        <v>318</v>
      </c>
      <c r="R18" s="7">
        <f t="shared" ref="R18:R19" si="16">SUM(P18:Q18)</f>
        <v>430</v>
      </c>
      <c r="S18" s="9">
        <f t="shared" ref="S18:S19" si="17">R18/$R$23</f>
        <v>7.9497134405620257E-2</v>
      </c>
      <c r="T18" s="7">
        <f t="shared" si="9"/>
        <v>8618</v>
      </c>
      <c r="U18" s="9">
        <f t="shared" ref="U18:U19" si="18">T18/$T$23</f>
        <v>8.6812865791620911E-2</v>
      </c>
    </row>
    <row r="19" spans="1:21" x14ac:dyDescent="0.25">
      <c r="A19" s="5">
        <v>11</v>
      </c>
      <c r="B19" s="5">
        <v>1011</v>
      </c>
      <c r="C19" s="3" t="s">
        <v>49</v>
      </c>
      <c r="D19" s="7">
        <v>1579</v>
      </c>
      <c r="E19" s="7">
        <v>1348</v>
      </c>
      <c r="F19" s="7">
        <f t="shared" si="10"/>
        <v>2927</v>
      </c>
      <c r="G19" s="9">
        <f t="shared" si="11"/>
        <v>6.8188701223063489E-2</v>
      </c>
      <c r="H19" s="7">
        <v>1748</v>
      </c>
      <c r="I19" s="7">
        <v>1785</v>
      </c>
      <c r="J19" s="7">
        <f t="shared" si="12"/>
        <v>3533</v>
      </c>
      <c r="K19" s="9">
        <f t="shared" si="13"/>
        <v>7.1880531423572258E-2</v>
      </c>
      <c r="L19" s="7">
        <v>44</v>
      </c>
      <c r="M19" s="7">
        <v>64</v>
      </c>
      <c r="N19" s="7">
        <f t="shared" si="14"/>
        <v>108</v>
      </c>
      <c r="O19" s="9">
        <f t="shared" si="15"/>
        <v>6.0470324748040316E-2</v>
      </c>
      <c r="P19" s="7">
        <v>83</v>
      </c>
      <c r="Q19" s="7">
        <v>251</v>
      </c>
      <c r="R19" s="7">
        <f t="shared" si="16"/>
        <v>334</v>
      </c>
      <c r="S19" s="9">
        <f t="shared" si="17"/>
        <v>6.1748936956923649E-2</v>
      </c>
      <c r="T19" s="7">
        <f t="shared" si="9"/>
        <v>6902</v>
      </c>
      <c r="U19" s="9">
        <f t="shared" si="18"/>
        <v>6.9526850741908508E-2</v>
      </c>
    </row>
    <row r="20" spans="1:21" x14ac:dyDescent="0.25">
      <c r="A20" s="5">
        <v>12</v>
      </c>
      <c r="B20" s="5">
        <v>1012</v>
      </c>
      <c r="C20" s="3" t="s">
        <v>0</v>
      </c>
      <c r="D20" s="7">
        <v>2615</v>
      </c>
      <c r="E20" s="7">
        <v>2185</v>
      </c>
      <c r="F20" s="7">
        <f t="shared" si="0"/>
        <v>4800</v>
      </c>
      <c r="G20" s="9">
        <f>F20/$F$23</f>
        <v>0.11182294700058241</v>
      </c>
      <c r="H20" s="7">
        <v>2705</v>
      </c>
      <c r="I20" s="7">
        <v>2765</v>
      </c>
      <c r="J20" s="7">
        <f t="shared" si="6"/>
        <v>5470</v>
      </c>
      <c r="K20" s="9">
        <f>J20/$J$23</f>
        <v>0.11128969909055766</v>
      </c>
      <c r="L20" s="7">
        <v>74</v>
      </c>
      <c r="M20" s="7">
        <v>116</v>
      </c>
      <c r="N20" s="7">
        <f t="shared" si="7"/>
        <v>190</v>
      </c>
      <c r="O20" s="9">
        <f>N20/$N$23</f>
        <v>0.10638297872340426</v>
      </c>
      <c r="P20" s="7">
        <v>128</v>
      </c>
      <c r="Q20" s="7">
        <v>505</v>
      </c>
      <c r="R20" s="7">
        <f t="shared" si="8"/>
        <v>633</v>
      </c>
      <c r="S20" s="9">
        <f>R20/$R$23</f>
        <v>0.11702717692734331</v>
      </c>
      <c r="T20" s="7">
        <f t="shared" si="9"/>
        <v>11093</v>
      </c>
      <c r="U20" s="9">
        <f>T20/$T$23</f>
        <v>0.11174461826716765</v>
      </c>
    </row>
    <row r="21" spans="1:21" x14ac:dyDescent="0.25">
      <c r="A21" s="5">
        <v>13</v>
      </c>
      <c r="B21" s="5">
        <v>1013</v>
      </c>
      <c r="C21" s="3" t="s">
        <v>50</v>
      </c>
      <c r="D21" s="7">
        <v>1649</v>
      </c>
      <c r="E21" s="7">
        <v>1323</v>
      </c>
      <c r="F21" s="7">
        <f t="shared" si="0"/>
        <v>2972</v>
      </c>
      <c r="G21" s="9">
        <f>F21/$F$23</f>
        <v>6.9237041351193948E-2</v>
      </c>
      <c r="H21" s="7">
        <v>1784</v>
      </c>
      <c r="I21" s="7">
        <v>1833</v>
      </c>
      <c r="J21" s="7">
        <f t="shared" si="6"/>
        <v>3617</v>
      </c>
      <c r="K21" s="9">
        <f>J21/$J$23</f>
        <v>7.3589550568655779E-2</v>
      </c>
      <c r="L21" s="7">
        <v>38</v>
      </c>
      <c r="M21" s="7">
        <v>72</v>
      </c>
      <c r="N21" s="7">
        <f t="shared" si="7"/>
        <v>110</v>
      </c>
      <c r="O21" s="9">
        <f>N21/$N$23</f>
        <v>6.1590145576707729E-2</v>
      </c>
      <c r="P21" s="7">
        <v>76</v>
      </c>
      <c r="Q21" s="7">
        <v>263</v>
      </c>
      <c r="R21" s="7">
        <f t="shared" si="8"/>
        <v>339</v>
      </c>
      <c r="S21" s="9">
        <f>R21/$R$23</f>
        <v>6.2673322240709928E-2</v>
      </c>
      <c r="T21" s="7">
        <f t="shared" si="9"/>
        <v>7038</v>
      </c>
      <c r="U21" s="9">
        <f>T21/$T$23</f>
        <v>7.0896837948645625E-2</v>
      </c>
    </row>
    <row r="22" spans="1:21" x14ac:dyDescent="0.25">
      <c r="A22" s="5">
        <v>14</v>
      </c>
      <c r="B22" s="5">
        <v>1014</v>
      </c>
      <c r="C22" s="3" t="s">
        <v>51</v>
      </c>
      <c r="D22" s="7">
        <v>1260</v>
      </c>
      <c r="E22" s="7">
        <v>1126</v>
      </c>
      <c r="F22" s="7">
        <f t="shared" si="0"/>
        <v>2386</v>
      </c>
      <c r="G22" s="9">
        <f>F22/$F$23</f>
        <v>5.5585323238206176E-2</v>
      </c>
      <c r="H22" s="7">
        <v>1424</v>
      </c>
      <c r="I22" s="7">
        <v>1438</v>
      </c>
      <c r="J22" s="7">
        <f t="shared" si="6"/>
        <v>2862</v>
      </c>
      <c r="K22" s="9">
        <f>J22/$J$23</f>
        <v>5.8228723728917013E-2</v>
      </c>
      <c r="L22" s="7">
        <v>54</v>
      </c>
      <c r="M22" s="7">
        <v>64</v>
      </c>
      <c r="N22" s="7">
        <f t="shared" si="7"/>
        <v>118</v>
      </c>
      <c r="O22" s="9">
        <f>N22/$N$23</f>
        <v>6.6069428891377374E-2</v>
      </c>
      <c r="P22" s="7">
        <v>69</v>
      </c>
      <c r="Q22" s="7">
        <v>228</v>
      </c>
      <c r="R22" s="7">
        <f t="shared" si="8"/>
        <v>297</v>
      </c>
      <c r="S22" s="9">
        <f>R22/$R$23</f>
        <v>5.4908485856905158E-2</v>
      </c>
      <c r="T22" s="7">
        <f t="shared" si="9"/>
        <v>5663</v>
      </c>
      <c r="U22" s="9">
        <f>T22/$T$23</f>
        <v>5.7045864351119663E-2</v>
      </c>
    </row>
    <row r="23" spans="1:21" x14ac:dyDescent="0.25">
      <c r="A23" s="22" t="s">
        <v>169</v>
      </c>
      <c r="B23" s="22"/>
      <c r="C23" s="22"/>
      <c r="D23" s="11">
        <f>SUM(D9:D22)</f>
        <v>23271</v>
      </c>
      <c r="E23" s="11">
        <f>SUM(E9:E22)</f>
        <v>19654</v>
      </c>
      <c r="F23" s="11">
        <f>SUM(F9:F22)</f>
        <v>42925</v>
      </c>
      <c r="G23" s="12">
        <f>'KAB. SUKOHARJO'!G12</f>
        <v>0.11080421791711302</v>
      </c>
      <c r="H23" s="11">
        <f>SUM(H9:H22)</f>
        <v>24331</v>
      </c>
      <c r="I23" s="11">
        <f>SUM(I9:I22)</f>
        <v>24820</v>
      </c>
      <c r="J23" s="11">
        <f>SUM(J9:J22)</f>
        <v>49151</v>
      </c>
      <c r="K23" s="12">
        <f>'KAB. SUKOHARJO'!K12</f>
        <v>0.10880903572582895</v>
      </c>
      <c r="L23" s="11">
        <f t="shared" ref="L23:N23" si="19">SUM(L9:L22)</f>
        <v>777</v>
      </c>
      <c r="M23" s="11">
        <f t="shared" si="19"/>
        <v>1009</v>
      </c>
      <c r="N23" s="11">
        <f t="shared" si="19"/>
        <v>1786</v>
      </c>
      <c r="O23" s="12">
        <f>'KAB. SUKOHARJO'!O12</f>
        <v>0.10044994375703037</v>
      </c>
      <c r="P23" s="11">
        <f t="shared" ref="P23:R23" si="20">SUM(P9:P22)</f>
        <v>1276</v>
      </c>
      <c r="Q23" s="11">
        <f t="shared" si="20"/>
        <v>4133</v>
      </c>
      <c r="R23" s="11">
        <f t="shared" si="20"/>
        <v>5409</v>
      </c>
      <c r="S23" s="12">
        <f>'KAB. SUKOHARJO'!S12</f>
        <v>9.8610807263180916E-2</v>
      </c>
      <c r="T23" s="8">
        <f>SUM(T9:T22)</f>
        <v>99271</v>
      </c>
      <c r="U23" s="12">
        <f>'KAB. SUKOHARJO'!U12</f>
        <v>0.10888022418549045</v>
      </c>
    </row>
  </sheetData>
  <mergeCells count="11">
    <mergeCell ref="T7:U7"/>
    <mergeCell ref="A23:C23"/>
    <mergeCell ref="P7:S7"/>
    <mergeCell ref="A5:D5"/>
    <mergeCell ref="A6:D6"/>
    <mergeCell ref="A7:A8"/>
    <mergeCell ref="B7:C7"/>
    <mergeCell ref="D7:G7"/>
    <mergeCell ref="H7:K7"/>
    <mergeCell ref="L7:O7"/>
    <mergeCell ref="A1: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61A9E-0763-465A-A1BF-26446CD3BB5B}">
  <dimension ref="A1:U25"/>
  <sheetViews>
    <sheetView zoomScaleNormal="100" workbookViewId="0">
      <selection activeCell="P9" sqref="P9:Q24"/>
    </sheetView>
  </sheetViews>
  <sheetFormatPr defaultRowHeight="15" x14ac:dyDescent="0.25"/>
  <cols>
    <col min="1" max="1" width="4.28515625" customWidth="1"/>
    <col min="3" max="3" width="16.5703125" bestFit="1" customWidth="1"/>
    <col min="4" max="19" width="9.140625" customWidth="1"/>
    <col min="20" max="20" width="11.7109375" customWidth="1"/>
    <col min="21" max="21" width="9.140625" customWidth="1"/>
  </cols>
  <sheetData>
    <row r="1" spans="1:21" ht="14.45" customHeight="1" x14ac:dyDescent="0.25">
      <c r="A1" s="16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4"/>
      <c r="P1" s="4"/>
      <c r="Q1" s="4"/>
      <c r="R1" s="4"/>
      <c r="S1" s="4"/>
    </row>
    <row r="2" spans="1:21" ht="14.4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4"/>
      <c r="P2" s="4"/>
      <c r="Q2" s="4"/>
      <c r="R2" s="4"/>
      <c r="S2" s="4"/>
    </row>
    <row r="3" spans="1:21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x14ac:dyDescent="0.25">
      <c r="A4" s="1"/>
    </row>
    <row r="5" spans="1:21" x14ac:dyDescent="0.25">
      <c r="A5" s="15" t="s">
        <v>161</v>
      </c>
      <c r="B5" s="15"/>
      <c r="C5" s="15"/>
      <c r="D5" s="15"/>
    </row>
    <row r="6" spans="1:21" x14ac:dyDescent="0.25">
      <c r="A6" s="24" t="s">
        <v>188</v>
      </c>
      <c r="B6" s="24"/>
      <c r="C6" s="24"/>
      <c r="D6" s="24"/>
    </row>
    <row r="7" spans="1:21" x14ac:dyDescent="0.25">
      <c r="A7" s="23" t="s">
        <v>163</v>
      </c>
      <c r="B7" s="22" t="s">
        <v>184</v>
      </c>
      <c r="C7" s="22"/>
      <c r="D7" s="13" t="s">
        <v>196</v>
      </c>
      <c r="E7" s="25"/>
      <c r="F7" s="25"/>
      <c r="G7" s="14"/>
      <c r="H7" s="13" t="s">
        <v>197</v>
      </c>
      <c r="I7" s="25"/>
      <c r="J7" s="25"/>
      <c r="K7" s="14"/>
      <c r="L7" s="13" t="s">
        <v>198</v>
      </c>
      <c r="M7" s="25"/>
      <c r="N7" s="25"/>
      <c r="O7" s="14"/>
      <c r="P7" s="13" t="s">
        <v>199</v>
      </c>
      <c r="Q7" s="25"/>
      <c r="R7" s="25"/>
      <c r="S7" s="14"/>
      <c r="T7" s="13" t="s">
        <v>169</v>
      </c>
      <c r="U7" s="14"/>
    </row>
    <row r="8" spans="1:21" x14ac:dyDescent="0.25">
      <c r="A8" s="23"/>
      <c r="B8" s="10" t="s">
        <v>165</v>
      </c>
      <c r="C8" s="10" t="s">
        <v>166</v>
      </c>
      <c r="D8" s="10" t="s">
        <v>167</v>
      </c>
      <c r="E8" s="10" t="s">
        <v>168</v>
      </c>
      <c r="F8" s="10" t="s">
        <v>169</v>
      </c>
      <c r="G8" s="10" t="s">
        <v>170</v>
      </c>
      <c r="H8" s="10" t="s">
        <v>167</v>
      </c>
      <c r="I8" s="10" t="s">
        <v>168</v>
      </c>
      <c r="J8" s="10" t="s">
        <v>169</v>
      </c>
      <c r="K8" s="10" t="s">
        <v>170</v>
      </c>
      <c r="L8" s="10" t="s">
        <v>167</v>
      </c>
      <c r="M8" s="10" t="s">
        <v>168</v>
      </c>
      <c r="N8" s="10" t="s">
        <v>169</v>
      </c>
      <c r="O8" s="10" t="s">
        <v>170</v>
      </c>
      <c r="P8" s="10" t="s">
        <v>167</v>
      </c>
      <c r="Q8" s="10" t="s">
        <v>168</v>
      </c>
      <c r="R8" s="10" t="s">
        <v>169</v>
      </c>
      <c r="S8" s="10" t="s">
        <v>170</v>
      </c>
      <c r="T8" s="10" t="s">
        <v>200</v>
      </c>
      <c r="U8" s="10" t="s">
        <v>170</v>
      </c>
    </row>
    <row r="9" spans="1:21" x14ac:dyDescent="0.25">
      <c r="A9" s="5">
        <v>1</v>
      </c>
      <c r="B9" s="5">
        <v>2001</v>
      </c>
      <c r="C9" s="3" t="s">
        <v>53</v>
      </c>
      <c r="D9" s="7">
        <v>649</v>
      </c>
      <c r="E9" s="7">
        <v>485</v>
      </c>
      <c r="F9" s="7">
        <f t="shared" ref="F9:F24" si="0">SUM(D9:E9)</f>
        <v>1134</v>
      </c>
      <c r="G9" s="9">
        <f t="shared" ref="G9:G18" si="1">F9/$F$25</f>
        <v>4.7961427846388092E-2</v>
      </c>
      <c r="H9" s="7">
        <v>759</v>
      </c>
      <c r="I9" s="7">
        <v>770</v>
      </c>
      <c r="J9" s="7">
        <f>SUM(H9:I9)</f>
        <v>1529</v>
      </c>
      <c r="K9" s="9">
        <f t="shared" ref="K9:K18" si="2">J9/$J$25</f>
        <v>5.5563631077839959E-2</v>
      </c>
      <c r="L9" s="7">
        <v>21</v>
      </c>
      <c r="M9" s="7">
        <v>29</v>
      </c>
      <c r="N9" s="7">
        <f>SUM(L9:M9)</f>
        <v>50</v>
      </c>
      <c r="O9" s="9">
        <f t="shared" ref="O9:O18" si="3">N9/$N$25</f>
        <v>5.428881650380022E-2</v>
      </c>
      <c r="P9" s="7">
        <v>40</v>
      </c>
      <c r="Q9" s="7">
        <v>133</v>
      </c>
      <c r="R9" s="7">
        <f>SUM(P9:Q9)</f>
        <v>173</v>
      </c>
      <c r="S9" s="9">
        <f t="shared" ref="S9:S18" si="4">R9/$R$25</f>
        <v>4.6355841371918539E-2</v>
      </c>
      <c r="T9" s="7">
        <f>F9+J9+N9+R9</f>
        <v>2886</v>
      </c>
      <c r="U9" s="9">
        <f t="shared" ref="U9:U18" si="5">T9/$T$25</f>
        <v>5.1706530502553076E-2</v>
      </c>
    </row>
    <row r="10" spans="1:21" x14ac:dyDescent="0.25">
      <c r="A10" s="5">
        <v>2</v>
      </c>
      <c r="B10" s="5">
        <v>2002</v>
      </c>
      <c r="C10" s="3" t="s">
        <v>54</v>
      </c>
      <c r="D10" s="7">
        <v>539</v>
      </c>
      <c r="E10" s="7">
        <v>379</v>
      </c>
      <c r="F10" s="7">
        <f t="shared" si="0"/>
        <v>918</v>
      </c>
      <c r="G10" s="9">
        <f t="shared" si="1"/>
        <v>3.8825917780409405E-2</v>
      </c>
      <c r="H10" s="7">
        <v>575</v>
      </c>
      <c r="I10" s="7">
        <v>586</v>
      </c>
      <c r="J10" s="7">
        <f t="shared" ref="J10:J24" si="6">SUM(H10:I10)</f>
        <v>1161</v>
      </c>
      <c r="K10" s="9">
        <f t="shared" si="2"/>
        <v>4.2190566174867362E-2</v>
      </c>
      <c r="L10" s="7">
        <v>18</v>
      </c>
      <c r="M10" s="7">
        <v>24</v>
      </c>
      <c r="N10" s="7">
        <f t="shared" ref="N10:N24" si="7">SUM(L10:M10)</f>
        <v>42</v>
      </c>
      <c r="O10" s="9">
        <f t="shared" si="3"/>
        <v>4.5602605863192182E-2</v>
      </c>
      <c r="P10" s="7">
        <v>33</v>
      </c>
      <c r="Q10" s="7">
        <v>103</v>
      </c>
      <c r="R10" s="7">
        <f t="shared" ref="R10:R24" si="8">SUM(P10:Q10)</f>
        <v>136</v>
      </c>
      <c r="S10" s="9">
        <f t="shared" si="4"/>
        <v>3.6441586280814578E-2</v>
      </c>
      <c r="T10" s="7">
        <f t="shared" ref="T10:T24" si="9">F10+J10+N10+R10</f>
        <v>2257</v>
      </c>
      <c r="U10" s="9">
        <f t="shared" si="5"/>
        <v>4.0437158469945354E-2</v>
      </c>
    </row>
    <row r="11" spans="1:21" x14ac:dyDescent="0.25">
      <c r="A11" s="5">
        <v>3</v>
      </c>
      <c r="B11" s="5">
        <v>2003</v>
      </c>
      <c r="C11" s="3" t="s">
        <v>55</v>
      </c>
      <c r="D11" s="7">
        <v>836</v>
      </c>
      <c r="E11" s="7">
        <v>608</v>
      </c>
      <c r="F11" s="7">
        <f t="shared" si="0"/>
        <v>1444</v>
      </c>
      <c r="G11" s="9">
        <f t="shared" si="1"/>
        <v>6.1072576552190831E-2</v>
      </c>
      <c r="H11" s="7">
        <v>854</v>
      </c>
      <c r="I11" s="7">
        <v>871</v>
      </c>
      <c r="J11" s="7">
        <f t="shared" si="6"/>
        <v>1725</v>
      </c>
      <c r="K11" s="9">
        <f t="shared" si="2"/>
        <v>6.2686241732684056E-2</v>
      </c>
      <c r="L11" s="7">
        <v>25</v>
      </c>
      <c r="M11" s="7">
        <v>30</v>
      </c>
      <c r="N11" s="7">
        <f t="shared" si="7"/>
        <v>55</v>
      </c>
      <c r="O11" s="9">
        <f t="shared" si="3"/>
        <v>5.9717698154180238E-2</v>
      </c>
      <c r="P11" s="7">
        <v>54</v>
      </c>
      <c r="Q11" s="7">
        <v>165</v>
      </c>
      <c r="R11" s="7">
        <f t="shared" si="8"/>
        <v>219</v>
      </c>
      <c r="S11" s="9">
        <f t="shared" si="4"/>
        <v>5.8681672025723476E-2</v>
      </c>
      <c r="T11" s="7">
        <f t="shared" si="9"/>
        <v>3443</v>
      </c>
      <c r="U11" s="9">
        <f t="shared" si="5"/>
        <v>6.1685926722207289E-2</v>
      </c>
    </row>
    <row r="12" spans="1:21" x14ac:dyDescent="0.25">
      <c r="A12" s="5">
        <v>4</v>
      </c>
      <c r="B12" s="5">
        <v>2004</v>
      </c>
      <c r="C12" s="3" t="s">
        <v>56</v>
      </c>
      <c r="D12" s="7">
        <v>707</v>
      </c>
      <c r="E12" s="7">
        <v>498</v>
      </c>
      <c r="F12" s="7">
        <f t="shared" si="0"/>
        <v>1205</v>
      </c>
      <c r="G12" s="9">
        <f t="shared" si="1"/>
        <v>5.0964303840297751E-2</v>
      </c>
      <c r="H12" s="7">
        <v>700</v>
      </c>
      <c r="I12" s="7">
        <v>738</v>
      </c>
      <c r="J12" s="7">
        <f t="shared" si="6"/>
        <v>1438</v>
      </c>
      <c r="K12" s="9">
        <f t="shared" si="2"/>
        <v>5.2256704702376623E-2</v>
      </c>
      <c r="L12" s="7">
        <v>22</v>
      </c>
      <c r="M12" s="7">
        <v>20</v>
      </c>
      <c r="N12" s="7">
        <f t="shared" si="7"/>
        <v>42</v>
      </c>
      <c r="O12" s="9">
        <f t="shared" si="3"/>
        <v>4.5602605863192182E-2</v>
      </c>
      <c r="P12" s="7">
        <v>47</v>
      </c>
      <c r="Q12" s="7">
        <v>168</v>
      </c>
      <c r="R12" s="7">
        <f t="shared" si="8"/>
        <v>215</v>
      </c>
      <c r="S12" s="9">
        <f t="shared" si="4"/>
        <v>5.7609860664523047E-2</v>
      </c>
      <c r="T12" s="7">
        <f t="shared" si="9"/>
        <v>2900</v>
      </c>
      <c r="U12" s="9">
        <f t="shared" si="5"/>
        <v>5.1957359132849594E-2</v>
      </c>
    </row>
    <row r="13" spans="1:21" x14ac:dyDescent="0.25">
      <c r="A13" s="5">
        <v>5</v>
      </c>
      <c r="B13" s="5">
        <v>2005</v>
      </c>
      <c r="C13" s="3" t="s">
        <v>57</v>
      </c>
      <c r="D13" s="7">
        <v>719</v>
      </c>
      <c r="E13" s="7">
        <v>524</v>
      </c>
      <c r="F13" s="7">
        <f t="shared" si="0"/>
        <v>1243</v>
      </c>
      <c r="G13" s="9">
        <f t="shared" si="1"/>
        <v>5.2571476907460668E-2</v>
      </c>
      <c r="H13" s="7">
        <v>774</v>
      </c>
      <c r="I13" s="7">
        <v>795</v>
      </c>
      <c r="J13" s="7">
        <f t="shared" si="6"/>
        <v>1569</v>
      </c>
      <c r="K13" s="9">
        <f t="shared" si="2"/>
        <v>5.7017225089032633E-2</v>
      </c>
      <c r="L13" s="7">
        <v>22</v>
      </c>
      <c r="M13" s="7">
        <v>32</v>
      </c>
      <c r="N13" s="7">
        <f t="shared" si="7"/>
        <v>54</v>
      </c>
      <c r="O13" s="9">
        <f t="shared" si="3"/>
        <v>5.8631921824104233E-2</v>
      </c>
      <c r="P13" s="7">
        <v>43</v>
      </c>
      <c r="Q13" s="7">
        <v>164</v>
      </c>
      <c r="R13" s="7">
        <f t="shared" si="8"/>
        <v>207</v>
      </c>
      <c r="S13" s="9">
        <f t="shared" si="4"/>
        <v>5.5466237942122187E-2</v>
      </c>
      <c r="T13" s="7">
        <f t="shared" si="9"/>
        <v>3073</v>
      </c>
      <c r="U13" s="9">
        <f t="shared" si="5"/>
        <v>5.50568843500851E-2</v>
      </c>
    </row>
    <row r="14" spans="1:21" x14ac:dyDescent="0.25">
      <c r="A14" s="5">
        <v>6</v>
      </c>
      <c r="B14" s="5">
        <v>2006</v>
      </c>
      <c r="C14" s="3" t="s">
        <v>58</v>
      </c>
      <c r="D14" s="7">
        <v>779</v>
      </c>
      <c r="E14" s="7">
        <v>644</v>
      </c>
      <c r="F14" s="7">
        <f t="shared" si="0"/>
        <v>1423</v>
      </c>
      <c r="G14" s="9">
        <f t="shared" si="1"/>
        <v>6.0184401962442902E-2</v>
      </c>
      <c r="H14" s="7">
        <v>835</v>
      </c>
      <c r="I14" s="7">
        <v>880</v>
      </c>
      <c r="J14" s="7">
        <f t="shared" si="6"/>
        <v>1715</v>
      </c>
      <c r="K14" s="9">
        <f t="shared" si="2"/>
        <v>6.2322843229885891E-2</v>
      </c>
      <c r="L14" s="7">
        <v>26</v>
      </c>
      <c r="M14" s="7">
        <v>31</v>
      </c>
      <c r="N14" s="7">
        <f t="shared" si="7"/>
        <v>57</v>
      </c>
      <c r="O14" s="9">
        <f t="shared" si="3"/>
        <v>6.1889250814332247E-2</v>
      </c>
      <c r="P14" s="7">
        <v>52</v>
      </c>
      <c r="Q14" s="7">
        <v>176</v>
      </c>
      <c r="R14" s="7">
        <f t="shared" si="8"/>
        <v>228</v>
      </c>
      <c r="S14" s="9">
        <f t="shared" si="4"/>
        <v>6.1093247588424437E-2</v>
      </c>
      <c r="T14" s="7">
        <f t="shared" si="9"/>
        <v>3423</v>
      </c>
      <c r="U14" s="9">
        <f t="shared" si="5"/>
        <v>6.1327600107497986E-2</v>
      </c>
    </row>
    <row r="15" spans="1:21" x14ac:dyDescent="0.25">
      <c r="A15" s="5">
        <v>7</v>
      </c>
      <c r="B15" s="5">
        <v>2007</v>
      </c>
      <c r="C15" s="3" t="s">
        <v>59</v>
      </c>
      <c r="D15" s="7">
        <v>958</v>
      </c>
      <c r="E15" s="7">
        <v>744</v>
      </c>
      <c r="F15" s="7">
        <f t="shared" si="0"/>
        <v>1702</v>
      </c>
      <c r="G15" s="9">
        <f t="shared" si="1"/>
        <v>7.1984435797665364E-2</v>
      </c>
      <c r="H15" s="7">
        <v>939</v>
      </c>
      <c r="I15" s="7">
        <v>966</v>
      </c>
      <c r="J15" s="7">
        <f t="shared" si="6"/>
        <v>1905</v>
      </c>
      <c r="K15" s="9">
        <f t="shared" si="2"/>
        <v>6.9227414783051097E-2</v>
      </c>
      <c r="L15" s="7">
        <v>34</v>
      </c>
      <c r="M15" s="7">
        <v>46</v>
      </c>
      <c r="N15" s="7">
        <f t="shared" si="7"/>
        <v>80</v>
      </c>
      <c r="O15" s="9">
        <f t="shared" si="3"/>
        <v>8.6862106406080344E-2</v>
      </c>
      <c r="P15" s="7">
        <v>44</v>
      </c>
      <c r="Q15" s="7">
        <v>218</v>
      </c>
      <c r="R15" s="7">
        <f t="shared" si="8"/>
        <v>262</v>
      </c>
      <c r="S15" s="9">
        <f t="shared" si="4"/>
        <v>7.0203644158628078E-2</v>
      </c>
      <c r="T15" s="7">
        <f t="shared" si="9"/>
        <v>3949</v>
      </c>
      <c r="U15" s="9">
        <f t="shared" si="5"/>
        <v>7.0751590074352777E-2</v>
      </c>
    </row>
    <row r="16" spans="1:21" x14ac:dyDescent="0.25">
      <c r="A16" s="5">
        <v>8</v>
      </c>
      <c r="B16" s="5">
        <v>2008</v>
      </c>
      <c r="C16" s="3" t="s">
        <v>60</v>
      </c>
      <c r="D16" s="7">
        <v>726</v>
      </c>
      <c r="E16" s="7">
        <v>549</v>
      </c>
      <c r="F16" s="7">
        <f t="shared" si="0"/>
        <v>1275</v>
      </c>
      <c r="G16" s="9">
        <f t="shared" si="1"/>
        <v>5.3924885806124173E-2</v>
      </c>
      <c r="H16" s="7">
        <v>758</v>
      </c>
      <c r="I16" s="7">
        <v>779</v>
      </c>
      <c r="J16" s="7">
        <f t="shared" si="6"/>
        <v>1537</v>
      </c>
      <c r="K16" s="9">
        <f t="shared" si="2"/>
        <v>5.5854349880078494E-2</v>
      </c>
      <c r="L16" s="7">
        <v>22</v>
      </c>
      <c r="M16" s="7">
        <v>26</v>
      </c>
      <c r="N16" s="7">
        <f t="shared" si="7"/>
        <v>48</v>
      </c>
      <c r="O16" s="9">
        <f t="shared" si="3"/>
        <v>5.2117263843648211E-2</v>
      </c>
      <c r="P16" s="7">
        <v>52</v>
      </c>
      <c r="Q16" s="7">
        <v>170</v>
      </c>
      <c r="R16" s="7">
        <f t="shared" si="8"/>
        <v>222</v>
      </c>
      <c r="S16" s="9">
        <f t="shared" si="4"/>
        <v>5.9485530546623797E-2</v>
      </c>
      <c r="T16" s="7">
        <f t="shared" si="9"/>
        <v>3082</v>
      </c>
      <c r="U16" s="9">
        <f t="shared" si="5"/>
        <v>5.5218131326704292E-2</v>
      </c>
    </row>
    <row r="17" spans="1:21" x14ac:dyDescent="0.25">
      <c r="A17" s="5">
        <v>9</v>
      </c>
      <c r="B17" s="5">
        <v>2009</v>
      </c>
      <c r="C17" s="3" t="s">
        <v>61</v>
      </c>
      <c r="D17" s="7">
        <v>859</v>
      </c>
      <c r="E17" s="7">
        <v>690</v>
      </c>
      <c r="F17" s="7">
        <f t="shared" si="0"/>
        <v>1549</v>
      </c>
      <c r="G17" s="9">
        <f t="shared" si="1"/>
        <v>6.5513449500930465E-2</v>
      </c>
      <c r="H17" s="7">
        <v>859</v>
      </c>
      <c r="I17" s="7">
        <v>864</v>
      </c>
      <c r="J17" s="7">
        <f t="shared" si="6"/>
        <v>1723</v>
      </c>
      <c r="K17" s="9">
        <f t="shared" si="2"/>
        <v>6.2613562032124426E-2</v>
      </c>
      <c r="L17" s="7">
        <v>27</v>
      </c>
      <c r="M17" s="7">
        <v>31</v>
      </c>
      <c r="N17" s="7">
        <f t="shared" si="7"/>
        <v>58</v>
      </c>
      <c r="O17" s="9">
        <f t="shared" si="3"/>
        <v>6.2975027144408252E-2</v>
      </c>
      <c r="P17" s="7">
        <v>53</v>
      </c>
      <c r="Q17" s="7">
        <v>198</v>
      </c>
      <c r="R17" s="7">
        <f t="shared" si="8"/>
        <v>251</v>
      </c>
      <c r="S17" s="9">
        <f t="shared" si="4"/>
        <v>6.7256162915326906E-2</v>
      </c>
      <c r="T17" s="7">
        <f t="shared" si="9"/>
        <v>3581</v>
      </c>
      <c r="U17" s="9">
        <f t="shared" si="5"/>
        <v>6.4158380363701514E-2</v>
      </c>
    </row>
    <row r="18" spans="1:21" x14ac:dyDescent="0.25">
      <c r="A18" s="5">
        <v>10</v>
      </c>
      <c r="B18" s="5">
        <v>2010</v>
      </c>
      <c r="C18" s="3" t="s">
        <v>52</v>
      </c>
      <c r="D18" s="7">
        <v>1479</v>
      </c>
      <c r="E18" s="7">
        <v>1196</v>
      </c>
      <c r="F18" s="7">
        <f t="shared" si="0"/>
        <v>2675</v>
      </c>
      <c r="G18" s="9">
        <f t="shared" si="1"/>
        <v>0.11313652512265268</v>
      </c>
      <c r="H18" s="7">
        <v>1472</v>
      </c>
      <c r="I18" s="7">
        <v>1514</v>
      </c>
      <c r="J18" s="7">
        <f t="shared" si="6"/>
        <v>2986</v>
      </c>
      <c r="K18" s="9">
        <f t="shared" si="2"/>
        <v>0.1085107929355331</v>
      </c>
      <c r="L18" s="7">
        <v>47</v>
      </c>
      <c r="M18" s="7">
        <v>53</v>
      </c>
      <c r="N18" s="7">
        <f t="shared" si="7"/>
        <v>100</v>
      </c>
      <c r="O18" s="9">
        <f t="shared" si="3"/>
        <v>0.10857763300760044</v>
      </c>
      <c r="P18" s="7">
        <v>86</v>
      </c>
      <c r="Q18" s="7">
        <v>313</v>
      </c>
      <c r="R18" s="7">
        <f t="shared" si="8"/>
        <v>399</v>
      </c>
      <c r="S18" s="9">
        <f t="shared" si="4"/>
        <v>0.10691318327974277</v>
      </c>
      <c r="T18" s="7">
        <f t="shared" si="9"/>
        <v>6160</v>
      </c>
      <c r="U18" s="9">
        <f t="shared" si="5"/>
        <v>0.11036459733046672</v>
      </c>
    </row>
    <row r="19" spans="1:21" x14ac:dyDescent="0.25">
      <c r="A19" s="5">
        <v>11</v>
      </c>
      <c r="B19" s="5">
        <v>2011</v>
      </c>
      <c r="C19" s="3" t="s">
        <v>62</v>
      </c>
      <c r="D19" s="7">
        <v>480</v>
      </c>
      <c r="E19" s="7">
        <v>377</v>
      </c>
      <c r="F19" s="7">
        <f t="shared" ref="F19:F20" si="10">SUM(D19:E19)</f>
        <v>857</v>
      </c>
      <c r="G19" s="9">
        <f t="shared" ref="G19:G20" si="11">F19/$F$25</f>
        <v>3.6245982067332094E-2</v>
      </c>
      <c r="H19" s="7">
        <v>441</v>
      </c>
      <c r="I19" s="7">
        <v>445</v>
      </c>
      <c r="J19" s="7">
        <f t="shared" ref="J19:J20" si="12">SUM(H19:I19)</f>
        <v>886</v>
      </c>
      <c r="K19" s="9">
        <f t="shared" ref="K19:K20" si="13">J19/$J$25</f>
        <v>3.2197107347917725E-2</v>
      </c>
      <c r="L19" s="7">
        <v>17</v>
      </c>
      <c r="M19" s="7">
        <v>14</v>
      </c>
      <c r="N19" s="7">
        <f t="shared" ref="N19:N20" si="14">SUM(L19:M19)</f>
        <v>31</v>
      </c>
      <c r="O19" s="9">
        <f t="shared" ref="O19:O20" si="15">N19/$N$25</f>
        <v>3.3659066232356136E-2</v>
      </c>
      <c r="P19" s="7">
        <v>50</v>
      </c>
      <c r="Q19" s="7">
        <v>117</v>
      </c>
      <c r="R19" s="7">
        <f t="shared" ref="R19:R20" si="16">SUM(P19:Q19)</f>
        <v>167</v>
      </c>
      <c r="S19" s="9">
        <f t="shared" ref="S19:S20" si="17">R19/$R$25</f>
        <v>4.4748124330117899E-2</v>
      </c>
      <c r="T19" s="7">
        <f t="shared" si="9"/>
        <v>1941</v>
      </c>
      <c r="U19" s="9">
        <f t="shared" ref="U19:U20" si="18">T19/$T$25</f>
        <v>3.4775597957538297E-2</v>
      </c>
    </row>
    <row r="20" spans="1:21" x14ac:dyDescent="0.25">
      <c r="A20" s="5">
        <v>12</v>
      </c>
      <c r="B20" s="5">
        <v>2012</v>
      </c>
      <c r="C20" s="3" t="s">
        <v>63</v>
      </c>
      <c r="D20" s="7">
        <v>607</v>
      </c>
      <c r="E20" s="7">
        <v>493</v>
      </c>
      <c r="F20" s="7">
        <f t="shared" si="10"/>
        <v>1100</v>
      </c>
      <c r="G20" s="9">
        <f t="shared" si="11"/>
        <v>4.652343089155811E-2</v>
      </c>
      <c r="H20" s="7">
        <v>591</v>
      </c>
      <c r="I20" s="7">
        <v>605</v>
      </c>
      <c r="J20" s="7">
        <f t="shared" si="12"/>
        <v>1196</v>
      </c>
      <c r="K20" s="9">
        <f t="shared" si="13"/>
        <v>4.3462460934660947E-2</v>
      </c>
      <c r="L20" s="7">
        <v>11</v>
      </c>
      <c r="M20" s="7">
        <v>21</v>
      </c>
      <c r="N20" s="7">
        <f t="shared" si="14"/>
        <v>32</v>
      </c>
      <c r="O20" s="9">
        <f t="shared" si="15"/>
        <v>3.4744842562432141E-2</v>
      </c>
      <c r="P20" s="7">
        <v>47</v>
      </c>
      <c r="Q20" s="7">
        <v>156</v>
      </c>
      <c r="R20" s="7">
        <f t="shared" si="16"/>
        <v>203</v>
      </c>
      <c r="S20" s="9">
        <f t="shared" si="17"/>
        <v>5.4394426580921758E-2</v>
      </c>
      <c r="T20" s="7">
        <f t="shared" si="9"/>
        <v>2531</v>
      </c>
      <c r="U20" s="9">
        <f t="shared" si="18"/>
        <v>4.5346233091462872E-2</v>
      </c>
    </row>
    <row r="21" spans="1:21" x14ac:dyDescent="0.25">
      <c r="A21" s="5">
        <v>13</v>
      </c>
      <c r="B21" s="5">
        <v>2013</v>
      </c>
      <c r="C21" s="3" t="s">
        <v>64</v>
      </c>
      <c r="D21" s="7">
        <v>843</v>
      </c>
      <c r="E21" s="7">
        <v>653</v>
      </c>
      <c r="F21" s="7">
        <f t="shared" si="0"/>
        <v>1496</v>
      </c>
      <c r="G21" s="9">
        <f>F21/$F$25</f>
        <v>6.3271866012519037E-2</v>
      </c>
      <c r="H21" s="7">
        <v>841</v>
      </c>
      <c r="I21" s="7">
        <v>852</v>
      </c>
      <c r="J21" s="7">
        <f t="shared" si="6"/>
        <v>1693</v>
      </c>
      <c r="K21" s="9">
        <f>J21/$J$25</f>
        <v>6.1523366523729923E-2</v>
      </c>
      <c r="L21" s="7">
        <v>23</v>
      </c>
      <c r="M21" s="7">
        <v>32</v>
      </c>
      <c r="N21" s="7">
        <f t="shared" si="7"/>
        <v>55</v>
      </c>
      <c r="O21" s="9">
        <f>N21/$N$25</f>
        <v>5.9717698154180238E-2</v>
      </c>
      <c r="P21" s="7">
        <v>56</v>
      </c>
      <c r="Q21" s="7">
        <v>196</v>
      </c>
      <c r="R21" s="7">
        <f t="shared" si="8"/>
        <v>252</v>
      </c>
      <c r="S21" s="9">
        <f>R21/$R$25</f>
        <v>6.7524115755627015E-2</v>
      </c>
      <c r="T21" s="7">
        <f t="shared" si="9"/>
        <v>3496</v>
      </c>
      <c r="U21" s="9">
        <f>T21/$T$25</f>
        <v>6.2635492251186961E-2</v>
      </c>
    </row>
    <row r="22" spans="1:21" x14ac:dyDescent="0.25">
      <c r="A22" s="5">
        <v>14</v>
      </c>
      <c r="B22" s="5">
        <v>2014</v>
      </c>
      <c r="C22" s="3" t="s">
        <v>65</v>
      </c>
      <c r="D22" s="7">
        <v>778</v>
      </c>
      <c r="E22" s="7">
        <v>664</v>
      </c>
      <c r="F22" s="7">
        <f t="shared" si="0"/>
        <v>1442</v>
      </c>
      <c r="G22" s="9">
        <f>F22/$F$25</f>
        <v>6.098798849602436E-2</v>
      </c>
      <c r="H22" s="7">
        <v>846</v>
      </c>
      <c r="I22" s="7">
        <v>861</v>
      </c>
      <c r="J22" s="7">
        <f t="shared" si="6"/>
        <v>1707</v>
      </c>
      <c r="K22" s="9">
        <f>J22/$J$25</f>
        <v>6.2032124427647356E-2</v>
      </c>
      <c r="L22" s="7">
        <v>27</v>
      </c>
      <c r="M22" s="7">
        <v>31</v>
      </c>
      <c r="N22" s="7">
        <f t="shared" si="7"/>
        <v>58</v>
      </c>
      <c r="O22" s="9">
        <f>N22/$N$25</f>
        <v>6.2975027144408252E-2</v>
      </c>
      <c r="P22" s="7">
        <v>35</v>
      </c>
      <c r="Q22" s="7">
        <v>154</v>
      </c>
      <c r="R22" s="7">
        <f t="shared" si="8"/>
        <v>189</v>
      </c>
      <c r="S22" s="9">
        <f>R22/$R$25</f>
        <v>5.0643086816720258E-2</v>
      </c>
      <c r="T22" s="7">
        <f t="shared" si="9"/>
        <v>3396</v>
      </c>
      <c r="U22" s="9">
        <f>T22/$T$25</f>
        <v>6.0843859177640416E-2</v>
      </c>
    </row>
    <row r="23" spans="1:21" x14ac:dyDescent="0.25">
      <c r="A23" s="5">
        <v>15</v>
      </c>
      <c r="B23" s="5">
        <v>2015</v>
      </c>
      <c r="C23" s="3" t="s">
        <v>66</v>
      </c>
      <c r="D23" s="7">
        <v>1096</v>
      </c>
      <c r="E23" s="7">
        <v>910</v>
      </c>
      <c r="F23" s="7">
        <f t="shared" si="0"/>
        <v>2006</v>
      </c>
      <c r="G23" s="9">
        <f>F23/$F$25</f>
        <v>8.4841820334968704E-2</v>
      </c>
      <c r="H23" s="7">
        <v>1105</v>
      </c>
      <c r="I23" s="7">
        <v>1116</v>
      </c>
      <c r="J23" s="7">
        <f t="shared" si="6"/>
        <v>2221</v>
      </c>
      <c r="K23" s="9">
        <f>J23/$J$25</f>
        <v>8.0710807471473217E-2</v>
      </c>
      <c r="L23" s="7">
        <v>26</v>
      </c>
      <c r="M23" s="7">
        <v>38</v>
      </c>
      <c r="N23" s="7">
        <f t="shared" si="7"/>
        <v>64</v>
      </c>
      <c r="O23" s="9">
        <f>N23/$N$25</f>
        <v>6.9489685124864281E-2</v>
      </c>
      <c r="P23" s="7">
        <v>80</v>
      </c>
      <c r="Q23" s="7">
        <v>178</v>
      </c>
      <c r="R23" s="7">
        <f t="shared" si="8"/>
        <v>258</v>
      </c>
      <c r="S23" s="9">
        <f>R23/$R$25</f>
        <v>6.9131832797427656E-2</v>
      </c>
      <c r="T23" s="7">
        <f t="shared" si="9"/>
        <v>4549</v>
      </c>
      <c r="U23" s="9">
        <f>T23/$T$25</f>
        <v>8.1501388515632003E-2</v>
      </c>
    </row>
    <row r="24" spans="1:21" x14ac:dyDescent="0.25">
      <c r="A24" s="5">
        <v>16</v>
      </c>
      <c r="B24" s="5">
        <v>2016</v>
      </c>
      <c r="C24" s="3" t="s">
        <v>67</v>
      </c>
      <c r="D24" s="7">
        <v>1210</v>
      </c>
      <c r="E24" s="7">
        <v>965</v>
      </c>
      <c r="F24" s="7">
        <f t="shared" si="0"/>
        <v>2175</v>
      </c>
      <c r="G24" s="9">
        <f>F24/$F$25</f>
        <v>9.1989511081035355E-2</v>
      </c>
      <c r="H24" s="7">
        <v>1250</v>
      </c>
      <c r="I24" s="7">
        <v>1277</v>
      </c>
      <c r="J24" s="7">
        <f t="shared" si="6"/>
        <v>2527</v>
      </c>
      <c r="K24" s="9">
        <f>J24/$J$25</f>
        <v>9.1830801657097172E-2</v>
      </c>
      <c r="L24" s="7">
        <v>40</v>
      </c>
      <c r="M24" s="7">
        <v>55</v>
      </c>
      <c r="N24" s="7">
        <f t="shared" si="7"/>
        <v>95</v>
      </c>
      <c r="O24" s="9">
        <f>N24/$N$25</f>
        <v>0.10314875135722042</v>
      </c>
      <c r="P24" s="7">
        <v>77</v>
      </c>
      <c r="Q24" s="7">
        <v>274</v>
      </c>
      <c r="R24" s="7">
        <f t="shared" si="8"/>
        <v>351</v>
      </c>
      <c r="S24" s="9">
        <f>R24/$R$25</f>
        <v>9.4051446945337625E-2</v>
      </c>
      <c r="T24" s="7">
        <f t="shared" si="9"/>
        <v>5148</v>
      </c>
      <c r="U24" s="9">
        <f>T24/$T$25</f>
        <v>9.2233270626175756E-2</v>
      </c>
    </row>
    <row r="25" spans="1:21" x14ac:dyDescent="0.25">
      <c r="A25" s="22" t="s">
        <v>169</v>
      </c>
      <c r="B25" s="22"/>
      <c r="C25" s="22"/>
      <c r="D25" s="11">
        <f>SUM(D9:D24)</f>
        <v>13265</v>
      </c>
      <c r="E25" s="11">
        <f>SUM(E9:E24)</f>
        <v>10379</v>
      </c>
      <c r="F25" s="11">
        <f>SUM(F9:F24)</f>
        <v>23644</v>
      </c>
      <c r="G25" s="12">
        <f>'KAB. SUKOHARJO'!G13</f>
        <v>6.1033312252352249E-2</v>
      </c>
      <c r="H25" s="11">
        <f>SUM(H9:H24)</f>
        <v>13599</v>
      </c>
      <c r="I25" s="11">
        <f>SUM(I9:I24)</f>
        <v>13919</v>
      </c>
      <c r="J25" s="11">
        <f>SUM(J9:J24)</f>
        <v>27518</v>
      </c>
      <c r="K25" s="12">
        <f>'KAB. SUKOHARJO'!K13</f>
        <v>6.0918537671733247E-2</v>
      </c>
      <c r="L25" s="11">
        <f t="shared" ref="L25:N25" si="19">SUM(L9:L24)</f>
        <v>408</v>
      </c>
      <c r="M25" s="11">
        <f t="shared" si="19"/>
        <v>513</v>
      </c>
      <c r="N25" s="11">
        <f t="shared" si="19"/>
        <v>921</v>
      </c>
      <c r="O25" s="12">
        <f>'KAB. SUKOHARJO'!O13</f>
        <v>5.1799775028121484E-2</v>
      </c>
      <c r="P25" s="11">
        <f t="shared" ref="P25:R25" si="20">SUM(P9:P24)</f>
        <v>849</v>
      </c>
      <c r="Q25" s="11">
        <f t="shared" si="20"/>
        <v>2883</v>
      </c>
      <c r="R25" s="11">
        <f t="shared" si="20"/>
        <v>3732</v>
      </c>
      <c r="S25" s="12">
        <f>'KAB. SUKOHARJO'!S13</f>
        <v>6.8037628527674476E-2</v>
      </c>
      <c r="T25" s="8">
        <f>SUM(T9:T24)</f>
        <v>55815</v>
      </c>
      <c r="U25" s="12">
        <f>'KAB. SUKOHARJO'!U13</f>
        <v>6.1217774706743659E-2</v>
      </c>
    </row>
  </sheetData>
  <mergeCells count="11">
    <mergeCell ref="T7:U7"/>
    <mergeCell ref="A25:C25"/>
    <mergeCell ref="P7:S7"/>
    <mergeCell ref="A5:D5"/>
    <mergeCell ref="A6:D6"/>
    <mergeCell ref="A7:A8"/>
    <mergeCell ref="B7:C7"/>
    <mergeCell ref="D7:G7"/>
    <mergeCell ref="H7:K7"/>
    <mergeCell ref="L7:O7"/>
    <mergeCell ref="A1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A7583-AEB6-4AC9-92EC-FC8A0198F586}">
  <dimension ref="A1:U23"/>
  <sheetViews>
    <sheetView zoomScaleNormal="100" workbookViewId="0">
      <selection activeCell="P9" sqref="P9:Q22"/>
    </sheetView>
  </sheetViews>
  <sheetFormatPr defaultRowHeight="15" x14ac:dyDescent="0.25"/>
  <cols>
    <col min="1" max="1" width="4.28515625" customWidth="1"/>
    <col min="3" max="3" width="16.5703125" bestFit="1" customWidth="1"/>
    <col min="4" max="19" width="9.140625" customWidth="1"/>
    <col min="20" max="20" width="11.7109375" customWidth="1"/>
    <col min="21" max="21" width="9.140625" customWidth="1"/>
  </cols>
  <sheetData>
    <row r="1" spans="1:21" ht="14.45" customHeight="1" x14ac:dyDescent="0.25">
      <c r="A1" s="16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4"/>
      <c r="P1" s="4"/>
      <c r="Q1" s="4"/>
      <c r="R1" s="4"/>
      <c r="S1" s="4"/>
    </row>
    <row r="2" spans="1:21" ht="14.4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4"/>
      <c r="P2" s="4"/>
      <c r="Q2" s="4"/>
      <c r="R2" s="4"/>
      <c r="S2" s="4"/>
    </row>
    <row r="3" spans="1:21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x14ac:dyDescent="0.25">
      <c r="A4" s="1"/>
    </row>
    <row r="5" spans="1:21" x14ac:dyDescent="0.25">
      <c r="A5" s="15" t="s">
        <v>161</v>
      </c>
      <c r="B5" s="15"/>
      <c r="C5" s="15"/>
      <c r="D5" s="15"/>
    </row>
    <row r="6" spans="1:21" x14ac:dyDescent="0.25">
      <c r="A6" s="24" t="s">
        <v>189</v>
      </c>
      <c r="B6" s="24"/>
      <c r="C6" s="24"/>
      <c r="D6" s="24"/>
    </row>
    <row r="7" spans="1:21" x14ac:dyDescent="0.25">
      <c r="A7" s="23" t="s">
        <v>163</v>
      </c>
      <c r="B7" s="22" t="s">
        <v>184</v>
      </c>
      <c r="C7" s="22"/>
      <c r="D7" s="13" t="s">
        <v>196</v>
      </c>
      <c r="E7" s="25"/>
      <c r="F7" s="25"/>
      <c r="G7" s="14"/>
      <c r="H7" s="13" t="s">
        <v>197</v>
      </c>
      <c r="I7" s="25"/>
      <c r="J7" s="25"/>
      <c r="K7" s="14"/>
      <c r="L7" s="13" t="s">
        <v>198</v>
      </c>
      <c r="M7" s="25"/>
      <c r="N7" s="25"/>
      <c r="O7" s="14"/>
      <c r="P7" s="13" t="s">
        <v>199</v>
      </c>
      <c r="Q7" s="25"/>
      <c r="R7" s="25"/>
      <c r="S7" s="14"/>
      <c r="T7" s="13" t="s">
        <v>169</v>
      </c>
      <c r="U7" s="14"/>
    </row>
    <row r="8" spans="1:21" x14ac:dyDescent="0.25">
      <c r="A8" s="23"/>
      <c r="B8" s="10" t="s">
        <v>165</v>
      </c>
      <c r="C8" s="10" t="s">
        <v>166</v>
      </c>
      <c r="D8" s="10" t="s">
        <v>167</v>
      </c>
      <c r="E8" s="10" t="s">
        <v>168</v>
      </c>
      <c r="F8" s="10" t="s">
        <v>169</v>
      </c>
      <c r="G8" s="10" t="s">
        <v>170</v>
      </c>
      <c r="H8" s="10" t="s">
        <v>167</v>
      </c>
      <c r="I8" s="10" t="s">
        <v>168</v>
      </c>
      <c r="J8" s="10" t="s">
        <v>169</v>
      </c>
      <c r="K8" s="10" t="s">
        <v>170</v>
      </c>
      <c r="L8" s="10" t="s">
        <v>167</v>
      </c>
      <c r="M8" s="10" t="s">
        <v>168</v>
      </c>
      <c r="N8" s="10" t="s">
        <v>169</v>
      </c>
      <c r="O8" s="10" t="s">
        <v>170</v>
      </c>
      <c r="P8" s="10" t="s">
        <v>167</v>
      </c>
      <c r="Q8" s="10" t="s">
        <v>168</v>
      </c>
      <c r="R8" s="10" t="s">
        <v>169</v>
      </c>
      <c r="S8" s="10" t="s">
        <v>170</v>
      </c>
      <c r="T8" s="10" t="s">
        <v>200</v>
      </c>
      <c r="U8" s="10" t="s">
        <v>170</v>
      </c>
    </row>
    <row r="9" spans="1:21" x14ac:dyDescent="0.25">
      <c r="A9" s="5">
        <v>1</v>
      </c>
      <c r="B9" s="5">
        <v>1001</v>
      </c>
      <c r="C9" s="3" t="s">
        <v>69</v>
      </c>
      <c r="D9" s="7">
        <v>2161</v>
      </c>
      <c r="E9" s="7">
        <v>1899</v>
      </c>
      <c r="F9" s="7">
        <f t="shared" ref="F9:F22" si="0">SUM(D9:E9)</f>
        <v>4060</v>
      </c>
      <c r="G9" s="9">
        <f t="shared" ref="G9:G17" si="1">F9/$F$23</f>
        <v>0.14850036576444769</v>
      </c>
      <c r="H9" s="7">
        <v>2266</v>
      </c>
      <c r="I9" s="7">
        <v>2287</v>
      </c>
      <c r="J9" s="7">
        <f>SUM(H9:I9)</f>
        <v>4553</v>
      </c>
      <c r="K9" s="9">
        <f t="shared" ref="K9:K17" si="2">J9/$J$23</f>
        <v>0.14040768495389644</v>
      </c>
      <c r="L9" s="7">
        <v>65</v>
      </c>
      <c r="M9" s="7">
        <v>105</v>
      </c>
      <c r="N9" s="7">
        <f>SUM(L9:M9)</f>
        <v>170</v>
      </c>
      <c r="O9" s="9">
        <f t="shared" ref="O9:O17" si="3">N9/$N$23</f>
        <v>0.14143094841930118</v>
      </c>
      <c r="P9" s="7">
        <v>118</v>
      </c>
      <c r="Q9" s="7">
        <v>345</v>
      </c>
      <c r="R9" s="7">
        <f>SUM(P9:Q9)</f>
        <v>463</v>
      </c>
      <c r="S9" s="9">
        <f t="shared" ref="S9:S17" si="4">R9/$R$23</f>
        <v>0.12107740585774059</v>
      </c>
      <c r="T9" s="7">
        <f>F9+J9+N9+R9</f>
        <v>9246</v>
      </c>
      <c r="U9" s="9">
        <f t="shared" ref="U9:U17" si="5">T9/$T$23</f>
        <v>0.14270060037349713</v>
      </c>
    </row>
    <row r="10" spans="1:21" x14ac:dyDescent="0.25">
      <c r="A10" s="5">
        <v>2</v>
      </c>
      <c r="B10" s="5">
        <v>2002</v>
      </c>
      <c r="C10" s="3" t="s">
        <v>70</v>
      </c>
      <c r="D10" s="7">
        <v>1481</v>
      </c>
      <c r="E10" s="7">
        <v>1192</v>
      </c>
      <c r="F10" s="7">
        <f t="shared" si="0"/>
        <v>2673</v>
      </c>
      <c r="G10" s="9">
        <f t="shared" si="1"/>
        <v>9.7768836869056325E-2</v>
      </c>
      <c r="H10" s="7">
        <v>1501</v>
      </c>
      <c r="I10" s="7">
        <v>1511</v>
      </c>
      <c r="J10" s="7">
        <f t="shared" ref="J10:J22" si="6">SUM(H10:I10)</f>
        <v>3012</v>
      </c>
      <c r="K10" s="9">
        <f t="shared" si="2"/>
        <v>9.288555833102044E-2</v>
      </c>
      <c r="L10" s="7">
        <v>48</v>
      </c>
      <c r="M10" s="7">
        <v>65</v>
      </c>
      <c r="N10" s="7">
        <f t="shared" ref="N10:N22" si="7">SUM(L10:M10)</f>
        <v>113</v>
      </c>
      <c r="O10" s="9">
        <f t="shared" si="3"/>
        <v>9.4009983361064892E-2</v>
      </c>
      <c r="P10" s="7">
        <v>93</v>
      </c>
      <c r="Q10" s="7">
        <v>248</v>
      </c>
      <c r="R10" s="7">
        <f t="shared" ref="R10:R22" si="8">SUM(P10:Q10)</f>
        <v>341</v>
      </c>
      <c r="S10" s="9">
        <f t="shared" si="4"/>
        <v>8.917364016736401E-2</v>
      </c>
      <c r="T10" s="7">
        <f t="shared" ref="T10:T22" si="9">F10+J10+N10+R10</f>
        <v>6139</v>
      </c>
      <c r="U10" s="9">
        <f t="shared" si="5"/>
        <v>9.4747889432500426E-2</v>
      </c>
    </row>
    <row r="11" spans="1:21" x14ac:dyDescent="0.25">
      <c r="A11" s="5">
        <v>3</v>
      </c>
      <c r="B11" s="5">
        <v>2003</v>
      </c>
      <c r="C11" s="3" t="s">
        <v>71</v>
      </c>
      <c r="D11" s="7">
        <v>1893</v>
      </c>
      <c r="E11" s="7">
        <v>1628</v>
      </c>
      <c r="F11" s="7">
        <f t="shared" si="0"/>
        <v>3521</v>
      </c>
      <c r="G11" s="9">
        <f t="shared" si="1"/>
        <v>0.12878566203365033</v>
      </c>
      <c r="H11" s="7">
        <v>1936</v>
      </c>
      <c r="I11" s="7">
        <v>1975</v>
      </c>
      <c r="J11" s="7">
        <f t="shared" si="6"/>
        <v>3911</v>
      </c>
      <c r="K11" s="9">
        <f t="shared" si="2"/>
        <v>0.12060936873592994</v>
      </c>
      <c r="L11" s="7">
        <v>53</v>
      </c>
      <c r="M11" s="7">
        <v>75</v>
      </c>
      <c r="N11" s="7">
        <f t="shared" si="7"/>
        <v>128</v>
      </c>
      <c r="O11" s="9">
        <f t="shared" si="3"/>
        <v>0.1064891846921797</v>
      </c>
      <c r="P11" s="7">
        <v>101</v>
      </c>
      <c r="Q11" s="7">
        <v>358</v>
      </c>
      <c r="R11" s="7">
        <f t="shared" si="8"/>
        <v>459</v>
      </c>
      <c r="S11" s="9">
        <f t="shared" si="4"/>
        <v>0.12003138075313807</v>
      </c>
      <c r="T11" s="7">
        <f t="shared" si="9"/>
        <v>8019</v>
      </c>
      <c r="U11" s="9">
        <f t="shared" si="5"/>
        <v>0.12376336949979165</v>
      </c>
    </row>
    <row r="12" spans="1:21" x14ac:dyDescent="0.25">
      <c r="A12" s="5">
        <v>4</v>
      </c>
      <c r="B12" s="5">
        <v>2004</v>
      </c>
      <c r="C12" s="3" t="s">
        <v>72</v>
      </c>
      <c r="D12" s="7">
        <v>512</v>
      </c>
      <c r="E12" s="7">
        <v>411</v>
      </c>
      <c r="F12" s="7">
        <f t="shared" si="0"/>
        <v>923</v>
      </c>
      <c r="G12" s="9">
        <f t="shared" si="1"/>
        <v>3.3760058522311634E-2</v>
      </c>
      <c r="H12" s="7">
        <v>576</v>
      </c>
      <c r="I12" s="7">
        <v>598</v>
      </c>
      <c r="J12" s="7">
        <f t="shared" si="6"/>
        <v>1174</v>
      </c>
      <c r="K12" s="9">
        <f t="shared" si="2"/>
        <v>3.6204397569926293E-2</v>
      </c>
      <c r="L12" s="7">
        <v>15</v>
      </c>
      <c r="M12" s="7">
        <v>17</v>
      </c>
      <c r="N12" s="7">
        <f t="shared" si="7"/>
        <v>32</v>
      </c>
      <c r="O12" s="9">
        <f t="shared" si="3"/>
        <v>2.6622296173044926E-2</v>
      </c>
      <c r="P12" s="7">
        <v>37</v>
      </c>
      <c r="Q12" s="7">
        <v>115</v>
      </c>
      <c r="R12" s="7">
        <f t="shared" si="8"/>
        <v>152</v>
      </c>
      <c r="S12" s="9">
        <f t="shared" si="4"/>
        <v>3.9748953974895397E-2</v>
      </c>
      <c r="T12" s="7">
        <f t="shared" si="9"/>
        <v>2281</v>
      </c>
      <c r="U12" s="9">
        <f t="shared" si="5"/>
        <v>3.5204420230580465E-2</v>
      </c>
    </row>
    <row r="13" spans="1:21" x14ac:dyDescent="0.25">
      <c r="A13" s="5">
        <v>5</v>
      </c>
      <c r="B13" s="5">
        <v>2005</v>
      </c>
      <c r="C13" s="3" t="s">
        <v>73</v>
      </c>
      <c r="D13" s="7">
        <v>754</v>
      </c>
      <c r="E13" s="7">
        <v>580</v>
      </c>
      <c r="F13" s="7">
        <f t="shared" si="0"/>
        <v>1334</v>
      </c>
      <c r="G13" s="9">
        <f t="shared" si="1"/>
        <v>4.8792977322604243E-2</v>
      </c>
      <c r="H13" s="7">
        <v>786</v>
      </c>
      <c r="I13" s="7">
        <v>790</v>
      </c>
      <c r="J13" s="7">
        <f t="shared" si="6"/>
        <v>1576</v>
      </c>
      <c r="K13" s="9">
        <f t="shared" si="2"/>
        <v>4.8601474080241777E-2</v>
      </c>
      <c r="L13" s="7">
        <v>26</v>
      </c>
      <c r="M13" s="7">
        <v>29</v>
      </c>
      <c r="N13" s="7">
        <f t="shared" si="7"/>
        <v>55</v>
      </c>
      <c r="O13" s="9">
        <f t="shared" si="3"/>
        <v>4.5757071547420966E-2</v>
      </c>
      <c r="P13" s="7">
        <v>49</v>
      </c>
      <c r="Q13" s="7">
        <v>157</v>
      </c>
      <c r="R13" s="7">
        <f t="shared" si="8"/>
        <v>206</v>
      </c>
      <c r="S13" s="9">
        <f t="shared" si="4"/>
        <v>5.387029288702929E-2</v>
      </c>
      <c r="T13" s="7">
        <f t="shared" si="9"/>
        <v>3171</v>
      </c>
      <c r="U13" s="9">
        <f t="shared" si="5"/>
        <v>4.8940471964564074E-2</v>
      </c>
    </row>
    <row r="14" spans="1:21" x14ac:dyDescent="0.25">
      <c r="A14" s="5">
        <v>6</v>
      </c>
      <c r="B14" s="5">
        <v>2006</v>
      </c>
      <c r="C14" s="3" t="s">
        <v>74</v>
      </c>
      <c r="D14" s="7">
        <v>586</v>
      </c>
      <c r="E14" s="7">
        <v>447</v>
      </c>
      <c r="F14" s="7">
        <f t="shared" si="0"/>
        <v>1033</v>
      </c>
      <c r="G14" s="9">
        <f t="shared" si="1"/>
        <v>3.7783467446964154E-2</v>
      </c>
      <c r="H14" s="7">
        <v>624</v>
      </c>
      <c r="I14" s="7">
        <v>645</v>
      </c>
      <c r="J14" s="7">
        <f t="shared" si="6"/>
        <v>1269</v>
      </c>
      <c r="K14" s="9">
        <f t="shared" si="2"/>
        <v>3.9134054954204828E-2</v>
      </c>
      <c r="L14" s="7">
        <v>12</v>
      </c>
      <c r="M14" s="7">
        <v>25</v>
      </c>
      <c r="N14" s="7">
        <f t="shared" si="7"/>
        <v>37</v>
      </c>
      <c r="O14" s="9">
        <f t="shared" si="3"/>
        <v>3.0782029950083195E-2</v>
      </c>
      <c r="P14" s="7">
        <v>32</v>
      </c>
      <c r="Q14" s="7">
        <v>128</v>
      </c>
      <c r="R14" s="7">
        <f t="shared" si="8"/>
        <v>160</v>
      </c>
      <c r="S14" s="9">
        <f t="shared" si="4"/>
        <v>4.1841004184100417E-2</v>
      </c>
      <c r="T14" s="7">
        <f t="shared" si="9"/>
        <v>2499</v>
      </c>
      <c r="U14" s="9">
        <f t="shared" si="5"/>
        <v>3.8568981217106786E-2</v>
      </c>
    </row>
    <row r="15" spans="1:21" x14ac:dyDescent="0.25">
      <c r="A15" s="5">
        <v>7</v>
      </c>
      <c r="B15" s="5">
        <v>2007</v>
      </c>
      <c r="C15" s="3" t="s">
        <v>75</v>
      </c>
      <c r="D15" s="7">
        <v>593</v>
      </c>
      <c r="E15" s="7">
        <v>482</v>
      </c>
      <c r="F15" s="7">
        <f t="shared" si="0"/>
        <v>1075</v>
      </c>
      <c r="G15" s="9">
        <f t="shared" si="1"/>
        <v>3.9319678127286026E-2</v>
      </c>
      <c r="H15" s="7">
        <v>662</v>
      </c>
      <c r="I15" s="7">
        <v>679</v>
      </c>
      <c r="J15" s="7">
        <f t="shared" si="6"/>
        <v>1341</v>
      </c>
      <c r="K15" s="9">
        <f t="shared" si="2"/>
        <v>4.1354426866500142E-2</v>
      </c>
      <c r="L15" s="7">
        <v>19</v>
      </c>
      <c r="M15" s="7">
        <v>24</v>
      </c>
      <c r="N15" s="7">
        <f t="shared" si="7"/>
        <v>43</v>
      </c>
      <c r="O15" s="9">
        <f t="shared" si="3"/>
        <v>3.5773710482529121E-2</v>
      </c>
      <c r="P15" s="7">
        <v>42</v>
      </c>
      <c r="Q15" s="7">
        <v>125</v>
      </c>
      <c r="R15" s="7">
        <f t="shared" si="8"/>
        <v>167</v>
      </c>
      <c r="S15" s="9">
        <f t="shared" si="4"/>
        <v>4.3671548117154811E-2</v>
      </c>
      <c r="T15" s="7">
        <f t="shared" si="9"/>
        <v>2626</v>
      </c>
      <c r="U15" s="9">
        <f t="shared" si="5"/>
        <v>4.052906949824827E-2</v>
      </c>
    </row>
    <row r="16" spans="1:21" x14ac:dyDescent="0.25">
      <c r="A16" s="5">
        <v>8</v>
      </c>
      <c r="B16" s="5">
        <v>2008</v>
      </c>
      <c r="C16" s="3" t="s">
        <v>76</v>
      </c>
      <c r="D16" s="7">
        <v>513</v>
      </c>
      <c r="E16" s="7">
        <v>393</v>
      </c>
      <c r="F16" s="7">
        <f t="shared" si="0"/>
        <v>906</v>
      </c>
      <c r="G16" s="9">
        <f t="shared" si="1"/>
        <v>3.3138258961228968E-2</v>
      </c>
      <c r="H16" s="7">
        <v>600</v>
      </c>
      <c r="I16" s="7">
        <v>612</v>
      </c>
      <c r="J16" s="7">
        <f t="shared" si="6"/>
        <v>1212</v>
      </c>
      <c r="K16" s="9">
        <f t="shared" si="2"/>
        <v>3.7376260523637711E-2</v>
      </c>
      <c r="L16" s="7">
        <v>19</v>
      </c>
      <c r="M16" s="7">
        <v>43</v>
      </c>
      <c r="N16" s="7">
        <f t="shared" si="7"/>
        <v>62</v>
      </c>
      <c r="O16" s="9">
        <f t="shared" si="3"/>
        <v>5.1580698835274545E-2</v>
      </c>
      <c r="P16" s="7">
        <v>32</v>
      </c>
      <c r="Q16" s="7">
        <v>99</v>
      </c>
      <c r="R16" s="7">
        <f t="shared" si="8"/>
        <v>131</v>
      </c>
      <c r="S16" s="9">
        <f t="shared" si="4"/>
        <v>3.425732217573222E-2</v>
      </c>
      <c r="T16" s="7">
        <f t="shared" si="9"/>
        <v>2311</v>
      </c>
      <c r="U16" s="9">
        <f t="shared" si="5"/>
        <v>3.5667433210377665E-2</v>
      </c>
    </row>
    <row r="17" spans="1:21" x14ac:dyDescent="0.25">
      <c r="A17" s="5">
        <v>9</v>
      </c>
      <c r="B17" s="5">
        <v>2009</v>
      </c>
      <c r="C17" s="3" t="s">
        <v>68</v>
      </c>
      <c r="D17" s="7">
        <v>486</v>
      </c>
      <c r="E17" s="7">
        <v>399</v>
      </c>
      <c r="F17" s="7">
        <f t="shared" si="0"/>
        <v>885</v>
      </c>
      <c r="G17" s="9">
        <f t="shared" si="1"/>
        <v>3.2370153621068029E-2</v>
      </c>
      <c r="H17" s="7">
        <v>570</v>
      </c>
      <c r="I17" s="7">
        <v>603</v>
      </c>
      <c r="J17" s="7">
        <f t="shared" si="6"/>
        <v>1173</v>
      </c>
      <c r="K17" s="9">
        <f t="shared" si="2"/>
        <v>3.6173559071144418E-2</v>
      </c>
      <c r="L17" s="7">
        <v>24</v>
      </c>
      <c r="M17" s="7">
        <v>26</v>
      </c>
      <c r="N17" s="7">
        <f t="shared" si="7"/>
        <v>50</v>
      </c>
      <c r="O17" s="9">
        <f t="shared" si="3"/>
        <v>4.1597337770382693E-2</v>
      </c>
      <c r="P17" s="7">
        <v>55</v>
      </c>
      <c r="Q17" s="7">
        <v>125</v>
      </c>
      <c r="R17" s="7">
        <f t="shared" si="8"/>
        <v>180</v>
      </c>
      <c r="S17" s="9">
        <f t="shared" si="4"/>
        <v>4.7071129707112969E-2</v>
      </c>
      <c r="T17" s="7">
        <f t="shared" si="9"/>
        <v>2288</v>
      </c>
      <c r="U17" s="9">
        <f t="shared" si="5"/>
        <v>3.5312456592533147E-2</v>
      </c>
    </row>
    <row r="18" spans="1:21" x14ac:dyDescent="0.25">
      <c r="A18" s="5">
        <v>10</v>
      </c>
      <c r="B18" s="5">
        <v>2010</v>
      </c>
      <c r="C18" s="3" t="s">
        <v>77</v>
      </c>
      <c r="D18" s="7">
        <v>458</v>
      </c>
      <c r="E18" s="7">
        <v>376</v>
      </c>
      <c r="F18" s="7">
        <f t="shared" si="0"/>
        <v>834</v>
      </c>
      <c r="G18" s="9">
        <f t="shared" ref="G18:G19" si="10">F18/$F$23</f>
        <v>3.0504754937820042E-2</v>
      </c>
      <c r="H18" s="7">
        <v>565</v>
      </c>
      <c r="I18" s="7">
        <v>575</v>
      </c>
      <c r="J18" s="7">
        <f t="shared" si="6"/>
        <v>1140</v>
      </c>
      <c r="K18" s="9">
        <f t="shared" ref="K18:K19" si="11">J18/$J$23</f>
        <v>3.5155888611342397E-2</v>
      </c>
      <c r="L18" s="7">
        <v>15</v>
      </c>
      <c r="M18" s="7">
        <v>28</v>
      </c>
      <c r="N18" s="7">
        <f t="shared" si="7"/>
        <v>43</v>
      </c>
      <c r="O18" s="9">
        <f t="shared" ref="O18:O19" si="12">N18/$N$23</f>
        <v>3.5773710482529121E-2</v>
      </c>
      <c r="P18" s="7">
        <v>27</v>
      </c>
      <c r="Q18" s="7">
        <v>96</v>
      </c>
      <c r="R18" s="7">
        <f t="shared" si="8"/>
        <v>123</v>
      </c>
      <c r="S18" s="9">
        <f t="shared" ref="S18:S19" si="13">R18/$R$23</f>
        <v>3.2165271966527194E-2</v>
      </c>
      <c r="T18" s="7">
        <f t="shared" si="9"/>
        <v>2140</v>
      </c>
      <c r="U18" s="9">
        <f t="shared" ref="U18:U19" si="14">T18/$T$23</f>
        <v>3.3028259225533624E-2</v>
      </c>
    </row>
    <row r="19" spans="1:21" x14ac:dyDescent="0.25">
      <c r="A19" s="5">
        <v>11</v>
      </c>
      <c r="B19" s="5">
        <v>2011</v>
      </c>
      <c r="C19" s="3" t="s">
        <v>78</v>
      </c>
      <c r="D19" s="7">
        <v>1725</v>
      </c>
      <c r="E19" s="7">
        <v>1395</v>
      </c>
      <c r="F19" s="7">
        <f t="shared" si="0"/>
        <v>3120</v>
      </c>
      <c r="G19" s="9">
        <f t="shared" si="10"/>
        <v>0.1141185076810534</v>
      </c>
      <c r="H19" s="7">
        <v>1806</v>
      </c>
      <c r="I19" s="7">
        <v>1855</v>
      </c>
      <c r="J19" s="7">
        <f t="shared" si="6"/>
        <v>3661</v>
      </c>
      <c r="K19" s="9">
        <f t="shared" si="11"/>
        <v>0.1128997440404601</v>
      </c>
      <c r="L19" s="7">
        <v>60</v>
      </c>
      <c r="M19" s="7">
        <v>81</v>
      </c>
      <c r="N19" s="7">
        <f t="shared" si="7"/>
        <v>141</v>
      </c>
      <c r="O19" s="9">
        <f t="shared" si="12"/>
        <v>0.11730449251247921</v>
      </c>
      <c r="P19" s="7">
        <v>130</v>
      </c>
      <c r="Q19" s="7">
        <v>391</v>
      </c>
      <c r="R19" s="7">
        <f t="shared" si="8"/>
        <v>521</v>
      </c>
      <c r="S19" s="9">
        <f t="shared" si="13"/>
        <v>0.13624476987447698</v>
      </c>
      <c r="T19" s="7">
        <f t="shared" si="9"/>
        <v>7443</v>
      </c>
      <c r="U19" s="9">
        <f t="shared" si="14"/>
        <v>0.1148735202876854</v>
      </c>
    </row>
    <row r="20" spans="1:21" x14ac:dyDescent="0.25">
      <c r="A20" s="5">
        <v>12</v>
      </c>
      <c r="B20" s="5">
        <v>2012</v>
      </c>
      <c r="C20" s="3" t="s">
        <v>79</v>
      </c>
      <c r="D20" s="7">
        <v>1057</v>
      </c>
      <c r="E20" s="7">
        <v>827</v>
      </c>
      <c r="F20" s="7">
        <f t="shared" si="0"/>
        <v>1884</v>
      </c>
      <c r="G20" s="9">
        <f>F20/$F$23</f>
        <v>6.8910021945866859E-2</v>
      </c>
      <c r="H20" s="7">
        <v>1094</v>
      </c>
      <c r="I20" s="7">
        <v>1117</v>
      </c>
      <c r="J20" s="7">
        <f t="shared" si="6"/>
        <v>2211</v>
      </c>
      <c r="K20" s="9">
        <f>J20/$J$23</f>
        <v>6.8183920806735132E-2</v>
      </c>
      <c r="L20" s="7">
        <v>33</v>
      </c>
      <c r="M20" s="7">
        <v>71</v>
      </c>
      <c r="N20" s="7">
        <f t="shared" si="7"/>
        <v>104</v>
      </c>
      <c r="O20" s="9">
        <f>N20/$N$23</f>
        <v>8.6522462562396013E-2</v>
      </c>
      <c r="P20" s="7">
        <v>73</v>
      </c>
      <c r="Q20" s="7">
        <v>205</v>
      </c>
      <c r="R20" s="7">
        <f t="shared" si="8"/>
        <v>278</v>
      </c>
      <c r="S20" s="9">
        <f>R20/$R$23</f>
        <v>7.2698744769874479E-2</v>
      </c>
      <c r="T20" s="7">
        <f t="shared" si="9"/>
        <v>4477</v>
      </c>
      <c r="U20" s="9">
        <f>T20/$T$23</f>
        <v>6.9096970351735523E-2</v>
      </c>
    </row>
    <row r="21" spans="1:21" x14ac:dyDescent="0.25">
      <c r="A21" s="5">
        <v>13</v>
      </c>
      <c r="B21" s="5">
        <v>2013</v>
      </c>
      <c r="C21" s="3" t="s">
        <v>80</v>
      </c>
      <c r="D21" s="7">
        <v>1242</v>
      </c>
      <c r="E21" s="7">
        <v>1069</v>
      </c>
      <c r="F21" s="7">
        <f t="shared" si="0"/>
        <v>2311</v>
      </c>
      <c r="G21" s="9">
        <f>F21/$F$23</f>
        <v>8.4528163862472569E-2</v>
      </c>
      <c r="H21" s="7">
        <v>1292</v>
      </c>
      <c r="I21" s="7">
        <v>1335</v>
      </c>
      <c r="J21" s="7">
        <f t="shared" si="6"/>
        <v>2627</v>
      </c>
      <c r="K21" s="9">
        <f>J21/$J$23</f>
        <v>8.1012736299996918E-2</v>
      </c>
      <c r="L21" s="7">
        <v>39</v>
      </c>
      <c r="M21" s="7">
        <v>60</v>
      </c>
      <c r="N21" s="7">
        <f t="shared" si="7"/>
        <v>99</v>
      </c>
      <c r="O21" s="9">
        <f>N21/$N$23</f>
        <v>8.2362728785357733E-2</v>
      </c>
      <c r="P21" s="7">
        <v>53</v>
      </c>
      <c r="Q21" s="7">
        <v>216</v>
      </c>
      <c r="R21" s="7">
        <f t="shared" si="8"/>
        <v>269</v>
      </c>
      <c r="S21" s="9">
        <f>R21/$R$23</f>
        <v>7.0345188284518828E-2</v>
      </c>
      <c r="T21" s="7">
        <f t="shared" si="9"/>
        <v>5306</v>
      </c>
      <c r="U21" s="9">
        <f>T21/$T$23</f>
        <v>8.1891562360131495E-2</v>
      </c>
    </row>
    <row r="22" spans="1:21" x14ac:dyDescent="0.25">
      <c r="A22" s="5">
        <v>14</v>
      </c>
      <c r="B22" s="5">
        <v>2014</v>
      </c>
      <c r="C22" s="3" t="s">
        <v>17</v>
      </c>
      <c r="D22" s="7">
        <v>1467</v>
      </c>
      <c r="E22" s="7">
        <v>1314</v>
      </c>
      <c r="F22" s="7">
        <f t="shared" si="0"/>
        <v>2781</v>
      </c>
      <c r="G22" s="9">
        <f>F22/$F$23</f>
        <v>0.10171909290416971</v>
      </c>
      <c r="H22" s="7">
        <v>1768</v>
      </c>
      <c r="I22" s="7">
        <v>1799</v>
      </c>
      <c r="J22" s="7">
        <f t="shared" si="6"/>
        <v>3567</v>
      </c>
      <c r="K22" s="9">
        <f>J22/$J$23</f>
        <v>0.11000092515496346</v>
      </c>
      <c r="L22" s="7">
        <v>56</v>
      </c>
      <c r="M22" s="7">
        <v>69</v>
      </c>
      <c r="N22" s="7">
        <f t="shared" si="7"/>
        <v>125</v>
      </c>
      <c r="O22" s="9">
        <f>N22/$N$23</f>
        <v>0.10399334442595674</v>
      </c>
      <c r="P22" s="7">
        <v>102</v>
      </c>
      <c r="Q22" s="7">
        <v>272</v>
      </c>
      <c r="R22" s="7">
        <f t="shared" si="8"/>
        <v>374</v>
      </c>
      <c r="S22" s="9">
        <f>R22/$R$23</f>
        <v>9.7803347280334726E-2</v>
      </c>
      <c r="T22" s="7">
        <f t="shared" si="9"/>
        <v>6847</v>
      </c>
      <c r="U22" s="9">
        <f>T22/$T$23</f>
        <v>0.10567499575571435</v>
      </c>
    </row>
    <row r="23" spans="1:21" x14ac:dyDescent="0.25">
      <c r="A23" s="22" t="s">
        <v>169</v>
      </c>
      <c r="B23" s="22"/>
      <c r="C23" s="22"/>
      <c r="D23" s="11">
        <f>SUM(D9:D22)</f>
        <v>14928</v>
      </c>
      <c r="E23" s="11">
        <f>SUM(E9:E22)</f>
        <v>12412</v>
      </c>
      <c r="F23" s="11">
        <f>SUM(F9:F22)</f>
        <v>27340</v>
      </c>
      <c r="G23" s="12">
        <f>'KAB. SUKOHARJO'!G14</f>
        <v>7.0573961976793706E-2</v>
      </c>
      <c r="H23" s="11">
        <f>SUM(H9:H22)</f>
        <v>16046</v>
      </c>
      <c r="I23" s="11">
        <f>SUM(I9:I22)</f>
        <v>16381</v>
      </c>
      <c r="J23" s="11">
        <f>SUM(J9:J22)</f>
        <v>32427</v>
      </c>
      <c r="K23" s="12">
        <f>'KAB. SUKOHARJO'!K14</f>
        <v>7.1785937244032788E-2</v>
      </c>
      <c r="L23" s="11">
        <f t="shared" ref="L23:N23" si="15">SUM(L9:L22)</f>
        <v>484</v>
      </c>
      <c r="M23" s="11">
        <f t="shared" si="15"/>
        <v>718</v>
      </c>
      <c r="N23" s="11">
        <f t="shared" si="15"/>
        <v>1202</v>
      </c>
      <c r="O23" s="12">
        <f>'KAB. SUKOHARJO'!O14</f>
        <v>6.7604049493813267E-2</v>
      </c>
      <c r="P23" s="11">
        <f t="shared" ref="P23:R23" si="16">SUM(P9:P22)</f>
        <v>944</v>
      </c>
      <c r="Q23" s="11">
        <f t="shared" si="16"/>
        <v>2880</v>
      </c>
      <c r="R23" s="11">
        <f t="shared" si="16"/>
        <v>3824</v>
      </c>
      <c r="S23" s="12">
        <f>'KAB. SUKOHARJO'!S14</f>
        <v>6.9714869102311672E-2</v>
      </c>
      <c r="T23" s="8">
        <f>SUM(T9:T22)</f>
        <v>64793</v>
      </c>
      <c r="U23" s="12">
        <f>'KAB. SUKOHARJO'!U14</f>
        <v>7.1064826239792919E-2</v>
      </c>
    </row>
  </sheetData>
  <mergeCells count="11">
    <mergeCell ref="T7:U7"/>
    <mergeCell ref="A23:C23"/>
    <mergeCell ref="P7:S7"/>
    <mergeCell ref="A5:D5"/>
    <mergeCell ref="A6:D6"/>
    <mergeCell ref="A7:A8"/>
    <mergeCell ref="B7:C7"/>
    <mergeCell ref="D7:G7"/>
    <mergeCell ref="H7:K7"/>
    <mergeCell ref="L7:O7"/>
    <mergeCell ref="A1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E002D-15DE-4910-9F03-4579379FB489}">
  <dimension ref="A1:U26"/>
  <sheetViews>
    <sheetView topLeftCell="A2" zoomScaleNormal="100" workbookViewId="0">
      <selection activeCell="P9" sqref="P9:Q25"/>
    </sheetView>
  </sheetViews>
  <sheetFormatPr defaultRowHeight="15" x14ac:dyDescent="0.25"/>
  <cols>
    <col min="1" max="1" width="4.28515625" customWidth="1"/>
    <col min="3" max="3" width="16.5703125" bestFit="1" customWidth="1"/>
    <col min="4" max="19" width="9.140625" customWidth="1"/>
    <col min="20" max="20" width="11.7109375" customWidth="1"/>
    <col min="21" max="21" width="9.140625" customWidth="1"/>
  </cols>
  <sheetData>
    <row r="1" spans="1:21" ht="14.45" customHeight="1" x14ac:dyDescent="0.25">
      <c r="A1" s="16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4"/>
      <c r="P1" s="4"/>
      <c r="Q1" s="4"/>
      <c r="R1" s="4"/>
      <c r="S1" s="4"/>
    </row>
    <row r="2" spans="1:21" ht="14.4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4"/>
      <c r="P2" s="4"/>
      <c r="Q2" s="4"/>
      <c r="R2" s="4"/>
      <c r="S2" s="4"/>
    </row>
    <row r="3" spans="1:21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x14ac:dyDescent="0.25">
      <c r="A4" s="1"/>
    </row>
    <row r="5" spans="1:21" x14ac:dyDescent="0.25">
      <c r="A5" s="15" t="s">
        <v>161</v>
      </c>
      <c r="B5" s="15"/>
      <c r="C5" s="15"/>
      <c r="D5" s="15"/>
    </row>
    <row r="6" spans="1:21" x14ac:dyDescent="0.25">
      <c r="A6" s="24" t="s">
        <v>190</v>
      </c>
      <c r="B6" s="24"/>
      <c r="C6" s="24"/>
      <c r="D6" s="24"/>
    </row>
    <row r="7" spans="1:21" x14ac:dyDescent="0.25">
      <c r="A7" s="23" t="s">
        <v>163</v>
      </c>
      <c r="B7" s="22" t="s">
        <v>184</v>
      </c>
      <c r="C7" s="22"/>
      <c r="D7" s="13" t="s">
        <v>196</v>
      </c>
      <c r="E7" s="25"/>
      <c r="F7" s="25"/>
      <c r="G7" s="14"/>
      <c r="H7" s="13" t="s">
        <v>197</v>
      </c>
      <c r="I7" s="25"/>
      <c r="J7" s="25"/>
      <c r="K7" s="14"/>
      <c r="L7" s="13" t="s">
        <v>198</v>
      </c>
      <c r="M7" s="25"/>
      <c r="N7" s="25"/>
      <c r="O7" s="14"/>
      <c r="P7" s="13" t="s">
        <v>199</v>
      </c>
      <c r="Q7" s="25"/>
      <c r="R7" s="25"/>
      <c r="S7" s="14"/>
      <c r="T7" s="13" t="s">
        <v>169</v>
      </c>
      <c r="U7" s="14"/>
    </row>
    <row r="8" spans="1:21" x14ac:dyDescent="0.25">
      <c r="A8" s="23"/>
      <c r="B8" s="10" t="s">
        <v>165</v>
      </c>
      <c r="C8" s="10" t="s">
        <v>166</v>
      </c>
      <c r="D8" s="10" t="s">
        <v>167</v>
      </c>
      <c r="E8" s="10" t="s">
        <v>168</v>
      </c>
      <c r="F8" s="10" t="s">
        <v>169</v>
      </c>
      <c r="G8" s="10" t="s">
        <v>170</v>
      </c>
      <c r="H8" s="10" t="s">
        <v>167</v>
      </c>
      <c r="I8" s="10" t="s">
        <v>168</v>
      </c>
      <c r="J8" s="10" t="s">
        <v>169</v>
      </c>
      <c r="K8" s="10" t="s">
        <v>170</v>
      </c>
      <c r="L8" s="10" t="s">
        <v>167</v>
      </c>
      <c r="M8" s="10" t="s">
        <v>168</v>
      </c>
      <c r="N8" s="10" t="s">
        <v>169</v>
      </c>
      <c r="O8" s="10" t="s">
        <v>170</v>
      </c>
      <c r="P8" s="10" t="s">
        <v>167</v>
      </c>
      <c r="Q8" s="10" t="s">
        <v>168</v>
      </c>
      <c r="R8" s="10" t="s">
        <v>169</v>
      </c>
      <c r="S8" s="10" t="s">
        <v>170</v>
      </c>
      <c r="T8" s="10" t="s">
        <v>200</v>
      </c>
      <c r="U8" s="10" t="s">
        <v>170</v>
      </c>
    </row>
    <row r="9" spans="1:21" x14ac:dyDescent="0.25">
      <c r="A9" s="5">
        <v>1</v>
      </c>
      <c r="B9" s="5">
        <v>2001</v>
      </c>
      <c r="C9" s="3" t="s">
        <v>82</v>
      </c>
      <c r="D9" s="7">
        <v>813</v>
      </c>
      <c r="E9" s="7">
        <v>693</v>
      </c>
      <c r="F9" s="7">
        <f t="shared" ref="F9:F25" si="0">SUM(D9:E9)</f>
        <v>1506</v>
      </c>
      <c r="G9" s="9">
        <f t="shared" ref="G9:G25" si="1">F9/$F$26</f>
        <v>4.1001905799074326E-2</v>
      </c>
      <c r="H9" s="7">
        <v>888</v>
      </c>
      <c r="I9" s="7">
        <v>891</v>
      </c>
      <c r="J9" s="7">
        <f>SUM(H9:I9)</f>
        <v>1779</v>
      </c>
      <c r="K9" s="9">
        <f t="shared" ref="K9:K25" si="2">J9/$J$26</f>
        <v>3.9807563213246813E-2</v>
      </c>
      <c r="L9" s="7">
        <v>45</v>
      </c>
      <c r="M9" s="7">
        <v>49</v>
      </c>
      <c r="N9" s="7">
        <f>SUM(L9:M9)</f>
        <v>94</v>
      </c>
      <c r="O9" s="9">
        <f t="shared" ref="O9:O25" si="3">N9/$N$26</f>
        <v>6.6999287241625086E-2</v>
      </c>
      <c r="P9" s="7">
        <v>49</v>
      </c>
      <c r="Q9" s="7">
        <v>140</v>
      </c>
      <c r="R9" s="7">
        <f>SUM(P9:Q9)</f>
        <v>189</v>
      </c>
      <c r="S9" s="9">
        <f t="shared" ref="S9:S25" si="4">R9/$R$26</f>
        <v>3.7574552683896617E-2</v>
      </c>
      <c r="T9" s="7">
        <f>F9+J9+N9+R9</f>
        <v>3568</v>
      </c>
      <c r="U9" s="9">
        <f t="shared" ref="U9:U25" si="5">T9/$T$26</f>
        <v>4.0613297212388877E-2</v>
      </c>
    </row>
    <row r="10" spans="1:21" x14ac:dyDescent="0.25">
      <c r="A10" s="5">
        <v>2</v>
      </c>
      <c r="B10" s="5">
        <v>2002</v>
      </c>
      <c r="C10" s="3" t="s">
        <v>4</v>
      </c>
      <c r="D10" s="7">
        <v>797</v>
      </c>
      <c r="E10" s="7">
        <v>688</v>
      </c>
      <c r="F10" s="7">
        <f t="shared" si="0"/>
        <v>1485</v>
      </c>
      <c r="G10" s="9">
        <f t="shared" si="1"/>
        <v>4.0430166076776478E-2</v>
      </c>
      <c r="H10" s="7">
        <v>867</v>
      </c>
      <c r="I10" s="7">
        <v>897</v>
      </c>
      <c r="J10" s="7">
        <f t="shared" ref="J10:J25" si="6">SUM(H10:I10)</f>
        <v>1764</v>
      </c>
      <c r="K10" s="9">
        <f t="shared" si="2"/>
        <v>3.9471917654956369E-2</v>
      </c>
      <c r="L10" s="7">
        <v>17</v>
      </c>
      <c r="M10" s="7">
        <v>41</v>
      </c>
      <c r="N10" s="7">
        <f t="shared" ref="N10:N25" si="7">SUM(L10:M10)</f>
        <v>58</v>
      </c>
      <c r="O10" s="9">
        <f t="shared" si="3"/>
        <v>4.1339985744832504E-2</v>
      </c>
      <c r="P10" s="7">
        <v>53</v>
      </c>
      <c r="Q10" s="7">
        <v>143</v>
      </c>
      <c r="R10" s="7">
        <f t="shared" ref="R10:R25" si="8">SUM(P10:Q10)</f>
        <v>196</v>
      </c>
      <c r="S10" s="9">
        <f t="shared" si="4"/>
        <v>3.8966202783300201E-2</v>
      </c>
      <c r="T10" s="7">
        <f t="shared" ref="T10:T25" si="9">F10+J10+N10+R10</f>
        <v>3503</v>
      </c>
      <c r="U10" s="9">
        <f t="shared" si="5"/>
        <v>3.9873424925728207E-2</v>
      </c>
    </row>
    <row r="11" spans="1:21" x14ac:dyDescent="0.25">
      <c r="A11" s="5">
        <v>3</v>
      </c>
      <c r="B11" s="5">
        <v>2003</v>
      </c>
      <c r="C11" s="3" t="s">
        <v>83</v>
      </c>
      <c r="D11" s="7">
        <v>901</v>
      </c>
      <c r="E11" s="7">
        <v>704</v>
      </c>
      <c r="F11" s="7">
        <f t="shared" si="0"/>
        <v>1605</v>
      </c>
      <c r="G11" s="9">
        <f t="shared" si="1"/>
        <v>4.369725020419276E-2</v>
      </c>
      <c r="H11" s="7">
        <v>979</v>
      </c>
      <c r="I11" s="7">
        <v>1018</v>
      </c>
      <c r="J11" s="7">
        <f t="shared" si="6"/>
        <v>1997</v>
      </c>
      <c r="K11" s="9">
        <f t="shared" si="2"/>
        <v>4.4685611993734616E-2</v>
      </c>
      <c r="L11" s="7">
        <v>31</v>
      </c>
      <c r="M11" s="7">
        <v>40</v>
      </c>
      <c r="N11" s="7">
        <f t="shared" si="7"/>
        <v>71</v>
      </c>
      <c r="O11" s="9">
        <f t="shared" si="3"/>
        <v>5.0605844618674269E-2</v>
      </c>
      <c r="P11" s="7">
        <v>57</v>
      </c>
      <c r="Q11" s="7">
        <v>145</v>
      </c>
      <c r="R11" s="7">
        <f t="shared" si="8"/>
        <v>202</v>
      </c>
      <c r="S11" s="9">
        <f t="shared" si="4"/>
        <v>4.0159045725646124E-2</v>
      </c>
      <c r="T11" s="7">
        <f t="shared" si="9"/>
        <v>3875</v>
      </c>
      <c r="U11" s="9">
        <f t="shared" si="5"/>
        <v>4.4107770935540053E-2</v>
      </c>
    </row>
    <row r="12" spans="1:21" x14ac:dyDescent="0.25">
      <c r="A12" s="5">
        <v>4</v>
      </c>
      <c r="B12" s="5">
        <v>2004</v>
      </c>
      <c r="C12" s="3" t="s">
        <v>84</v>
      </c>
      <c r="D12" s="7">
        <v>969</v>
      </c>
      <c r="E12" s="7">
        <v>764</v>
      </c>
      <c r="F12" s="7">
        <f t="shared" si="0"/>
        <v>1733</v>
      </c>
      <c r="G12" s="9">
        <f t="shared" si="1"/>
        <v>4.7182139940103458E-2</v>
      </c>
      <c r="H12" s="7">
        <v>1041</v>
      </c>
      <c r="I12" s="7">
        <v>1078</v>
      </c>
      <c r="J12" s="7">
        <f t="shared" si="6"/>
        <v>2119</v>
      </c>
      <c r="K12" s="9">
        <f t="shared" si="2"/>
        <v>4.741552920116357E-2</v>
      </c>
      <c r="L12" s="7">
        <v>37</v>
      </c>
      <c r="M12" s="7">
        <v>50</v>
      </c>
      <c r="N12" s="7">
        <f t="shared" si="7"/>
        <v>87</v>
      </c>
      <c r="O12" s="9">
        <f t="shared" si="3"/>
        <v>6.2009978617248752E-2</v>
      </c>
      <c r="P12" s="7">
        <v>81</v>
      </c>
      <c r="Q12" s="7">
        <v>191</v>
      </c>
      <c r="R12" s="7">
        <f t="shared" si="8"/>
        <v>272</v>
      </c>
      <c r="S12" s="9">
        <f t="shared" si="4"/>
        <v>5.4075546719681906E-2</v>
      </c>
      <c r="T12" s="7">
        <f t="shared" si="9"/>
        <v>4211</v>
      </c>
      <c r="U12" s="9">
        <f t="shared" si="5"/>
        <v>4.7932341525047523E-2</v>
      </c>
    </row>
    <row r="13" spans="1:21" x14ac:dyDescent="0.25">
      <c r="A13" s="5">
        <v>5</v>
      </c>
      <c r="B13" s="5">
        <v>2005</v>
      </c>
      <c r="C13" s="3" t="s">
        <v>85</v>
      </c>
      <c r="D13" s="7">
        <v>1327</v>
      </c>
      <c r="E13" s="7">
        <v>1190</v>
      </c>
      <c r="F13" s="7">
        <f t="shared" si="0"/>
        <v>2517</v>
      </c>
      <c r="G13" s="9">
        <f t="shared" si="1"/>
        <v>6.8527089572556488E-2</v>
      </c>
      <c r="H13" s="7">
        <v>1572</v>
      </c>
      <c r="I13" s="7">
        <v>1584</v>
      </c>
      <c r="J13" s="7">
        <f t="shared" si="6"/>
        <v>3156</v>
      </c>
      <c r="K13" s="9">
        <f t="shared" si="2"/>
        <v>7.0619825464309685E-2</v>
      </c>
      <c r="L13" s="7">
        <v>39</v>
      </c>
      <c r="M13" s="7">
        <v>65</v>
      </c>
      <c r="N13" s="7">
        <f t="shared" si="7"/>
        <v>104</v>
      </c>
      <c r="O13" s="9">
        <f t="shared" si="3"/>
        <v>7.4126870990734145E-2</v>
      </c>
      <c r="P13" s="7">
        <v>100</v>
      </c>
      <c r="Q13" s="7">
        <v>241</v>
      </c>
      <c r="R13" s="7">
        <f t="shared" si="8"/>
        <v>341</v>
      </c>
      <c r="S13" s="9">
        <f t="shared" si="4"/>
        <v>6.7793240556660042E-2</v>
      </c>
      <c r="T13" s="7">
        <f t="shared" si="9"/>
        <v>6118</v>
      </c>
      <c r="U13" s="9">
        <f t="shared" si="5"/>
        <v>6.9639056150615233E-2</v>
      </c>
    </row>
    <row r="14" spans="1:21" x14ac:dyDescent="0.25">
      <c r="A14" s="5">
        <v>6</v>
      </c>
      <c r="B14" s="5">
        <v>2006</v>
      </c>
      <c r="C14" s="3" t="s">
        <v>86</v>
      </c>
      <c r="D14" s="7">
        <v>1206</v>
      </c>
      <c r="E14" s="7">
        <v>1021</v>
      </c>
      <c r="F14" s="7">
        <f t="shared" si="0"/>
        <v>2227</v>
      </c>
      <c r="G14" s="9">
        <f t="shared" si="1"/>
        <v>6.0631636264633818E-2</v>
      </c>
      <c r="H14" s="7">
        <v>1279</v>
      </c>
      <c r="I14" s="7">
        <v>1312</v>
      </c>
      <c r="J14" s="7">
        <f t="shared" si="6"/>
        <v>2591</v>
      </c>
      <c r="K14" s="9">
        <f t="shared" si="2"/>
        <v>5.7977176102036253E-2</v>
      </c>
      <c r="L14" s="7">
        <v>35</v>
      </c>
      <c r="M14" s="7">
        <v>35</v>
      </c>
      <c r="N14" s="7">
        <f t="shared" si="7"/>
        <v>70</v>
      </c>
      <c r="O14" s="9">
        <f t="shared" si="3"/>
        <v>4.9893086243763367E-2</v>
      </c>
      <c r="P14" s="7">
        <v>65</v>
      </c>
      <c r="Q14" s="7">
        <v>213</v>
      </c>
      <c r="R14" s="7">
        <f t="shared" si="8"/>
        <v>278</v>
      </c>
      <c r="S14" s="9">
        <f t="shared" si="4"/>
        <v>5.5268389662027836E-2</v>
      </c>
      <c r="T14" s="7">
        <f t="shared" si="9"/>
        <v>5166</v>
      </c>
      <c r="U14" s="9">
        <f t="shared" si="5"/>
        <v>5.8802772813677393E-2</v>
      </c>
    </row>
    <row r="15" spans="1:21" x14ac:dyDescent="0.25">
      <c r="A15" s="5">
        <v>7</v>
      </c>
      <c r="B15" s="5">
        <v>2007</v>
      </c>
      <c r="C15" s="3" t="s">
        <v>87</v>
      </c>
      <c r="D15" s="7">
        <v>1191</v>
      </c>
      <c r="E15" s="7">
        <v>960</v>
      </c>
      <c r="F15" s="7">
        <f t="shared" si="0"/>
        <v>2151</v>
      </c>
      <c r="G15" s="9">
        <f t="shared" si="1"/>
        <v>5.8562482983936834E-2</v>
      </c>
      <c r="H15" s="7">
        <v>1344</v>
      </c>
      <c r="I15" s="7">
        <v>1368</v>
      </c>
      <c r="J15" s="7">
        <f t="shared" si="6"/>
        <v>2712</v>
      </c>
      <c r="K15" s="9">
        <f t="shared" si="2"/>
        <v>6.068471693891251E-2</v>
      </c>
      <c r="L15" s="7">
        <v>24</v>
      </c>
      <c r="M15" s="7">
        <v>33</v>
      </c>
      <c r="N15" s="7">
        <f t="shared" si="7"/>
        <v>57</v>
      </c>
      <c r="O15" s="9">
        <f t="shared" si="3"/>
        <v>4.0627227369921595E-2</v>
      </c>
      <c r="P15" s="7">
        <v>72</v>
      </c>
      <c r="Q15" s="7">
        <v>244</v>
      </c>
      <c r="R15" s="7">
        <f t="shared" si="8"/>
        <v>316</v>
      </c>
      <c r="S15" s="9">
        <f t="shared" si="4"/>
        <v>6.2823061630218682E-2</v>
      </c>
      <c r="T15" s="7">
        <f t="shared" si="9"/>
        <v>5236</v>
      </c>
      <c r="U15" s="9">
        <f t="shared" si="5"/>
        <v>5.9599558353158118E-2</v>
      </c>
    </row>
    <row r="16" spans="1:21" x14ac:dyDescent="0.25">
      <c r="A16" s="5">
        <v>8</v>
      </c>
      <c r="B16" s="5">
        <v>2008</v>
      </c>
      <c r="C16" s="3" t="s">
        <v>88</v>
      </c>
      <c r="D16" s="7">
        <v>1116</v>
      </c>
      <c r="E16" s="7">
        <v>891</v>
      </c>
      <c r="F16" s="7">
        <f t="shared" si="0"/>
        <v>2007</v>
      </c>
      <c r="G16" s="9">
        <f t="shared" si="1"/>
        <v>5.4641982031037296E-2</v>
      </c>
      <c r="H16" s="7">
        <v>1202</v>
      </c>
      <c r="I16" s="7">
        <v>1231</v>
      </c>
      <c r="J16" s="7">
        <f t="shared" si="6"/>
        <v>2433</v>
      </c>
      <c r="K16" s="9">
        <f t="shared" si="2"/>
        <v>5.4441709554710227E-2</v>
      </c>
      <c r="L16" s="7">
        <v>32</v>
      </c>
      <c r="M16" s="7">
        <v>50</v>
      </c>
      <c r="N16" s="7">
        <f t="shared" si="7"/>
        <v>82</v>
      </c>
      <c r="O16" s="9">
        <f t="shared" si="3"/>
        <v>5.844618674269423E-2</v>
      </c>
      <c r="P16" s="7">
        <v>70</v>
      </c>
      <c r="Q16" s="7">
        <v>273</v>
      </c>
      <c r="R16" s="7">
        <f t="shared" si="8"/>
        <v>343</v>
      </c>
      <c r="S16" s="9">
        <f t="shared" si="4"/>
        <v>6.819085487077535E-2</v>
      </c>
      <c r="T16" s="7">
        <f t="shared" si="9"/>
        <v>4865</v>
      </c>
      <c r="U16" s="9">
        <f t="shared" si="5"/>
        <v>5.5376594993910282E-2</v>
      </c>
    </row>
    <row r="17" spans="1:21" x14ac:dyDescent="0.25">
      <c r="A17" s="5">
        <v>9</v>
      </c>
      <c r="B17" s="5">
        <v>2009</v>
      </c>
      <c r="C17" s="3" t="s">
        <v>89</v>
      </c>
      <c r="D17" s="7">
        <v>691</v>
      </c>
      <c r="E17" s="7">
        <v>545</v>
      </c>
      <c r="F17" s="7">
        <f t="shared" si="0"/>
        <v>1236</v>
      </c>
      <c r="G17" s="9">
        <f t="shared" si="1"/>
        <v>3.3650966512387692E-2</v>
      </c>
      <c r="H17" s="7">
        <v>807</v>
      </c>
      <c r="I17" s="7">
        <v>838</v>
      </c>
      <c r="J17" s="7">
        <f t="shared" si="6"/>
        <v>1645</v>
      </c>
      <c r="K17" s="9">
        <f t="shared" si="2"/>
        <v>3.6809129559185499E-2</v>
      </c>
      <c r="L17" s="7">
        <v>33</v>
      </c>
      <c r="M17" s="7">
        <v>30</v>
      </c>
      <c r="N17" s="7">
        <f t="shared" si="7"/>
        <v>63</v>
      </c>
      <c r="O17" s="9">
        <f t="shared" si="3"/>
        <v>4.4903777619387027E-2</v>
      </c>
      <c r="P17" s="7">
        <v>37</v>
      </c>
      <c r="Q17" s="7">
        <v>140</v>
      </c>
      <c r="R17" s="7">
        <f t="shared" si="8"/>
        <v>177</v>
      </c>
      <c r="S17" s="9">
        <f t="shared" si="4"/>
        <v>3.5188866799204771E-2</v>
      </c>
      <c r="T17" s="7">
        <f t="shared" si="9"/>
        <v>3121</v>
      </c>
      <c r="U17" s="9">
        <f t="shared" si="5"/>
        <v>3.5525252410276258E-2</v>
      </c>
    </row>
    <row r="18" spans="1:21" x14ac:dyDescent="0.25">
      <c r="A18" s="5">
        <v>10</v>
      </c>
      <c r="B18" s="5">
        <v>2010</v>
      </c>
      <c r="C18" s="3" t="s">
        <v>14</v>
      </c>
      <c r="D18" s="7">
        <v>781</v>
      </c>
      <c r="E18" s="7">
        <v>700</v>
      </c>
      <c r="F18" s="7">
        <f t="shared" si="0"/>
        <v>1481</v>
      </c>
      <c r="G18" s="9">
        <f t="shared" si="1"/>
        <v>4.0321263272529266E-2</v>
      </c>
      <c r="H18" s="7">
        <v>909</v>
      </c>
      <c r="I18" s="7">
        <v>954</v>
      </c>
      <c r="J18" s="7">
        <f t="shared" si="6"/>
        <v>1863</v>
      </c>
      <c r="K18" s="9">
        <f t="shared" si="2"/>
        <v>4.1687178339673302E-2</v>
      </c>
      <c r="L18" s="7">
        <v>18</v>
      </c>
      <c r="M18" s="7">
        <v>33</v>
      </c>
      <c r="N18" s="7">
        <f t="shared" si="7"/>
        <v>51</v>
      </c>
      <c r="O18" s="9">
        <f t="shared" si="3"/>
        <v>3.6350677120456164E-2</v>
      </c>
      <c r="P18" s="7">
        <v>57</v>
      </c>
      <c r="Q18" s="7">
        <v>199</v>
      </c>
      <c r="R18" s="7">
        <f t="shared" si="8"/>
        <v>256</v>
      </c>
      <c r="S18" s="9">
        <f t="shared" si="4"/>
        <v>5.0894632206759445E-2</v>
      </c>
      <c r="T18" s="7">
        <f t="shared" si="9"/>
        <v>3651</v>
      </c>
      <c r="U18" s="9">
        <f t="shared" si="5"/>
        <v>4.1558057209201735E-2</v>
      </c>
    </row>
    <row r="19" spans="1:21" x14ac:dyDescent="0.25">
      <c r="A19" s="5">
        <v>11</v>
      </c>
      <c r="B19" s="5">
        <v>2011</v>
      </c>
      <c r="C19" s="3" t="s">
        <v>90</v>
      </c>
      <c r="D19" s="7">
        <v>931</v>
      </c>
      <c r="E19" s="7">
        <v>737</v>
      </c>
      <c r="F19" s="7">
        <f t="shared" si="0"/>
        <v>1668</v>
      </c>
      <c r="G19" s="9">
        <f t="shared" si="1"/>
        <v>4.5412469371086304E-2</v>
      </c>
      <c r="H19" s="7">
        <v>1031</v>
      </c>
      <c r="I19" s="7">
        <v>1044</v>
      </c>
      <c r="J19" s="7">
        <f t="shared" si="6"/>
        <v>2075</v>
      </c>
      <c r="K19" s="9">
        <f t="shared" si="2"/>
        <v>4.6430968896844935E-2</v>
      </c>
      <c r="L19" s="7">
        <v>24</v>
      </c>
      <c r="M19" s="7">
        <v>31</v>
      </c>
      <c r="N19" s="7">
        <f t="shared" si="7"/>
        <v>55</v>
      </c>
      <c r="O19" s="9">
        <f t="shared" si="3"/>
        <v>3.9201710620099785E-2</v>
      </c>
      <c r="P19" s="7">
        <v>58</v>
      </c>
      <c r="Q19" s="7">
        <v>206</v>
      </c>
      <c r="R19" s="7">
        <f t="shared" si="8"/>
        <v>264</v>
      </c>
      <c r="S19" s="9">
        <f t="shared" si="4"/>
        <v>5.2485089463220676E-2</v>
      </c>
      <c r="T19" s="7">
        <f t="shared" si="9"/>
        <v>4062</v>
      </c>
      <c r="U19" s="9">
        <f t="shared" si="5"/>
        <v>4.6236326591009985E-2</v>
      </c>
    </row>
    <row r="20" spans="1:21" x14ac:dyDescent="0.25">
      <c r="A20" s="5">
        <v>12</v>
      </c>
      <c r="B20" s="5">
        <v>2012</v>
      </c>
      <c r="C20" s="3" t="s">
        <v>81</v>
      </c>
      <c r="D20" s="7">
        <v>1851</v>
      </c>
      <c r="E20" s="7">
        <v>1485</v>
      </c>
      <c r="F20" s="7">
        <f t="shared" si="0"/>
        <v>3336</v>
      </c>
      <c r="G20" s="9">
        <f t="shared" si="1"/>
        <v>9.0824938742172609E-2</v>
      </c>
      <c r="H20" s="7">
        <v>2206</v>
      </c>
      <c r="I20" s="7">
        <v>2248</v>
      </c>
      <c r="J20" s="7">
        <f t="shared" si="6"/>
        <v>4454</v>
      </c>
      <c r="K20" s="9">
        <f t="shared" si="2"/>
        <v>9.9664354441709554E-2</v>
      </c>
      <c r="L20" s="7">
        <v>45</v>
      </c>
      <c r="M20" s="7">
        <v>52</v>
      </c>
      <c r="N20" s="7">
        <f t="shared" si="7"/>
        <v>97</v>
      </c>
      <c r="O20" s="9">
        <f t="shared" si="3"/>
        <v>6.9137562366357805E-2</v>
      </c>
      <c r="P20" s="7">
        <v>98</v>
      </c>
      <c r="Q20" s="7">
        <v>318</v>
      </c>
      <c r="R20" s="7">
        <f t="shared" si="8"/>
        <v>416</v>
      </c>
      <c r="S20" s="9">
        <f t="shared" si="4"/>
        <v>8.2703777335984094E-2</v>
      </c>
      <c r="T20" s="7">
        <f t="shared" si="9"/>
        <v>8303</v>
      </c>
      <c r="U20" s="9">
        <f t="shared" si="5"/>
        <v>9.4510147632977812E-2</v>
      </c>
    </row>
    <row r="21" spans="1:21" x14ac:dyDescent="0.25">
      <c r="A21" s="5">
        <v>13</v>
      </c>
      <c r="B21" s="5">
        <v>2013</v>
      </c>
      <c r="C21" s="3" t="s">
        <v>91</v>
      </c>
      <c r="D21" s="7">
        <v>2620</v>
      </c>
      <c r="E21" s="7">
        <v>2145</v>
      </c>
      <c r="F21" s="7">
        <f t="shared" si="0"/>
        <v>4765</v>
      </c>
      <c r="G21" s="9">
        <f t="shared" si="1"/>
        <v>0.12973046555948817</v>
      </c>
      <c r="H21" s="7">
        <v>2834</v>
      </c>
      <c r="I21" s="7">
        <v>2892</v>
      </c>
      <c r="J21" s="7">
        <f t="shared" si="6"/>
        <v>5726</v>
      </c>
      <c r="K21" s="9">
        <f t="shared" si="2"/>
        <v>0.12812709778473932</v>
      </c>
      <c r="L21" s="7">
        <v>76</v>
      </c>
      <c r="M21" s="7">
        <v>99</v>
      </c>
      <c r="N21" s="7">
        <f t="shared" si="7"/>
        <v>175</v>
      </c>
      <c r="O21" s="9">
        <f t="shared" si="3"/>
        <v>0.12473271560940841</v>
      </c>
      <c r="P21" s="7">
        <v>143</v>
      </c>
      <c r="Q21" s="7">
        <v>411</v>
      </c>
      <c r="R21" s="7">
        <f t="shared" si="8"/>
        <v>554</v>
      </c>
      <c r="S21" s="9">
        <f t="shared" si="4"/>
        <v>0.11013916500994035</v>
      </c>
      <c r="T21" s="7">
        <f t="shared" si="9"/>
        <v>11220</v>
      </c>
      <c r="U21" s="9">
        <f t="shared" si="5"/>
        <v>0.12771333932819595</v>
      </c>
    </row>
    <row r="22" spans="1:21" x14ac:dyDescent="0.25">
      <c r="A22" s="5">
        <v>14</v>
      </c>
      <c r="B22" s="5">
        <v>2014</v>
      </c>
      <c r="C22" s="3" t="s">
        <v>92</v>
      </c>
      <c r="D22" s="7">
        <v>1648</v>
      </c>
      <c r="E22" s="7">
        <v>1338</v>
      </c>
      <c r="F22" s="7">
        <f t="shared" si="0"/>
        <v>2986</v>
      </c>
      <c r="G22" s="9">
        <f t="shared" si="1"/>
        <v>8.1295943370541787E-2</v>
      </c>
      <c r="H22" s="7">
        <v>1542</v>
      </c>
      <c r="I22" s="7">
        <v>1541</v>
      </c>
      <c r="J22" s="7">
        <f t="shared" si="6"/>
        <v>3083</v>
      </c>
      <c r="K22" s="9">
        <f t="shared" si="2"/>
        <v>6.8986350413962852E-2</v>
      </c>
      <c r="L22" s="7">
        <v>41</v>
      </c>
      <c r="M22" s="7">
        <v>56</v>
      </c>
      <c r="N22" s="7">
        <f t="shared" si="7"/>
        <v>97</v>
      </c>
      <c r="O22" s="9">
        <f t="shared" si="3"/>
        <v>6.9137562366357805E-2</v>
      </c>
      <c r="P22" s="7">
        <v>70</v>
      </c>
      <c r="Q22" s="7">
        <v>275</v>
      </c>
      <c r="R22" s="7">
        <f t="shared" si="8"/>
        <v>345</v>
      </c>
      <c r="S22" s="9">
        <f t="shared" si="4"/>
        <v>6.8588469184890657E-2</v>
      </c>
      <c r="T22" s="7">
        <f t="shared" si="9"/>
        <v>6511</v>
      </c>
      <c r="U22" s="9">
        <f t="shared" si="5"/>
        <v>7.4112437822271296E-2</v>
      </c>
    </row>
    <row r="23" spans="1:21" x14ac:dyDescent="0.25">
      <c r="A23" s="5">
        <v>15</v>
      </c>
      <c r="B23" s="5">
        <v>2015</v>
      </c>
      <c r="C23" s="3" t="s">
        <v>93</v>
      </c>
      <c r="D23" s="7">
        <v>1199</v>
      </c>
      <c r="E23" s="7">
        <v>1012</v>
      </c>
      <c r="F23" s="7">
        <f t="shared" ref="F23" si="10">SUM(D23:E23)</f>
        <v>2211</v>
      </c>
      <c r="G23" s="9">
        <f t="shared" si="1"/>
        <v>6.0196025047644978E-2</v>
      </c>
      <c r="H23" s="7">
        <v>1272</v>
      </c>
      <c r="I23" s="7">
        <v>1275</v>
      </c>
      <c r="J23" s="7">
        <f t="shared" ref="J23" si="11">SUM(H23:I23)</f>
        <v>2547</v>
      </c>
      <c r="K23" s="9">
        <f t="shared" si="2"/>
        <v>5.6992615797717611E-2</v>
      </c>
      <c r="L23" s="7">
        <v>39</v>
      </c>
      <c r="M23" s="7">
        <v>59</v>
      </c>
      <c r="N23" s="7">
        <f t="shared" ref="N23" si="12">SUM(L23:M23)</f>
        <v>98</v>
      </c>
      <c r="O23" s="9">
        <f t="shared" si="3"/>
        <v>6.9850320741268707E-2</v>
      </c>
      <c r="P23" s="7">
        <v>76</v>
      </c>
      <c r="Q23" s="7">
        <v>254</v>
      </c>
      <c r="R23" s="7">
        <f t="shared" ref="R23" si="13">SUM(P23:Q23)</f>
        <v>330</v>
      </c>
      <c r="S23" s="9">
        <f t="shared" si="4"/>
        <v>6.560636182902585E-2</v>
      </c>
      <c r="T23" s="7">
        <f t="shared" si="9"/>
        <v>5186</v>
      </c>
      <c r="U23" s="9">
        <f t="shared" si="5"/>
        <v>5.90304258249576E-2</v>
      </c>
    </row>
    <row r="24" spans="1:21" x14ac:dyDescent="0.25">
      <c r="A24" s="5">
        <v>16</v>
      </c>
      <c r="B24" s="5">
        <v>2016</v>
      </c>
      <c r="C24" s="3" t="s">
        <v>94</v>
      </c>
      <c r="D24" s="7">
        <v>949</v>
      </c>
      <c r="E24" s="7">
        <v>812</v>
      </c>
      <c r="F24" s="7">
        <f t="shared" si="0"/>
        <v>1761</v>
      </c>
      <c r="G24" s="9">
        <f t="shared" si="1"/>
        <v>4.7944459569833925E-2</v>
      </c>
      <c r="H24" s="7">
        <v>1036</v>
      </c>
      <c r="I24" s="7">
        <v>1059</v>
      </c>
      <c r="J24" s="7">
        <f t="shared" si="6"/>
        <v>2095</v>
      </c>
      <c r="K24" s="9">
        <f t="shared" si="2"/>
        <v>4.6878496307898858E-2</v>
      </c>
      <c r="L24" s="7">
        <v>36</v>
      </c>
      <c r="M24" s="7">
        <v>47</v>
      </c>
      <c r="N24" s="7">
        <f t="shared" si="7"/>
        <v>83</v>
      </c>
      <c r="O24" s="9">
        <f t="shared" si="3"/>
        <v>5.9158945117605131E-2</v>
      </c>
      <c r="P24" s="7">
        <v>57</v>
      </c>
      <c r="Q24" s="7">
        <v>180</v>
      </c>
      <c r="R24" s="7">
        <f t="shared" si="8"/>
        <v>237</v>
      </c>
      <c r="S24" s="9">
        <f t="shared" si="4"/>
        <v>4.7117296222664015E-2</v>
      </c>
      <c r="T24" s="7">
        <f t="shared" si="9"/>
        <v>4176</v>
      </c>
      <c r="U24" s="9">
        <f t="shared" si="5"/>
        <v>4.7533948755307164E-2</v>
      </c>
    </row>
    <row r="25" spans="1:21" x14ac:dyDescent="0.25">
      <c r="A25" s="5">
        <v>17</v>
      </c>
      <c r="B25" s="5">
        <v>2017</v>
      </c>
      <c r="C25" s="3" t="s">
        <v>95</v>
      </c>
      <c r="D25" s="7">
        <v>1134</v>
      </c>
      <c r="E25" s="7">
        <v>921</v>
      </c>
      <c r="F25" s="7">
        <f t="shared" si="0"/>
        <v>2055</v>
      </c>
      <c r="G25" s="9">
        <f t="shared" si="1"/>
        <v>5.5948815682003813E-2</v>
      </c>
      <c r="H25" s="7">
        <v>1314</v>
      </c>
      <c r="I25" s="7">
        <v>1337</v>
      </c>
      <c r="J25" s="7">
        <f t="shared" si="6"/>
        <v>2651</v>
      </c>
      <c r="K25" s="9">
        <f t="shared" si="2"/>
        <v>5.9319758335198029E-2</v>
      </c>
      <c r="L25" s="7">
        <v>24</v>
      </c>
      <c r="M25" s="7">
        <v>37</v>
      </c>
      <c r="N25" s="7">
        <f t="shared" si="7"/>
        <v>61</v>
      </c>
      <c r="O25" s="9">
        <f t="shared" si="3"/>
        <v>4.3478260869565216E-2</v>
      </c>
      <c r="P25" s="7">
        <v>56</v>
      </c>
      <c r="Q25" s="7">
        <v>258</v>
      </c>
      <c r="R25" s="7">
        <f t="shared" si="8"/>
        <v>314</v>
      </c>
      <c r="S25" s="9">
        <f t="shared" si="4"/>
        <v>6.2425447316103382E-2</v>
      </c>
      <c r="T25" s="7">
        <f t="shared" si="9"/>
        <v>5081</v>
      </c>
      <c r="U25" s="9">
        <f t="shared" si="5"/>
        <v>5.7835247515736515E-2</v>
      </c>
    </row>
    <row r="26" spans="1:21" x14ac:dyDescent="0.25">
      <c r="A26" s="22" t="s">
        <v>169</v>
      </c>
      <c r="B26" s="22"/>
      <c r="C26" s="22"/>
      <c r="D26" s="11">
        <f>SUM(D9:D25)</f>
        <v>20124</v>
      </c>
      <c r="E26" s="11">
        <f>SUM(E9:E25)</f>
        <v>16606</v>
      </c>
      <c r="F26" s="11">
        <f>SUM(F9:F25)</f>
        <v>36730</v>
      </c>
      <c r="G26" s="12">
        <f>'KAB. SUKOHARJO'!G15</f>
        <v>9.4812787981259444E-2</v>
      </c>
      <c r="H26" s="11">
        <f>SUM(H9:H25)</f>
        <v>22123</v>
      </c>
      <c r="I26" s="11">
        <f>SUM(I9:I25)</f>
        <v>22567</v>
      </c>
      <c r="J26" s="11">
        <f>SUM(J9:J25)</f>
        <v>44690</v>
      </c>
      <c r="K26" s="12">
        <f>'KAB. SUKOHARJO'!K15</f>
        <v>9.8933405354668172E-2</v>
      </c>
      <c r="L26" s="11">
        <f t="shared" ref="L26:N26" si="14">SUM(L9:L25)</f>
        <v>596</v>
      </c>
      <c r="M26" s="11">
        <f t="shared" si="14"/>
        <v>807</v>
      </c>
      <c r="N26" s="11">
        <f t="shared" si="14"/>
        <v>1403</v>
      </c>
      <c r="O26" s="12">
        <f>'KAB. SUKOHARJO'!O15</f>
        <v>7.8908886389201349E-2</v>
      </c>
      <c r="P26" s="11">
        <f t="shared" ref="P26:R26" si="15">SUM(P9:P25)</f>
        <v>1199</v>
      </c>
      <c r="Q26" s="11">
        <f t="shared" si="15"/>
        <v>3831</v>
      </c>
      <c r="R26" s="11">
        <f t="shared" si="15"/>
        <v>5030</v>
      </c>
      <c r="S26" s="12">
        <f>'KAB. SUKOHARJO'!S15</f>
        <v>9.1701305330708083E-2</v>
      </c>
      <c r="T26" s="8">
        <f>SUM(T9:T25)</f>
        <v>87853</v>
      </c>
      <c r="U26" s="12">
        <f>'KAB. SUKOHARJO'!U15</f>
        <v>9.6356985780015239E-2</v>
      </c>
    </row>
  </sheetData>
  <mergeCells count="11">
    <mergeCell ref="T7:U7"/>
    <mergeCell ref="A26:C26"/>
    <mergeCell ref="P7:S7"/>
    <mergeCell ref="A5:D5"/>
    <mergeCell ref="A6:D6"/>
    <mergeCell ref="A7:A8"/>
    <mergeCell ref="B7:C7"/>
    <mergeCell ref="D7:G7"/>
    <mergeCell ref="H7:K7"/>
    <mergeCell ref="L7:O7"/>
    <mergeCell ref="A1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060F-8FE2-4360-AD64-525E2A075D7A}">
  <dimension ref="A1:U24"/>
  <sheetViews>
    <sheetView zoomScaleNormal="100" workbookViewId="0">
      <selection activeCell="P9" sqref="P9:Q23"/>
    </sheetView>
  </sheetViews>
  <sheetFormatPr defaultRowHeight="15" x14ac:dyDescent="0.25"/>
  <cols>
    <col min="1" max="1" width="4.28515625" customWidth="1"/>
    <col min="3" max="3" width="16.5703125" bestFit="1" customWidth="1"/>
    <col min="4" max="19" width="9.140625" customWidth="1"/>
    <col min="20" max="20" width="11.7109375" customWidth="1"/>
    <col min="21" max="21" width="9.140625" customWidth="1"/>
  </cols>
  <sheetData>
    <row r="1" spans="1:21" ht="14.45" customHeight="1" x14ac:dyDescent="0.25">
      <c r="A1" s="16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4"/>
      <c r="P1" s="4"/>
      <c r="Q1" s="4"/>
      <c r="R1" s="4"/>
      <c r="S1" s="4"/>
    </row>
    <row r="2" spans="1:21" ht="14.4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4"/>
      <c r="P2" s="4"/>
      <c r="Q2" s="4"/>
      <c r="R2" s="4"/>
      <c r="S2" s="4"/>
    </row>
    <row r="3" spans="1:21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x14ac:dyDescent="0.25">
      <c r="A4" s="1"/>
    </row>
    <row r="5" spans="1:21" x14ac:dyDescent="0.25">
      <c r="A5" s="15" t="s">
        <v>161</v>
      </c>
      <c r="B5" s="15"/>
      <c r="C5" s="15"/>
      <c r="D5" s="15"/>
    </row>
    <row r="6" spans="1:21" x14ac:dyDescent="0.25">
      <c r="A6" s="24" t="s">
        <v>191</v>
      </c>
      <c r="B6" s="24"/>
      <c r="C6" s="24"/>
      <c r="D6" s="24"/>
    </row>
    <row r="7" spans="1:21" x14ac:dyDescent="0.25">
      <c r="A7" s="23" t="s">
        <v>163</v>
      </c>
      <c r="B7" s="22" t="s">
        <v>184</v>
      </c>
      <c r="C7" s="22"/>
      <c r="D7" s="13" t="s">
        <v>196</v>
      </c>
      <c r="E7" s="25"/>
      <c r="F7" s="25"/>
      <c r="G7" s="14"/>
      <c r="H7" s="13" t="s">
        <v>197</v>
      </c>
      <c r="I7" s="25"/>
      <c r="J7" s="25"/>
      <c r="K7" s="14"/>
      <c r="L7" s="13" t="s">
        <v>198</v>
      </c>
      <c r="M7" s="25"/>
      <c r="N7" s="25"/>
      <c r="O7" s="14"/>
      <c r="P7" s="13" t="s">
        <v>199</v>
      </c>
      <c r="Q7" s="25"/>
      <c r="R7" s="25"/>
      <c r="S7" s="14"/>
      <c r="T7" s="13" t="s">
        <v>169</v>
      </c>
      <c r="U7" s="14"/>
    </row>
    <row r="8" spans="1:21" x14ac:dyDescent="0.25">
      <c r="A8" s="23"/>
      <c r="B8" s="10" t="s">
        <v>165</v>
      </c>
      <c r="C8" s="10" t="s">
        <v>166</v>
      </c>
      <c r="D8" s="10" t="s">
        <v>167</v>
      </c>
      <c r="E8" s="10" t="s">
        <v>168</v>
      </c>
      <c r="F8" s="10" t="s">
        <v>169</v>
      </c>
      <c r="G8" s="10" t="s">
        <v>170</v>
      </c>
      <c r="H8" s="10" t="s">
        <v>167</v>
      </c>
      <c r="I8" s="10" t="s">
        <v>168</v>
      </c>
      <c r="J8" s="10" t="s">
        <v>169</v>
      </c>
      <c r="K8" s="10" t="s">
        <v>170</v>
      </c>
      <c r="L8" s="10" t="s">
        <v>167</v>
      </c>
      <c r="M8" s="10" t="s">
        <v>168</v>
      </c>
      <c r="N8" s="10" t="s">
        <v>169</v>
      </c>
      <c r="O8" s="10" t="s">
        <v>170</v>
      </c>
      <c r="P8" s="10" t="s">
        <v>167</v>
      </c>
      <c r="Q8" s="10" t="s">
        <v>168</v>
      </c>
      <c r="R8" s="10" t="s">
        <v>169</v>
      </c>
      <c r="S8" s="10" t="s">
        <v>170</v>
      </c>
      <c r="T8" s="10" t="s">
        <v>200</v>
      </c>
      <c r="U8" s="10" t="s">
        <v>170</v>
      </c>
    </row>
    <row r="9" spans="1:21" x14ac:dyDescent="0.25">
      <c r="A9" s="5">
        <v>1</v>
      </c>
      <c r="B9" s="5">
        <v>2001</v>
      </c>
      <c r="C9" s="3" t="s">
        <v>97</v>
      </c>
      <c r="D9" s="7">
        <v>1274</v>
      </c>
      <c r="E9" s="7">
        <v>1012</v>
      </c>
      <c r="F9" s="7">
        <f t="shared" ref="F9:F23" si="0">SUM(D9:E9)</f>
        <v>2286</v>
      </c>
      <c r="G9" s="9">
        <f t="shared" ref="G9:G23" si="1">F9/$F$24</f>
        <v>5.8274701743652492E-2</v>
      </c>
      <c r="H9" s="7">
        <v>1313</v>
      </c>
      <c r="I9" s="7">
        <v>1330</v>
      </c>
      <c r="J9" s="7">
        <f>SUM(H9:I9)</f>
        <v>2643</v>
      </c>
      <c r="K9" s="9">
        <f t="shared" ref="K9:K23" si="2">J9/$J$24</f>
        <v>5.7355526138755671E-2</v>
      </c>
      <c r="L9" s="7">
        <v>44</v>
      </c>
      <c r="M9" s="7">
        <v>68</v>
      </c>
      <c r="N9" s="7">
        <f>SUM(L9:M9)</f>
        <v>112</v>
      </c>
      <c r="O9" s="9">
        <f t="shared" ref="O9:O23" si="3">N9/$N$24</f>
        <v>5.9102902374670183E-2</v>
      </c>
      <c r="P9" s="7">
        <v>93</v>
      </c>
      <c r="Q9" s="7">
        <v>267</v>
      </c>
      <c r="R9" s="7">
        <f>SUM(P9:Q9)</f>
        <v>360</v>
      </c>
      <c r="S9" s="9">
        <f t="shared" ref="S9:S23" si="4">R9/$R$24</f>
        <v>6.4239828693790149E-2</v>
      </c>
      <c r="T9" s="7">
        <f>F9+J9+N9+R9</f>
        <v>5401</v>
      </c>
      <c r="U9" s="9">
        <f t="shared" ref="U9:U23" si="5">T9/$T$24</f>
        <v>5.8195414188432035E-2</v>
      </c>
    </row>
    <row r="10" spans="1:21" x14ac:dyDescent="0.25">
      <c r="A10" s="5">
        <v>2</v>
      </c>
      <c r="B10" s="5">
        <v>2002</v>
      </c>
      <c r="C10" s="3" t="s">
        <v>98</v>
      </c>
      <c r="D10" s="7">
        <v>506</v>
      </c>
      <c r="E10" s="7">
        <v>404</v>
      </c>
      <c r="F10" s="7">
        <f t="shared" si="0"/>
        <v>910</v>
      </c>
      <c r="G10" s="9">
        <f t="shared" si="1"/>
        <v>2.3197715917201999E-2</v>
      </c>
      <c r="H10" s="7">
        <v>570</v>
      </c>
      <c r="I10" s="7">
        <v>578</v>
      </c>
      <c r="J10" s="7">
        <f t="shared" ref="J10:J23" si="6">SUM(H10:I10)</f>
        <v>1148</v>
      </c>
      <c r="K10" s="9">
        <f t="shared" si="2"/>
        <v>2.4912653805255962E-2</v>
      </c>
      <c r="L10" s="7">
        <v>18</v>
      </c>
      <c r="M10" s="7">
        <v>24</v>
      </c>
      <c r="N10" s="7">
        <f t="shared" ref="N10:N23" si="7">SUM(L10:M10)</f>
        <v>42</v>
      </c>
      <c r="O10" s="9">
        <f t="shared" si="3"/>
        <v>2.216358839050132E-2</v>
      </c>
      <c r="P10" s="7">
        <v>49</v>
      </c>
      <c r="Q10" s="7">
        <v>85</v>
      </c>
      <c r="R10" s="7">
        <f t="shared" ref="R10:R23" si="8">SUM(P10:Q10)</f>
        <v>134</v>
      </c>
      <c r="S10" s="9">
        <f t="shared" si="4"/>
        <v>2.3911491791577446E-2</v>
      </c>
      <c r="T10" s="7">
        <f t="shared" ref="T10:T23" si="9">F10+J10+N10+R10</f>
        <v>2234</v>
      </c>
      <c r="U10" s="9">
        <f t="shared" si="5"/>
        <v>2.4071200758555296E-2</v>
      </c>
    </row>
    <row r="11" spans="1:21" x14ac:dyDescent="0.25">
      <c r="A11" s="5">
        <v>3</v>
      </c>
      <c r="B11" s="5">
        <v>2003</v>
      </c>
      <c r="C11" s="3" t="s">
        <v>99</v>
      </c>
      <c r="D11" s="7">
        <v>1818</v>
      </c>
      <c r="E11" s="7">
        <v>1503</v>
      </c>
      <c r="F11" s="7">
        <f t="shared" si="0"/>
        <v>3321</v>
      </c>
      <c r="G11" s="9">
        <f t="shared" si="1"/>
        <v>8.4658917100030595E-2</v>
      </c>
      <c r="H11" s="7">
        <v>1937</v>
      </c>
      <c r="I11" s="7">
        <v>1973</v>
      </c>
      <c r="J11" s="7">
        <f t="shared" si="6"/>
        <v>3910</v>
      </c>
      <c r="K11" s="9">
        <f t="shared" si="2"/>
        <v>8.4850589179922317E-2</v>
      </c>
      <c r="L11" s="7">
        <v>81</v>
      </c>
      <c r="M11" s="7">
        <v>113</v>
      </c>
      <c r="N11" s="7">
        <f t="shared" si="7"/>
        <v>194</v>
      </c>
      <c r="O11" s="9">
        <f t="shared" si="3"/>
        <v>0.10237467018469656</v>
      </c>
      <c r="P11" s="7">
        <v>115</v>
      </c>
      <c r="Q11" s="7">
        <v>360</v>
      </c>
      <c r="R11" s="7">
        <f t="shared" si="8"/>
        <v>475</v>
      </c>
      <c r="S11" s="9">
        <f t="shared" si="4"/>
        <v>8.4760885082084222E-2</v>
      </c>
      <c r="T11" s="7">
        <f t="shared" si="9"/>
        <v>7900</v>
      </c>
      <c r="U11" s="9">
        <f t="shared" si="5"/>
        <v>8.512197224377209E-2</v>
      </c>
    </row>
    <row r="12" spans="1:21" x14ac:dyDescent="0.25">
      <c r="A12" s="5">
        <v>4</v>
      </c>
      <c r="B12" s="5">
        <v>2004</v>
      </c>
      <c r="C12" s="3" t="s">
        <v>100</v>
      </c>
      <c r="D12" s="7">
        <v>1317</v>
      </c>
      <c r="E12" s="7">
        <v>1135</v>
      </c>
      <c r="F12" s="7">
        <f t="shared" si="0"/>
        <v>2452</v>
      </c>
      <c r="G12" s="9">
        <f t="shared" si="1"/>
        <v>6.2506372998878346E-2</v>
      </c>
      <c r="H12" s="7">
        <v>1469</v>
      </c>
      <c r="I12" s="7">
        <v>1489</v>
      </c>
      <c r="J12" s="7">
        <f t="shared" si="6"/>
        <v>2958</v>
      </c>
      <c r="K12" s="9">
        <f t="shared" si="2"/>
        <v>6.4191315292636872E-2</v>
      </c>
      <c r="L12" s="7">
        <v>52</v>
      </c>
      <c r="M12" s="7">
        <v>79</v>
      </c>
      <c r="N12" s="7">
        <f t="shared" si="7"/>
        <v>131</v>
      </c>
      <c r="O12" s="9">
        <f t="shared" si="3"/>
        <v>6.9129287598944586E-2</v>
      </c>
      <c r="P12" s="7">
        <v>77</v>
      </c>
      <c r="Q12" s="7">
        <v>293</v>
      </c>
      <c r="R12" s="7">
        <f t="shared" si="8"/>
        <v>370</v>
      </c>
      <c r="S12" s="9">
        <f t="shared" si="4"/>
        <v>6.6024268379728759E-2</v>
      </c>
      <c r="T12" s="7">
        <f t="shared" si="9"/>
        <v>5911</v>
      </c>
      <c r="U12" s="9">
        <f t="shared" si="5"/>
        <v>6.3690630118093269E-2</v>
      </c>
    </row>
    <row r="13" spans="1:21" x14ac:dyDescent="0.25">
      <c r="A13" s="5">
        <v>5</v>
      </c>
      <c r="B13" s="5">
        <v>2005</v>
      </c>
      <c r="C13" s="3" t="s">
        <v>101</v>
      </c>
      <c r="D13" s="7">
        <v>1397</v>
      </c>
      <c r="E13" s="7">
        <v>1223</v>
      </c>
      <c r="F13" s="7">
        <f t="shared" si="0"/>
        <v>2620</v>
      </c>
      <c r="G13" s="9">
        <f t="shared" si="1"/>
        <v>6.6789028245131027E-2</v>
      </c>
      <c r="H13" s="7">
        <v>1457</v>
      </c>
      <c r="I13" s="7">
        <v>1480</v>
      </c>
      <c r="J13" s="7">
        <f t="shared" si="6"/>
        <v>2937</v>
      </c>
      <c r="K13" s="9">
        <f t="shared" si="2"/>
        <v>6.3735596015711465E-2</v>
      </c>
      <c r="L13" s="7">
        <v>56</v>
      </c>
      <c r="M13" s="7">
        <v>75</v>
      </c>
      <c r="N13" s="7">
        <f t="shared" si="7"/>
        <v>131</v>
      </c>
      <c r="O13" s="9">
        <f t="shared" si="3"/>
        <v>6.9129287598944586E-2</v>
      </c>
      <c r="P13" s="7">
        <v>93</v>
      </c>
      <c r="Q13" s="7">
        <v>280</v>
      </c>
      <c r="R13" s="7">
        <f t="shared" si="8"/>
        <v>373</v>
      </c>
      <c r="S13" s="9">
        <f t="shared" si="4"/>
        <v>6.6559600285510348E-2</v>
      </c>
      <c r="T13" s="7">
        <f t="shared" si="9"/>
        <v>6061</v>
      </c>
      <c r="U13" s="9">
        <f t="shared" si="5"/>
        <v>6.5306870097405392E-2</v>
      </c>
    </row>
    <row r="14" spans="1:21" x14ac:dyDescent="0.25">
      <c r="A14" s="5">
        <v>6</v>
      </c>
      <c r="B14" s="5">
        <v>2006</v>
      </c>
      <c r="C14" s="3" t="s">
        <v>102</v>
      </c>
      <c r="D14" s="7">
        <v>1228</v>
      </c>
      <c r="E14" s="7">
        <v>1047</v>
      </c>
      <c r="F14" s="7">
        <f t="shared" si="0"/>
        <v>2275</v>
      </c>
      <c r="G14" s="9">
        <f t="shared" si="1"/>
        <v>5.7994289793004999E-2</v>
      </c>
      <c r="H14" s="7">
        <v>1322</v>
      </c>
      <c r="I14" s="7">
        <v>1336</v>
      </c>
      <c r="J14" s="7">
        <f t="shared" si="6"/>
        <v>2658</v>
      </c>
      <c r="K14" s="9">
        <f t="shared" si="2"/>
        <v>5.7681039907988105E-2</v>
      </c>
      <c r="L14" s="7">
        <v>35</v>
      </c>
      <c r="M14" s="7">
        <v>63</v>
      </c>
      <c r="N14" s="7">
        <f t="shared" si="7"/>
        <v>98</v>
      </c>
      <c r="O14" s="9">
        <f t="shared" si="3"/>
        <v>5.1715039577836415E-2</v>
      </c>
      <c r="P14" s="7">
        <v>79</v>
      </c>
      <c r="Q14" s="7">
        <v>307</v>
      </c>
      <c r="R14" s="7">
        <f t="shared" si="8"/>
        <v>386</v>
      </c>
      <c r="S14" s="9">
        <f t="shared" si="4"/>
        <v>6.8879371877230547E-2</v>
      </c>
      <c r="T14" s="7">
        <f t="shared" si="9"/>
        <v>5417</v>
      </c>
      <c r="U14" s="9">
        <f t="shared" si="5"/>
        <v>5.8367813119558659E-2</v>
      </c>
    </row>
    <row r="15" spans="1:21" x14ac:dyDescent="0.25">
      <c r="A15" s="5">
        <v>7</v>
      </c>
      <c r="B15" s="5">
        <v>2007</v>
      </c>
      <c r="C15" s="3" t="s">
        <v>103</v>
      </c>
      <c r="D15" s="7">
        <v>768</v>
      </c>
      <c r="E15" s="7">
        <v>745</v>
      </c>
      <c r="F15" s="7">
        <f t="shared" si="0"/>
        <v>1513</v>
      </c>
      <c r="G15" s="9">
        <f t="shared" si="1"/>
        <v>3.85693892117875E-2</v>
      </c>
      <c r="H15" s="7">
        <v>906</v>
      </c>
      <c r="I15" s="7">
        <v>918</v>
      </c>
      <c r="J15" s="7">
        <f t="shared" si="6"/>
        <v>1824</v>
      </c>
      <c r="K15" s="9">
        <f t="shared" si="2"/>
        <v>3.9582474338664526E-2</v>
      </c>
      <c r="L15" s="7">
        <v>31</v>
      </c>
      <c r="M15" s="7">
        <v>33</v>
      </c>
      <c r="N15" s="7">
        <f t="shared" si="7"/>
        <v>64</v>
      </c>
      <c r="O15" s="9">
        <f t="shared" si="3"/>
        <v>3.3773087071240104E-2</v>
      </c>
      <c r="P15" s="7">
        <v>62</v>
      </c>
      <c r="Q15" s="7">
        <v>192</v>
      </c>
      <c r="R15" s="7">
        <f t="shared" si="8"/>
        <v>254</v>
      </c>
      <c r="S15" s="9">
        <f t="shared" si="4"/>
        <v>4.5324768022840828E-2</v>
      </c>
      <c r="T15" s="7">
        <f t="shared" si="9"/>
        <v>3655</v>
      </c>
      <c r="U15" s="9">
        <f t="shared" si="5"/>
        <v>3.938238082923886E-2</v>
      </c>
    </row>
    <row r="16" spans="1:21" x14ac:dyDescent="0.25">
      <c r="A16" s="5">
        <v>8</v>
      </c>
      <c r="B16" s="5">
        <v>2008</v>
      </c>
      <c r="C16" s="3" t="s">
        <v>104</v>
      </c>
      <c r="D16" s="7">
        <v>1130</v>
      </c>
      <c r="E16" s="7">
        <v>1034</v>
      </c>
      <c r="F16" s="7">
        <f t="shared" si="0"/>
        <v>2164</v>
      </c>
      <c r="G16" s="9">
        <f t="shared" si="1"/>
        <v>5.5164678291016622E-2</v>
      </c>
      <c r="H16" s="7">
        <v>1264</v>
      </c>
      <c r="I16" s="7">
        <v>1282</v>
      </c>
      <c r="J16" s="7">
        <f t="shared" si="6"/>
        <v>2546</v>
      </c>
      <c r="K16" s="9">
        <f t="shared" si="2"/>
        <v>5.5250537097719231E-2</v>
      </c>
      <c r="L16" s="7">
        <v>34</v>
      </c>
      <c r="M16" s="7">
        <v>64</v>
      </c>
      <c r="N16" s="7">
        <f t="shared" si="7"/>
        <v>98</v>
      </c>
      <c r="O16" s="9">
        <f t="shared" si="3"/>
        <v>5.1715039577836415E-2</v>
      </c>
      <c r="P16" s="7">
        <v>75</v>
      </c>
      <c r="Q16" s="7">
        <v>226</v>
      </c>
      <c r="R16" s="7">
        <f t="shared" si="8"/>
        <v>301</v>
      </c>
      <c r="S16" s="9">
        <f t="shared" si="4"/>
        <v>5.3711634546752318E-2</v>
      </c>
      <c r="T16" s="7">
        <f t="shared" si="9"/>
        <v>5109</v>
      </c>
      <c r="U16" s="9">
        <f t="shared" si="5"/>
        <v>5.5049133695371087E-2</v>
      </c>
    </row>
    <row r="17" spans="1:21" x14ac:dyDescent="0.25">
      <c r="A17" s="5">
        <v>9</v>
      </c>
      <c r="B17" s="5">
        <v>2009</v>
      </c>
      <c r="C17" s="3" t="s">
        <v>44</v>
      </c>
      <c r="D17" s="7">
        <v>1767</v>
      </c>
      <c r="E17" s="7">
        <v>1530</v>
      </c>
      <c r="F17" s="7">
        <f t="shared" si="0"/>
        <v>3297</v>
      </c>
      <c r="G17" s="9">
        <f t="shared" si="1"/>
        <v>8.4047109207708776E-2</v>
      </c>
      <c r="H17" s="7">
        <v>1990</v>
      </c>
      <c r="I17" s="7">
        <v>2036</v>
      </c>
      <c r="J17" s="7">
        <f t="shared" si="6"/>
        <v>4026</v>
      </c>
      <c r="K17" s="9">
        <f t="shared" si="2"/>
        <v>8.7367895661986508E-2</v>
      </c>
      <c r="L17" s="7">
        <v>71</v>
      </c>
      <c r="M17" s="7">
        <v>90</v>
      </c>
      <c r="N17" s="7">
        <f t="shared" si="7"/>
        <v>161</v>
      </c>
      <c r="O17" s="9">
        <f t="shared" si="3"/>
        <v>8.4960422163588387E-2</v>
      </c>
      <c r="P17" s="7">
        <v>81</v>
      </c>
      <c r="Q17" s="7">
        <v>321</v>
      </c>
      <c r="R17" s="7">
        <f t="shared" si="8"/>
        <v>402</v>
      </c>
      <c r="S17" s="9">
        <f t="shared" si="4"/>
        <v>7.1734475374732334E-2</v>
      </c>
      <c r="T17" s="7">
        <f t="shared" si="9"/>
        <v>7886</v>
      </c>
      <c r="U17" s="9">
        <f t="shared" si="5"/>
        <v>8.4971123179036295E-2</v>
      </c>
    </row>
    <row r="18" spans="1:21" x14ac:dyDescent="0.25">
      <c r="A18" s="5">
        <v>10</v>
      </c>
      <c r="B18" s="5">
        <v>2010</v>
      </c>
      <c r="C18" s="3" t="s">
        <v>105</v>
      </c>
      <c r="D18" s="7">
        <v>1262</v>
      </c>
      <c r="E18" s="7">
        <v>1127</v>
      </c>
      <c r="F18" s="7">
        <f t="shared" si="0"/>
        <v>2389</v>
      </c>
      <c r="G18" s="9">
        <f t="shared" si="1"/>
        <v>6.0900377281533601E-2</v>
      </c>
      <c r="H18" s="7">
        <v>1423</v>
      </c>
      <c r="I18" s="7">
        <v>1461</v>
      </c>
      <c r="J18" s="7">
        <f t="shared" si="6"/>
        <v>2884</v>
      </c>
      <c r="K18" s="9">
        <f t="shared" si="2"/>
        <v>6.2585447364423522E-2</v>
      </c>
      <c r="L18" s="7">
        <v>48</v>
      </c>
      <c r="M18" s="7">
        <v>63</v>
      </c>
      <c r="N18" s="7">
        <f t="shared" si="7"/>
        <v>111</v>
      </c>
      <c r="O18" s="9">
        <f t="shared" si="3"/>
        <v>5.8575197889182057E-2</v>
      </c>
      <c r="P18" s="7">
        <v>79</v>
      </c>
      <c r="Q18" s="7">
        <v>269</v>
      </c>
      <c r="R18" s="7">
        <f t="shared" si="8"/>
        <v>348</v>
      </c>
      <c r="S18" s="9">
        <f t="shared" si="4"/>
        <v>6.2098501070663809E-2</v>
      </c>
      <c r="T18" s="7">
        <f t="shared" si="9"/>
        <v>5732</v>
      </c>
      <c r="U18" s="9">
        <f t="shared" si="5"/>
        <v>6.1761917076114128E-2</v>
      </c>
    </row>
    <row r="19" spans="1:21" x14ac:dyDescent="0.25">
      <c r="A19" s="5">
        <v>11</v>
      </c>
      <c r="B19" s="5">
        <v>2011</v>
      </c>
      <c r="C19" s="3" t="s">
        <v>49</v>
      </c>
      <c r="D19" s="7">
        <v>1055</v>
      </c>
      <c r="E19" s="7">
        <v>861</v>
      </c>
      <c r="F19" s="7">
        <f t="shared" si="0"/>
        <v>1916</v>
      </c>
      <c r="G19" s="9">
        <f t="shared" si="1"/>
        <v>4.8842663403691242E-2</v>
      </c>
      <c r="H19" s="7">
        <v>1141</v>
      </c>
      <c r="I19" s="7">
        <v>1155</v>
      </c>
      <c r="J19" s="7">
        <f t="shared" si="6"/>
        <v>2296</v>
      </c>
      <c r="K19" s="9">
        <f t="shared" si="2"/>
        <v>4.9825307610511925E-2</v>
      </c>
      <c r="L19" s="7">
        <v>36</v>
      </c>
      <c r="M19" s="7">
        <v>47</v>
      </c>
      <c r="N19" s="7">
        <f t="shared" si="7"/>
        <v>83</v>
      </c>
      <c r="O19" s="9">
        <f t="shared" si="3"/>
        <v>4.3799472295514515E-2</v>
      </c>
      <c r="P19" s="7">
        <v>64</v>
      </c>
      <c r="Q19" s="7">
        <v>219</v>
      </c>
      <c r="R19" s="7">
        <f t="shared" si="8"/>
        <v>283</v>
      </c>
      <c r="S19" s="9">
        <f t="shared" si="4"/>
        <v>5.0499643112062814E-2</v>
      </c>
      <c r="T19" s="7">
        <f t="shared" si="9"/>
        <v>4578</v>
      </c>
      <c r="U19" s="9">
        <f t="shared" si="5"/>
        <v>4.9327644168606154E-2</v>
      </c>
    </row>
    <row r="20" spans="1:21" x14ac:dyDescent="0.25">
      <c r="A20" s="5">
        <v>12</v>
      </c>
      <c r="B20" s="5">
        <v>2012</v>
      </c>
      <c r="C20" s="3" t="s">
        <v>106</v>
      </c>
      <c r="D20" s="7">
        <v>1261</v>
      </c>
      <c r="E20" s="7">
        <v>1112</v>
      </c>
      <c r="F20" s="7">
        <f t="shared" si="0"/>
        <v>2373</v>
      </c>
      <c r="G20" s="9">
        <f t="shared" si="1"/>
        <v>6.0492505353319057E-2</v>
      </c>
      <c r="H20" s="7">
        <v>1381</v>
      </c>
      <c r="I20" s="7">
        <v>1405</v>
      </c>
      <c r="J20" s="7">
        <f t="shared" si="6"/>
        <v>2786</v>
      </c>
      <c r="K20" s="9">
        <f t="shared" si="2"/>
        <v>6.0458757405438247E-2</v>
      </c>
      <c r="L20" s="7">
        <v>53</v>
      </c>
      <c r="M20" s="7">
        <v>66</v>
      </c>
      <c r="N20" s="7">
        <f t="shared" si="7"/>
        <v>119</v>
      </c>
      <c r="O20" s="9">
        <f t="shared" si="3"/>
        <v>6.2796833773087077E-2</v>
      </c>
      <c r="P20" s="7">
        <v>90</v>
      </c>
      <c r="Q20" s="7">
        <v>241</v>
      </c>
      <c r="R20" s="7">
        <f t="shared" si="8"/>
        <v>331</v>
      </c>
      <c r="S20" s="9">
        <f t="shared" si="4"/>
        <v>5.9064953604568163E-2</v>
      </c>
      <c r="T20" s="7">
        <f t="shared" si="9"/>
        <v>5609</v>
      </c>
      <c r="U20" s="9">
        <f t="shared" si="5"/>
        <v>6.043660029307818E-2</v>
      </c>
    </row>
    <row r="21" spans="1:21" x14ac:dyDescent="0.25">
      <c r="A21" s="5">
        <v>13</v>
      </c>
      <c r="B21" s="5">
        <v>2013</v>
      </c>
      <c r="C21" s="3" t="s">
        <v>107</v>
      </c>
      <c r="D21" s="7">
        <v>1577</v>
      </c>
      <c r="E21" s="7">
        <v>1301</v>
      </c>
      <c r="F21" s="7">
        <f t="shared" si="0"/>
        <v>2878</v>
      </c>
      <c r="G21" s="9">
        <f t="shared" si="1"/>
        <v>7.3365963087590497E-2</v>
      </c>
      <c r="H21" s="7">
        <v>1626</v>
      </c>
      <c r="I21" s="7">
        <v>1630</v>
      </c>
      <c r="J21" s="7">
        <f t="shared" si="6"/>
        <v>3256</v>
      </c>
      <c r="K21" s="9">
        <f t="shared" si="2"/>
        <v>7.0658188841387984E-2</v>
      </c>
      <c r="L21" s="7">
        <v>55</v>
      </c>
      <c r="M21" s="7">
        <v>98</v>
      </c>
      <c r="N21" s="7">
        <f t="shared" si="7"/>
        <v>153</v>
      </c>
      <c r="O21" s="9">
        <f t="shared" si="3"/>
        <v>8.0738786279683381E-2</v>
      </c>
      <c r="P21" s="7">
        <v>113</v>
      </c>
      <c r="Q21" s="7">
        <v>292</v>
      </c>
      <c r="R21" s="7">
        <f t="shared" si="8"/>
        <v>405</v>
      </c>
      <c r="S21" s="9">
        <f t="shared" si="4"/>
        <v>7.2269807280513923E-2</v>
      </c>
      <c r="T21" s="7">
        <f t="shared" si="9"/>
        <v>6692</v>
      </c>
      <c r="U21" s="9">
        <f t="shared" si="5"/>
        <v>7.2105852943711746E-2</v>
      </c>
    </row>
    <row r="22" spans="1:21" x14ac:dyDescent="0.25">
      <c r="A22" s="5">
        <v>14</v>
      </c>
      <c r="B22" s="5">
        <v>2014</v>
      </c>
      <c r="C22" s="3" t="s">
        <v>108</v>
      </c>
      <c r="D22" s="7">
        <v>3630</v>
      </c>
      <c r="E22" s="7">
        <v>2800</v>
      </c>
      <c r="F22" s="7">
        <f t="shared" si="0"/>
        <v>6430</v>
      </c>
      <c r="G22" s="9">
        <f t="shared" si="1"/>
        <v>0.16391353115121851</v>
      </c>
      <c r="H22" s="7">
        <v>3663</v>
      </c>
      <c r="I22" s="7">
        <v>3711</v>
      </c>
      <c r="J22" s="7">
        <f t="shared" si="6"/>
        <v>7374</v>
      </c>
      <c r="K22" s="9">
        <f t="shared" si="2"/>
        <v>0.16002256895466679</v>
      </c>
      <c r="L22" s="7">
        <v>110</v>
      </c>
      <c r="M22" s="7">
        <v>165</v>
      </c>
      <c r="N22" s="7">
        <f t="shared" si="7"/>
        <v>275</v>
      </c>
      <c r="O22" s="9">
        <f t="shared" si="3"/>
        <v>0.14511873350923482</v>
      </c>
      <c r="P22" s="7">
        <v>212</v>
      </c>
      <c r="Q22" s="7">
        <v>611</v>
      </c>
      <c r="R22" s="7">
        <f t="shared" si="8"/>
        <v>823</v>
      </c>
      <c r="S22" s="9">
        <f t="shared" si="4"/>
        <v>0.14685938615274804</v>
      </c>
      <c r="T22" s="7">
        <f t="shared" si="9"/>
        <v>14902</v>
      </c>
      <c r="U22" s="9">
        <f t="shared" si="5"/>
        <v>0.16056805447806224</v>
      </c>
    </row>
    <row r="23" spans="1:21" x14ac:dyDescent="0.25">
      <c r="A23" s="5">
        <v>15</v>
      </c>
      <c r="B23" s="5">
        <v>2015</v>
      </c>
      <c r="C23" s="3" t="s">
        <v>109</v>
      </c>
      <c r="D23" s="7">
        <v>1324</v>
      </c>
      <c r="E23" s="7">
        <v>1080</v>
      </c>
      <c r="F23" s="7">
        <f t="shared" si="0"/>
        <v>2404</v>
      </c>
      <c r="G23" s="9">
        <f t="shared" si="1"/>
        <v>6.1282757214234727E-2</v>
      </c>
      <c r="H23" s="7">
        <v>1403</v>
      </c>
      <c r="I23" s="7">
        <v>1432</v>
      </c>
      <c r="J23" s="7">
        <f t="shared" si="6"/>
        <v>2835</v>
      </c>
      <c r="K23" s="9">
        <f t="shared" si="2"/>
        <v>6.1522102384930881E-2</v>
      </c>
      <c r="L23" s="7">
        <v>53</v>
      </c>
      <c r="M23" s="7">
        <v>70</v>
      </c>
      <c r="N23" s="7">
        <f t="shared" si="7"/>
        <v>123</v>
      </c>
      <c r="O23" s="9">
        <f t="shared" si="3"/>
        <v>6.490765171503958E-2</v>
      </c>
      <c r="P23" s="7">
        <v>77</v>
      </c>
      <c r="Q23" s="7">
        <v>282</v>
      </c>
      <c r="R23" s="7">
        <f t="shared" si="8"/>
        <v>359</v>
      </c>
      <c r="S23" s="9">
        <f t="shared" si="4"/>
        <v>6.4061384725196291E-2</v>
      </c>
      <c r="T23" s="7">
        <f t="shared" si="9"/>
        <v>5721</v>
      </c>
      <c r="U23" s="9">
        <f t="shared" si="5"/>
        <v>6.1643392810964572E-2</v>
      </c>
    </row>
    <row r="24" spans="1:21" x14ac:dyDescent="0.25">
      <c r="A24" s="22" t="s">
        <v>169</v>
      </c>
      <c r="B24" s="22"/>
      <c r="C24" s="22"/>
      <c r="D24" s="11">
        <f>SUM(D9:D23)</f>
        <v>21314</v>
      </c>
      <c r="E24" s="11">
        <f>SUM(E9:E23)</f>
        <v>17914</v>
      </c>
      <c r="F24" s="11">
        <f>SUM(F9:F23)</f>
        <v>39228</v>
      </c>
      <c r="G24" s="12">
        <f>'KAB. SUKOHARJO'!G16</f>
        <v>0.10126098684804914</v>
      </c>
      <c r="H24" s="11">
        <f>SUM(H9:H23)</f>
        <v>22865</v>
      </c>
      <c r="I24" s="11">
        <f>SUM(I9:I23)</f>
        <v>23216</v>
      </c>
      <c r="J24" s="11">
        <f>SUM(J9:J23)</f>
        <v>46081</v>
      </c>
      <c r="K24" s="12">
        <f>'KAB. SUKOHARJO'!K16</f>
        <v>0.10201276017338251</v>
      </c>
      <c r="L24" s="11">
        <f t="shared" ref="L24:N24" si="10">SUM(L9:L23)</f>
        <v>777</v>
      </c>
      <c r="M24" s="11">
        <f t="shared" si="10"/>
        <v>1118</v>
      </c>
      <c r="N24" s="11">
        <f t="shared" si="10"/>
        <v>1895</v>
      </c>
      <c r="O24" s="12">
        <f>'KAB. SUKOHARJO'!O16</f>
        <v>0.10658042744656918</v>
      </c>
      <c r="P24" s="11">
        <f t="shared" ref="P24:R24" si="11">SUM(P9:P23)</f>
        <v>1359</v>
      </c>
      <c r="Q24" s="11">
        <f t="shared" si="11"/>
        <v>4245</v>
      </c>
      <c r="R24" s="11">
        <f t="shared" si="11"/>
        <v>5604</v>
      </c>
      <c r="S24" s="12">
        <f>'KAB. SUKOHARJO'!S16</f>
        <v>0.10216582804637935</v>
      </c>
      <c r="T24" s="8">
        <f>SUM(T9:T23)</f>
        <v>92808</v>
      </c>
      <c r="U24" s="12">
        <f>'KAB. SUKOHARJO'!U16</f>
        <v>0.10179161936725729</v>
      </c>
    </row>
  </sheetData>
  <mergeCells count="11">
    <mergeCell ref="T7:U7"/>
    <mergeCell ref="A24:C24"/>
    <mergeCell ref="P7:S7"/>
    <mergeCell ref="A5:D5"/>
    <mergeCell ref="A6:D6"/>
    <mergeCell ref="A7:A8"/>
    <mergeCell ref="B7:C7"/>
    <mergeCell ref="D7:G7"/>
    <mergeCell ref="H7:K7"/>
    <mergeCell ref="L7:O7"/>
    <mergeCell ref="A1:N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A4F8-13DC-4E5B-B9AE-15F7410AD763}">
  <dimension ref="A1:U23"/>
  <sheetViews>
    <sheetView zoomScaleNormal="100" workbookViewId="0">
      <selection activeCell="P9" sqref="P9:Q22"/>
    </sheetView>
  </sheetViews>
  <sheetFormatPr defaultRowHeight="15" x14ac:dyDescent="0.25"/>
  <cols>
    <col min="1" max="1" width="4.28515625" customWidth="1"/>
    <col min="3" max="3" width="16.5703125" bestFit="1" customWidth="1"/>
    <col min="4" max="19" width="9.140625" customWidth="1"/>
    <col min="20" max="20" width="11.7109375" customWidth="1"/>
    <col min="21" max="21" width="9.140625" customWidth="1"/>
  </cols>
  <sheetData>
    <row r="1" spans="1:21" ht="14.45" customHeight="1" x14ac:dyDescent="0.25">
      <c r="A1" s="16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4"/>
      <c r="P1" s="4"/>
      <c r="Q1" s="4"/>
      <c r="R1" s="4"/>
      <c r="S1" s="4"/>
    </row>
    <row r="2" spans="1:21" ht="14.4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4"/>
      <c r="P2" s="4"/>
      <c r="Q2" s="4"/>
      <c r="R2" s="4"/>
      <c r="S2" s="4"/>
    </row>
    <row r="3" spans="1:21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x14ac:dyDescent="0.25">
      <c r="A4" s="1"/>
    </row>
    <row r="5" spans="1:21" x14ac:dyDescent="0.25">
      <c r="A5" s="15" t="s">
        <v>161</v>
      </c>
      <c r="B5" s="15"/>
      <c r="C5" s="15"/>
      <c r="D5" s="15"/>
    </row>
    <row r="6" spans="1:21" x14ac:dyDescent="0.25">
      <c r="A6" s="24" t="s">
        <v>192</v>
      </c>
      <c r="B6" s="24"/>
      <c r="C6" s="24"/>
      <c r="D6" s="24"/>
    </row>
    <row r="7" spans="1:21" x14ac:dyDescent="0.25">
      <c r="A7" s="23" t="s">
        <v>163</v>
      </c>
      <c r="B7" s="22" t="s">
        <v>184</v>
      </c>
      <c r="C7" s="22"/>
      <c r="D7" s="13" t="s">
        <v>196</v>
      </c>
      <c r="E7" s="25"/>
      <c r="F7" s="25"/>
      <c r="G7" s="14"/>
      <c r="H7" s="13" t="s">
        <v>197</v>
      </c>
      <c r="I7" s="25"/>
      <c r="J7" s="25"/>
      <c r="K7" s="14"/>
      <c r="L7" s="13" t="s">
        <v>198</v>
      </c>
      <c r="M7" s="25"/>
      <c r="N7" s="25"/>
      <c r="O7" s="14"/>
      <c r="P7" s="13" t="s">
        <v>199</v>
      </c>
      <c r="Q7" s="25"/>
      <c r="R7" s="25"/>
      <c r="S7" s="14"/>
      <c r="T7" s="13" t="s">
        <v>169</v>
      </c>
      <c r="U7" s="14"/>
    </row>
    <row r="8" spans="1:21" x14ac:dyDescent="0.25">
      <c r="A8" s="23"/>
      <c r="B8" s="10" t="s">
        <v>165</v>
      </c>
      <c r="C8" s="10" t="s">
        <v>166</v>
      </c>
      <c r="D8" s="10" t="s">
        <v>167</v>
      </c>
      <c r="E8" s="10" t="s">
        <v>168</v>
      </c>
      <c r="F8" s="10" t="s">
        <v>169</v>
      </c>
      <c r="G8" s="10" t="s">
        <v>170</v>
      </c>
      <c r="H8" s="10" t="s">
        <v>167</v>
      </c>
      <c r="I8" s="10" t="s">
        <v>168</v>
      </c>
      <c r="J8" s="10" t="s">
        <v>169</v>
      </c>
      <c r="K8" s="10" t="s">
        <v>170</v>
      </c>
      <c r="L8" s="10" t="s">
        <v>167</v>
      </c>
      <c r="M8" s="10" t="s">
        <v>168</v>
      </c>
      <c r="N8" s="10" t="s">
        <v>169</v>
      </c>
      <c r="O8" s="10" t="s">
        <v>170</v>
      </c>
      <c r="P8" s="10" t="s">
        <v>167</v>
      </c>
      <c r="Q8" s="10" t="s">
        <v>168</v>
      </c>
      <c r="R8" s="10" t="s">
        <v>169</v>
      </c>
      <c r="S8" s="10" t="s">
        <v>170</v>
      </c>
      <c r="T8" s="10" t="s">
        <v>200</v>
      </c>
      <c r="U8" s="10" t="s">
        <v>170</v>
      </c>
    </row>
    <row r="9" spans="1:21" x14ac:dyDescent="0.25">
      <c r="A9" s="5">
        <v>1</v>
      </c>
      <c r="B9" s="5">
        <v>2001</v>
      </c>
      <c r="C9" s="3" t="s">
        <v>110</v>
      </c>
      <c r="D9" s="7">
        <v>1218</v>
      </c>
      <c r="E9" s="7">
        <v>988</v>
      </c>
      <c r="F9" s="7">
        <f t="shared" ref="F9:F22" si="0">SUM(D9:E9)</f>
        <v>2206</v>
      </c>
      <c r="G9" s="9">
        <f t="shared" ref="G9:G22" si="1">F9/$F$23</f>
        <v>4.1266040630027312E-2</v>
      </c>
      <c r="H9" s="7">
        <v>1372</v>
      </c>
      <c r="I9" s="7">
        <v>1387</v>
      </c>
      <c r="J9" s="7">
        <f>SUM(H9:I9)</f>
        <v>2759</v>
      </c>
      <c r="K9" s="9">
        <f t="shared" ref="K9:K22" si="2">J9/$J$23</f>
        <v>4.7201122288373365E-2</v>
      </c>
      <c r="L9" s="7">
        <v>56</v>
      </c>
      <c r="M9" s="7">
        <v>49</v>
      </c>
      <c r="N9" s="7">
        <f>SUM(L9:M9)</f>
        <v>105</v>
      </c>
      <c r="O9" s="9">
        <f t="shared" ref="O9:O22" si="3">N9/$N$23</f>
        <v>3.8588754134509372E-2</v>
      </c>
      <c r="P9" s="7">
        <v>81</v>
      </c>
      <c r="Q9" s="7">
        <v>229</v>
      </c>
      <c r="R9" s="7">
        <f>SUM(P9:Q9)</f>
        <v>310</v>
      </c>
      <c r="S9" s="9">
        <f t="shared" ref="S9:S22" si="4">R9/$R$23</f>
        <v>4.4585071192291097E-2</v>
      </c>
      <c r="T9" s="7">
        <f>F9+J9+N9+R9</f>
        <v>5380</v>
      </c>
      <c r="U9" s="9">
        <f t="shared" ref="U9:U22" si="5">T9/$T$23</f>
        <v>4.4249243321489669E-2</v>
      </c>
    </row>
    <row r="10" spans="1:21" x14ac:dyDescent="0.25">
      <c r="A10" s="5">
        <v>2</v>
      </c>
      <c r="B10" s="5">
        <v>2002</v>
      </c>
      <c r="C10" s="3" t="s">
        <v>111</v>
      </c>
      <c r="D10" s="7">
        <v>2914</v>
      </c>
      <c r="E10" s="7">
        <v>2375</v>
      </c>
      <c r="F10" s="7">
        <f t="shared" si="0"/>
        <v>5289</v>
      </c>
      <c r="G10" s="9">
        <f t="shared" si="1"/>
        <v>9.8937483632010173E-2</v>
      </c>
      <c r="H10" s="7">
        <v>2955</v>
      </c>
      <c r="I10" s="7">
        <v>2978</v>
      </c>
      <c r="J10" s="7">
        <f t="shared" ref="J10:J22" si="6">SUM(H10:I10)</f>
        <v>5933</v>
      </c>
      <c r="K10" s="9">
        <f t="shared" si="2"/>
        <v>0.10150208718264558</v>
      </c>
      <c r="L10" s="7">
        <v>96</v>
      </c>
      <c r="M10" s="7">
        <v>176</v>
      </c>
      <c r="N10" s="7">
        <f t="shared" ref="N10:N22" si="7">SUM(L10:M10)</f>
        <v>272</v>
      </c>
      <c r="O10" s="9">
        <f t="shared" si="3"/>
        <v>9.9963248805586186E-2</v>
      </c>
      <c r="P10" s="7">
        <v>168</v>
      </c>
      <c r="Q10" s="7">
        <v>470</v>
      </c>
      <c r="R10" s="7">
        <f t="shared" ref="R10:R22" si="8">SUM(P10:Q10)</f>
        <v>638</v>
      </c>
      <c r="S10" s="9">
        <f t="shared" si="4"/>
        <v>9.1758952969941035E-2</v>
      </c>
      <c r="T10" s="7">
        <f t="shared" ref="T10:T22" si="9">F10+J10+N10+R10</f>
        <v>12132</v>
      </c>
      <c r="U10" s="9">
        <f t="shared" si="5"/>
        <v>9.978286616660087E-2</v>
      </c>
    </row>
    <row r="11" spans="1:21" x14ac:dyDescent="0.25">
      <c r="A11" s="5">
        <v>3</v>
      </c>
      <c r="B11" s="5">
        <v>2003</v>
      </c>
      <c r="C11" s="3" t="s">
        <v>112</v>
      </c>
      <c r="D11" s="7">
        <v>1270</v>
      </c>
      <c r="E11" s="7">
        <v>997</v>
      </c>
      <c r="F11" s="7">
        <f t="shared" si="0"/>
        <v>2267</v>
      </c>
      <c r="G11" s="9">
        <f t="shared" si="1"/>
        <v>4.2407123349171315E-2</v>
      </c>
      <c r="H11" s="7">
        <v>1368</v>
      </c>
      <c r="I11" s="7">
        <v>1390</v>
      </c>
      <c r="J11" s="7">
        <f t="shared" si="6"/>
        <v>2758</v>
      </c>
      <c r="K11" s="9">
        <f t="shared" si="2"/>
        <v>4.7184014233901318E-2</v>
      </c>
      <c r="L11" s="7">
        <v>33</v>
      </c>
      <c r="M11" s="7">
        <v>49</v>
      </c>
      <c r="N11" s="7">
        <f t="shared" si="7"/>
        <v>82</v>
      </c>
      <c r="O11" s="9">
        <f t="shared" si="3"/>
        <v>3.0135979419331129E-2</v>
      </c>
      <c r="P11" s="7">
        <v>73</v>
      </c>
      <c r="Q11" s="7">
        <v>187</v>
      </c>
      <c r="R11" s="7">
        <f t="shared" si="8"/>
        <v>260</v>
      </c>
      <c r="S11" s="9">
        <f t="shared" si="4"/>
        <v>3.7393930677405436E-2</v>
      </c>
      <c r="T11" s="7">
        <f t="shared" si="9"/>
        <v>5367</v>
      </c>
      <c r="U11" s="9">
        <f t="shared" si="5"/>
        <v>4.414232135807343E-2</v>
      </c>
    </row>
    <row r="12" spans="1:21" x14ac:dyDescent="0.25">
      <c r="A12" s="5">
        <v>4</v>
      </c>
      <c r="B12" s="5">
        <v>2004</v>
      </c>
      <c r="C12" s="3" t="s">
        <v>66</v>
      </c>
      <c r="D12" s="7">
        <v>2011</v>
      </c>
      <c r="E12" s="7">
        <v>1733</v>
      </c>
      <c r="F12" s="7">
        <f t="shared" si="0"/>
        <v>3744</v>
      </c>
      <c r="G12" s="9">
        <f t="shared" si="1"/>
        <v>7.0036290171723595E-2</v>
      </c>
      <c r="H12" s="7">
        <v>2009</v>
      </c>
      <c r="I12" s="7">
        <v>2043</v>
      </c>
      <c r="J12" s="7">
        <f t="shared" si="6"/>
        <v>4052</v>
      </c>
      <c r="K12" s="9">
        <f t="shared" si="2"/>
        <v>6.9321836720728114E-2</v>
      </c>
      <c r="L12" s="7">
        <v>53</v>
      </c>
      <c r="M12" s="7">
        <v>88</v>
      </c>
      <c r="N12" s="7">
        <f t="shared" si="7"/>
        <v>141</v>
      </c>
      <c r="O12" s="9">
        <f t="shared" si="3"/>
        <v>5.1819184123484012E-2</v>
      </c>
      <c r="P12" s="7">
        <v>94</v>
      </c>
      <c r="Q12" s="7">
        <v>315</v>
      </c>
      <c r="R12" s="7">
        <f t="shared" si="8"/>
        <v>409</v>
      </c>
      <c r="S12" s="9">
        <f t="shared" si="4"/>
        <v>5.8823529411764705E-2</v>
      </c>
      <c r="T12" s="7">
        <f t="shared" si="9"/>
        <v>8346</v>
      </c>
      <c r="U12" s="9">
        <f t="shared" si="5"/>
        <v>6.8643900513225428E-2</v>
      </c>
    </row>
    <row r="13" spans="1:21" x14ac:dyDescent="0.25">
      <c r="A13" s="5">
        <v>5</v>
      </c>
      <c r="B13" s="5">
        <v>2005</v>
      </c>
      <c r="C13" s="3" t="s">
        <v>113</v>
      </c>
      <c r="D13" s="7">
        <v>1922</v>
      </c>
      <c r="E13" s="7">
        <v>1675</v>
      </c>
      <c r="F13" s="7">
        <f t="shared" si="0"/>
        <v>3597</v>
      </c>
      <c r="G13" s="9">
        <f t="shared" si="1"/>
        <v>6.7286467881327403E-2</v>
      </c>
      <c r="H13" s="7">
        <v>1996</v>
      </c>
      <c r="I13" s="7">
        <v>2060</v>
      </c>
      <c r="J13" s="7">
        <f t="shared" si="6"/>
        <v>4056</v>
      </c>
      <c r="K13" s="9">
        <f t="shared" si="2"/>
        <v>6.9390268938616301E-2</v>
      </c>
      <c r="L13" s="7">
        <v>65</v>
      </c>
      <c r="M13" s="7">
        <v>104</v>
      </c>
      <c r="N13" s="7">
        <f t="shared" si="7"/>
        <v>169</v>
      </c>
      <c r="O13" s="9">
        <f t="shared" si="3"/>
        <v>6.2109518559353177E-2</v>
      </c>
      <c r="P13" s="7">
        <v>108</v>
      </c>
      <c r="Q13" s="7">
        <v>347</v>
      </c>
      <c r="R13" s="7">
        <f t="shared" si="8"/>
        <v>455</v>
      </c>
      <c r="S13" s="9">
        <f t="shared" si="4"/>
        <v>6.5439378685459515E-2</v>
      </c>
      <c r="T13" s="7">
        <f t="shared" si="9"/>
        <v>8277</v>
      </c>
      <c r="U13" s="9">
        <f t="shared" si="5"/>
        <v>6.8076391630477698E-2</v>
      </c>
    </row>
    <row r="14" spans="1:21" x14ac:dyDescent="0.25">
      <c r="A14" s="5">
        <v>6</v>
      </c>
      <c r="B14" s="5">
        <v>2006</v>
      </c>
      <c r="C14" s="3" t="s">
        <v>114</v>
      </c>
      <c r="D14" s="7">
        <v>1535</v>
      </c>
      <c r="E14" s="7">
        <v>1312</v>
      </c>
      <c r="F14" s="7">
        <f t="shared" si="0"/>
        <v>2847</v>
      </c>
      <c r="G14" s="9">
        <f t="shared" si="1"/>
        <v>5.3256762318081484E-2</v>
      </c>
      <c r="H14" s="7">
        <v>1570</v>
      </c>
      <c r="I14" s="7">
        <v>1594</v>
      </c>
      <c r="J14" s="7">
        <f t="shared" si="6"/>
        <v>3164</v>
      </c>
      <c r="K14" s="9">
        <f t="shared" si="2"/>
        <v>5.4129884349551766E-2</v>
      </c>
      <c r="L14" s="7">
        <v>57</v>
      </c>
      <c r="M14" s="7">
        <v>91</v>
      </c>
      <c r="N14" s="7">
        <f t="shared" si="7"/>
        <v>148</v>
      </c>
      <c r="O14" s="9">
        <f t="shared" si="3"/>
        <v>5.4391767732451302E-2</v>
      </c>
      <c r="P14" s="7">
        <v>91</v>
      </c>
      <c r="Q14" s="7">
        <v>245</v>
      </c>
      <c r="R14" s="7">
        <f t="shared" si="8"/>
        <v>336</v>
      </c>
      <c r="S14" s="9">
        <f t="shared" si="4"/>
        <v>4.832446426003164E-2</v>
      </c>
      <c r="T14" s="7">
        <f t="shared" si="9"/>
        <v>6495</v>
      </c>
      <c r="U14" s="9">
        <f t="shared" si="5"/>
        <v>5.3419857876036321E-2</v>
      </c>
    </row>
    <row r="15" spans="1:21" x14ac:dyDescent="0.25">
      <c r="A15" s="5">
        <v>7</v>
      </c>
      <c r="B15" s="5">
        <v>2007</v>
      </c>
      <c r="C15" s="3" t="s">
        <v>115</v>
      </c>
      <c r="D15" s="7">
        <v>2108</v>
      </c>
      <c r="E15" s="7">
        <v>1750</v>
      </c>
      <c r="F15" s="7">
        <f t="shared" si="0"/>
        <v>3858</v>
      </c>
      <c r="G15" s="9">
        <f t="shared" si="1"/>
        <v>7.2168805417336973E-2</v>
      </c>
      <c r="H15" s="7">
        <v>2112</v>
      </c>
      <c r="I15" s="7">
        <v>2159</v>
      </c>
      <c r="J15" s="7">
        <f t="shared" si="6"/>
        <v>4271</v>
      </c>
      <c r="K15" s="9">
        <f t="shared" si="2"/>
        <v>7.3068500650106075E-2</v>
      </c>
      <c r="L15" s="7">
        <v>78</v>
      </c>
      <c r="M15" s="7">
        <v>118</v>
      </c>
      <c r="N15" s="7">
        <f t="shared" si="7"/>
        <v>196</v>
      </c>
      <c r="O15" s="9">
        <f t="shared" si="3"/>
        <v>7.2032341051084164E-2</v>
      </c>
      <c r="P15" s="7">
        <v>115</v>
      </c>
      <c r="Q15" s="7">
        <v>392</v>
      </c>
      <c r="R15" s="7">
        <f t="shared" si="8"/>
        <v>507</v>
      </c>
      <c r="S15" s="9">
        <f t="shared" si="4"/>
        <v>7.2918164820940601E-2</v>
      </c>
      <c r="T15" s="7">
        <f t="shared" si="9"/>
        <v>8832</v>
      </c>
      <c r="U15" s="9">
        <f t="shared" si="5"/>
        <v>7.2641136991709432E-2</v>
      </c>
    </row>
    <row r="16" spans="1:21" x14ac:dyDescent="0.25">
      <c r="A16" s="5">
        <v>8</v>
      </c>
      <c r="B16" s="5">
        <v>2008</v>
      </c>
      <c r="C16" s="3" t="s">
        <v>2</v>
      </c>
      <c r="D16" s="7">
        <v>1248</v>
      </c>
      <c r="E16" s="7">
        <v>1083</v>
      </c>
      <c r="F16" s="7">
        <f t="shared" si="0"/>
        <v>2331</v>
      </c>
      <c r="G16" s="9">
        <f t="shared" si="1"/>
        <v>4.36043248905683E-2</v>
      </c>
      <c r="H16" s="7">
        <v>1254</v>
      </c>
      <c r="I16" s="7">
        <v>1267</v>
      </c>
      <c r="J16" s="7">
        <f t="shared" si="6"/>
        <v>2521</v>
      </c>
      <c r="K16" s="9">
        <f t="shared" si="2"/>
        <v>4.3129405324026551E-2</v>
      </c>
      <c r="L16" s="7">
        <v>57</v>
      </c>
      <c r="M16" s="7">
        <v>89</v>
      </c>
      <c r="N16" s="7">
        <f t="shared" si="7"/>
        <v>146</v>
      </c>
      <c r="O16" s="9">
        <f t="shared" si="3"/>
        <v>5.3656743844174938E-2</v>
      </c>
      <c r="P16" s="7">
        <v>65</v>
      </c>
      <c r="Q16" s="7">
        <v>275</v>
      </c>
      <c r="R16" s="7">
        <f t="shared" si="8"/>
        <v>340</v>
      </c>
      <c r="S16" s="9">
        <f t="shared" si="4"/>
        <v>4.8899755501222497E-2</v>
      </c>
      <c r="T16" s="7">
        <f t="shared" si="9"/>
        <v>5338</v>
      </c>
      <c r="U16" s="9">
        <f t="shared" si="5"/>
        <v>4.3903803131991048E-2</v>
      </c>
    </row>
    <row r="17" spans="1:21" x14ac:dyDescent="0.25">
      <c r="A17" s="5">
        <v>9</v>
      </c>
      <c r="B17" s="5">
        <v>2009</v>
      </c>
      <c r="C17" s="3" t="s">
        <v>116</v>
      </c>
      <c r="D17" s="7">
        <v>1356</v>
      </c>
      <c r="E17" s="7">
        <v>1103</v>
      </c>
      <c r="F17" s="7">
        <f t="shared" si="0"/>
        <v>2459</v>
      </c>
      <c r="G17" s="9">
        <f t="shared" si="1"/>
        <v>4.5998727973362269E-2</v>
      </c>
      <c r="H17" s="7">
        <v>1377</v>
      </c>
      <c r="I17" s="7">
        <v>1402</v>
      </c>
      <c r="J17" s="7">
        <f t="shared" si="6"/>
        <v>2779</v>
      </c>
      <c r="K17" s="9">
        <f t="shared" si="2"/>
        <v>4.7543283377814272E-2</v>
      </c>
      <c r="L17" s="7">
        <v>51</v>
      </c>
      <c r="M17" s="7">
        <v>72</v>
      </c>
      <c r="N17" s="7">
        <f t="shared" si="7"/>
        <v>123</v>
      </c>
      <c r="O17" s="9">
        <f t="shared" si="3"/>
        <v>4.5203969128996692E-2</v>
      </c>
      <c r="P17" s="7">
        <v>88</v>
      </c>
      <c r="Q17" s="7">
        <v>202</v>
      </c>
      <c r="R17" s="7">
        <f t="shared" si="8"/>
        <v>290</v>
      </c>
      <c r="S17" s="9">
        <f t="shared" si="4"/>
        <v>4.170861498633683E-2</v>
      </c>
      <c r="T17" s="7">
        <f t="shared" si="9"/>
        <v>5651</v>
      </c>
      <c r="U17" s="9">
        <f t="shared" si="5"/>
        <v>4.647815502039742E-2</v>
      </c>
    </row>
    <row r="18" spans="1:21" x14ac:dyDescent="0.25">
      <c r="A18" s="5">
        <v>10</v>
      </c>
      <c r="B18" s="5">
        <v>2010</v>
      </c>
      <c r="C18" s="3" t="s">
        <v>117</v>
      </c>
      <c r="D18" s="7">
        <v>1767</v>
      </c>
      <c r="E18" s="7">
        <v>1412</v>
      </c>
      <c r="F18" s="7">
        <f t="shared" si="0"/>
        <v>3179</v>
      </c>
      <c r="G18" s="9">
        <f t="shared" si="1"/>
        <v>5.9467245314078342E-2</v>
      </c>
      <c r="H18" s="7">
        <v>1729</v>
      </c>
      <c r="I18" s="7">
        <v>1738</v>
      </c>
      <c r="J18" s="7">
        <f t="shared" si="6"/>
        <v>3467</v>
      </c>
      <c r="K18" s="9">
        <f t="shared" si="2"/>
        <v>5.931362485458154E-2</v>
      </c>
      <c r="L18" s="7">
        <v>94</v>
      </c>
      <c r="M18" s="7">
        <v>101</v>
      </c>
      <c r="N18" s="7">
        <f t="shared" si="7"/>
        <v>195</v>
      </c>
      <c r="O18" s="9">
        <f t="shared" si="3"/>
        <v>7.1664829106945979E-2</v>
      </c>
      <c r="P18" s="7">
        <v>106</v>
      </c>
      <c r="Q18" s="7">
        <v>354</v>
      </c>
      <c r="R18" s="7">
        <f t="shared" si="8"/>
        <v>460</v>
      </c>
      <c r="S18" s="9">
        <f t="shared" si="4"/>
        <v>6.6158492736948085E-2</v>
      </c>
      <c r="T18" s="7">
        <f t="shared" si="9"/>
        <v>7301</v>
      </c>
      <c r="U18" s="9">
        <f t="shared" si="5"/>
        <v>6.0049019607843139E-2</v>
      </c>
    </row>
    <row r="19" spans="1:21" x14ac:dyDescent="0.25">
      <c r="A19" s="5">
        <v>11</v>
      </c>
      <c r="B19" s="5">
        <v>2011</v>
      </c>
      <c r="C19" s="3" t="s">
        <v>118</v>
      </c>
      <c r="D19" s="7">
        <v>3183</v>
      </c>
      <c r="E19" s="7">
        <v>2697</v>
      </c>
      <c r="F19" s="7">
        <f t="shared" si="0"/>
        <v>5880</v>
      </c>
      <c r="G19" s="9">
        <f t="shared" si="1"/>
        <v>0.10999289161584795</v>
      </c>
      <c r="H19" s="7">
        <v>2971</v>
      </c>
      <c r="I19" s="7">
        <v>3014</v>
      </c>
      <c r="J19" s="7">
        <f t="shared" si="6"/>
        <v>5985</v>
      </c>
      <c r="K19" s="9">
        <f t="shared" si="2"/>
        <v>0.10239170601519196</v>
      </c>
      <c r="L19" s="7">
        <v>119</v>
      </c>
      <c r="M19" s="7">
        <v>163</v>
      </c>
      <c r="N19" s="7">
        <f t="shared" si="7"/>
        <v>282</v>
      </c>
      <c r="O19" s="9">
        <f t="shared" si="3"/>
        <v>0.10363836824696802</v>
      </c>
      <c r="P19" s="7">
        <v>143</v>
      </c>
      <c r="Q19" s="7">
        <v>436</v>
      </c>
      <c r="R19" s="7">
        <f t="shared" si="8"/>
        <v>579</v>
      </c>
      <c r="S19" s="9">
        <f t="shared" si="4"/>
        <v>8.3273407162375954E-2</v>
      </c>
      <c r="T19" s="7">
        <f t="shared" si="9"/>
        <v>12726</v>
      </c>
      <c r="U19" s="9">
        <f t="shared" si="5"/>
        <v>0.10466837741808133</v>
      </c>
    </row>
    <row r="20" spans="1:21" x14ac:dyDescent="0.25">
      <c r="A20" s="5">
        <v>12</v>
      </c>
      <c r="B20" s="5">
        <v>2012</v>
      </c>
      <c r="C20" s="3" t="s">
        <v>119</v>
      </c>
      <c r="D20" s="7">
        <v>1611</v>
      </c>
      <c r="E20" s="7">
        <v>1396</v>
      </c>
      <c r="F20" s="7">
        <f t="shared" si="0"/>
        <v>3007</v>
      </c>
      <c r="G20" s="9">
        <f t="shared" si="1"/>
        <v>5.6249766171573949E-2</v>
      </c>
      <c r="H20" s="7">
        <v>1600</v>
      </c>
      <c r="I20" s="7">
        <v>1637</v>
      </c>
      <c r="J20" s="7">
        <f t="shared" si="6"/>
        <v>3237</v>
      </c>
      <c r="K20" s="9">
        <f t="shared" si="2"/>
        <v>5.5378772326011086E-2</v>
      </c>
      <c r="L20" s="7">
        <v>55</v>
      </c>
      <c r="M20" s="7">
        <v>83</v>
      </c>
      <c r="N20" s="7">
        <f t="shared" si="7"/>
        <v>138</v>
      </c>
      <c r="O20" s="9">
        <f t="shared" si="3"/>
        <v>5.0716648291069456E-2</v>
      </c>
      <c r="P20" s="7">
        <v>87</v>
      </c>
      <c r="Q20" s="7">
        <v>268</v>
      </c>
      <c r="R20" s="7">
        <f t="shared" si="8"/>
        <v>355</v>
      </c>
      <c r="S20" s="9">
        <f t="shared" si="4"/>
        <v>5.1057097655688194E-2</v>
      </c>
      <c r="T20" s="7">
        <f t="shared" si="9"/>
        <v>6737</v>
      </c>
      <c r="U20" s="9">
        <f t="shared" si="5"/>
        <v>5.541025134886169E-2</v>
      </c>
    </row>
    <row r="21" spans="1:21" x14ac:dyDescent="0.25">
      <c r="A21" s="5">
        <v>13</v>
      </c>
      <c r="B21" s="5">
        <v>2013</v>
      </c>
      <c r="C21" s="3" t="s">
        <v>120</v>
      </c>
      <c r="D21" s="7">
        <v>1925</v>
      </c>
      <c r="E21" s="7">
        <v>1606</v>
      </c>
      <c r="F21" s="7">
        <f t="shared" si="0"/>
        <v>3531</v>
      </c>
      <c r="G21" s="9">
        <f t="shared" si="1"/>
        <v>6.6051853791761761E-2</v>
      </c>
      <c r="H21" s="7">
        <v>1955</v>
      </c>
      <c r="I21" s="7">
        <v>1994</v>
      </c>
      <c r="J21" s="7">
        <f t="shared" si="6"/>
        <v>3949</v>
      </c>
      <c r="K21" s="9">
        <f t="shared" si="2"/>
        <v>6.7559707110107434E-2</v>
      </c>
      <c r="L21" s="7">
        <v>92</v>
      </c>
      <c r="M21" s="7">
        <v>106</v>
      </c>
      <c r="N21" s="7">
        <f t="shared" si="7"/>
        <v>198</v>
      </c>
      <c r="O21" s="9">
        <f t="shared" si="3"/>
        <v>7.2767364939360535E-2</v>
      </c>
      <c r="P21" s="7">
        <v>136</v>
      </c>
      <c r="Q21" s="7">
        <v>411</v>
      </c>
      <c r="R21" s="7">
        <f t="shared" si="8"/>
        <v>547</v>
      </c>
      <c r="S21" s="9">
        <f t="shared" si="4"/>
        <v>7.8671077232849135E-2</v>
      </c>
      <c r="T21" s="7">
        <f t="shared" si="9"/>
        <v>8225</v>
      </c>
      <c r="U21" s="9">
        <f t="shared" si="5"/>
        <v>6.7648703776812744E-2</v>
      </c>
    </row>
    <row r="22" spans="1:21" x14ac:dyDescent="0.25">
      <c r="A22" s="5">
        <v>14</v>
      </c>
      <c r="B22" s="5">
        <v>2014</v>
      </c>
      <c r="C22" s="3" t="s">
        <v>121</v>
      </c>
      <c r="D22" s="7">
        <v>4987</v>
      </c>
      <c r="E22" s="7">
        <v>4276</v>
      </c>
      <c r="F22" s="7">
        <f t="shared" si="0"/>
        <v>9263</v>
      </c>
      <c r="G22" s="9">
        <f t="shared" si="1"/>
        <v>0.17327621684312919</v>
      </c>
      <c r="H22" s="7">
        <v>4707</v>
      </c>
      <c r="I22" s="7">
        <v>4814</v>
      </c>
      <c r="J22" s="7">
        <f t="shared" si="6"/>
        <v>9521</v>
      </c>
      <c r="K22" s="9">
        <f t="shared" si="2"/>
        <v>0.16288578662834463</v>
      </c>
      <c r="L22" s="7">
        <v>234</v>
      </c>
      <c r="M22" s="7">
        <v>292</v>
      </c>
      <c r="N22" s="7">
        <f t="shared" si="7"/>
        <v>526</v>
      </c>
      <c r="O22" s="9">
        <f t="shared" si="3"/>
        <v>0.19331128261668504</v>
      </c>
      <c r="P22" s="7">
        <v>341</v>
      </c>
      <c r="Q22" s="7">
        <v>1126</v>
      </c>
      <c r="R22" s="7">
        <f t="shared" si="8"/>
        <v>1467</v>
      </c>
      <c r="S22" s="9">
        <f t="shared" si="4"/>
        <v>0.21098806270674528</v>
      </c>
      <c r="T22" s="7">
        <f t="shared" si="9"/>
        <v>20777</v>
      </c>
      <c r="U22" s="9">
        <f t="shared" si="5"/>
        <v>0.17088597183839979</v>
      </c>
    </row>
    <row r="23" spans="1:21" x14ac:dyDescent="0.25">
      <c r="A23" s="22" t="s">
        <v>169</v>
      </c>
      <c r="B23" s="22"/>
      <c r="C23" s="22"/>
      <c r="D23" s="11">
        <f>SUM(D9:D22)</f>
        <v>29055</v>
      </c>
      <c r="E23" s="11">
        <f>SUM(E9:E22)</f>
        <v>24403</v>
      </c>
      <c r="F23" s="11">
        <f>SUM(F9:F22)</f>
        <v>53458</v>
      </c>
      <c r="G23" s="12">
        <f>'KAB. SUKOHARJO'!G17</f>
        <v>0.13799352082499775</v>
      </c>
      <c r="H23" s="11">
        <f>SUM(H9:H22)</f>
        <v>28975</v>
      </c>
      <c r="I23" s="11">
        <f>SUM(I9:I22)</f>
        <v>29477</v>
      </c>
      <c r="J23" s="11">
        <f>SUM(J9:J22)</f>
        <v>58452</v>
      </c>
      <c r="K23" s="12">
        <f>'KAB. SUKOHARJO'!K17</f>
        <v>0.12939931550214956</v>
      </c>
      <c r="L23" s="11">
        <f t="shared" ref="L23:N23" si="10">SUM(L9:L22)</f>
        <v>1140</v>
      </c>
      <c r="M23" s="11">
        <f t="shared" si="10"/>
        <v>1581</v>
      </c>
      <c r="N23" s="11">
        <f t="shared" si="10"/>
        <v>2721</v>
      </c>
      <c r="O23" s="12">
        <f>'KAB. SUKOHARJO'!O17</f>
        <v>0.15303712035995501</v>
      </c>
      <c r="P23" s="11">
        <f t="shared" ref="P23:R23" si="11">SUM(P9:P22)</f>
        <v>1696</v>
      </c>
      <c r="Q23" s="11">
        <f t="shared" si="11"/>
        <v>5257</v>
      </c>
      <c r="R23" s="11">
        <f t="shared" si="11"/>
        <v>6953</v>
      </c>
      <c r="S23" s="12">
        <f>'KAB. SUKOHARJO'!S17</f>
        <v>0.12675927951578794</v>
      </c>
      <c r="T23" s="8">
        <f>SUM(T9:T22)</f>
        <v>121584</v>
      </c>
      <c r="U23" s="12">
        <f>'KAB. SUKOHARJO'!U17</f>
        <v>0.13335307569550697</v>
      </c>
    </row>
  </sheetData>
  <mergeCells count="11">
    <mergeCell ref="T7:U7"/>
    <mergeCell ref="A23:C23"/>
    <mergeCell ref="P7:S7"/>
    <mergeCell ref="A5:D5"/>
    <mergeCell ref="A6:D6"/>
    <mergeCell ref="A7:A8"/>
    <mergeCell ref="B7:C7"/>
    <mergeCell ref="D7:G7"/>
    <mergeCell ref="H7:K7"/>
    <mergeCell ref="L7:O7"/>
    <mergeCell ref="A1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9766-2ED5-4B68-9367-0FEA01602F4B}">
  <dimension ref="A1:U23"/>
  <sheetViews>
    <sheetView zoomScaleNormal="100" workbookViewId="0">
      <selection activeCell="L9" sqref="L9:M22"/>
    </sheetView>
  </sheetViews>
  <sheetFormatPr defaultRowHeight="15" x14ac:dyDescent="0.25"/>
  <cols>
    <col min="1" max="1" width="4.28515625" customWidth="1"/>
    <col min="3" max="3" width="16.5703125" bestFit="1" customWidth="1"/>
    <col min="4" max="19" width="9.140625" customWidth="1"/>
    <col min="20" max="20" width="11.7109375" customWidth="1"/>
    <col min="21" max="21" width="9.140625" customWidth="1"/>
  </cols>
  <sheetData>
    <row r="1" spans="1:21" ht="14.45" customHeight="1" x14ac:dyDescent="0.25">
      <c r="A1" s="16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4"/>
      <c r="P1" s="4"/>
      <c r="Q1" s="4"/>
      <c r="R1" s="4"/>
      <c r="S1" s="4"/>
    </row>
    <row r="2" spans="1:21" ht="14.4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4"/>
      <c r="P2" s="4"/>
      <c r="Q2" s="4"/>
      <c r="R2" s="4"/>
      <c r="S2" s="4"/>
    </row>
    <row r="3" spans="1:21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x14ac:dyDescent="0.25">
      <c r="A4" s="1"/>
    </row>
    <row r="5" spans="1:21" x14ac:dyDescent="0.25">
      <c r="A5" s="15" t="s">
        <v>161</v>
      </c>
      <c r="B5" s="15"/>
      <c r="C5" s="15"/>
      <c r="D5" s="15"/>
    </row>
    <row r="6" spans="1:21" x14ac:dyDescent="0.25">
      <c r="A6" s="24" t="s">
        <v>193</v>
      </c>
      <c r="B6" s="24"/>
      <c r="C6" s="24"/>
      <c r="D6" s="24"/>
    </row>
    <row r="7" spans="1:21" x14ac:dyDescent="0.25">
      <c r="A7" s="23" t="s">
        <v>163</v>
      </c>
      <c r="B7" s="22" t="s">
        <v>184</v>
      </c>
      <c r="C7" s="22"/>
      <c r="D7" s="13" t="s">
        <v>196</v>
      </c>
      <c r="E7" s="25"/>
      <c r="F7" s="25"/>
      <c r="G7" s="14"/>
      <c r="H7" s="13" t="s">
        <v>197</v>
      </c>
      <c r="I7" s="25"/>
      <c r="J7" s="25"/>
      <c r="K7" s="14"/>
      <c r="L7" s="13" t="s">
        <v>198</v>
      </c>
      <c r="M7" s="25"/>
      <c r="N7" s="25"/>
      <c r="O7" s="14"/>
      <c r="P7" s="13" t="s">
        <v>199</v>
      </c>
      <c r="Q7" s="25"/>
      <c r="R7" s="25"/>
      <c r="S7" s="14"/>
      <c r="T7" s="13" t="s">
        <v>169</v>
      </c>
      <c r="U7" s="14"/>
    </row>
    <row r="8" spans="1:21" x14ac:dyDescent="0.25">
      <c r="A8" s="23"/>
      <c r="B8" s="10" t="s">
        <v>165</v>
      </c>
      <c r="C8" s="10" t="s">
        <v>166</v>
      </c>
      <c r="D8" s="10" t="s">
        <v>167</v>
      </c>
      <c r="E8" s="10" t="s">
        <v>168</v>
      </c>
      <c r="F8" s="10" t="s">
        <v>169</v>
      </c>
      <c r="G8" s="10" t="s">
        <v>170</v>
      </c>
      <c r="H8" s="10" t="s">
        <v>167</v>
      </c>
      <c r="I8" s="10" t="s">
        <v>168</v>
      </c>
      <c r="J8" s="10" t="s">
        <v>169</v>
      </c>
      <c r="K8" s="10" t="s">
        <v>170</v>
      </c>
      <c r="L8" s="10" t="s">
        <v>167</v>
      </c>
      <c r="M8" s="10" t="s">
        <v>168</v>
      </c>
      <c r="N8" s="10" t="s">
        <v>169</v>
      </c>
      <c r="O8" s="10" t="s">
        <v>170</v>
      </c>
      <c r="P8" s="10" t="s">
        <v>167</v>
      </c>
      <c r="Q8" s="10" t="s">
        <v>168</v>
      </c>
      <c r="R8" s="10" t="s">
        <v>169</v>
      </c>
      <c r="S8" s="10" t="s">
        <v>170</v>
      </c>
      <c r="T8" s="10" t="s">
        <v>200</v>
      </c>
      <c r="U8" s="10" t="s">
        <v>170</v>
      </c>
    </row>
    <row r="9" spans="1:21" x14ac:dyDescent="0.25">
      <c r="A9" s="5">
        <v>1</v>
      </c>
      <c r="B9" s="5">
        <v>2001</v>
      </c>
      <c r="C9" s="3" t="s">
        <v>123</v>
      </c>
      <c r="D9" s="7">
        <v>706</v>
      </c>
      <c r="E9" s="7">
        <v>645</v>
      </c>
      <c r="F9" s="7">
        <f t="shared" ref="F9:F22" si="0">SUM(D9:E9)</f>
        <v>1351</v>
      </c>
      <c r="G9" s="9">
        <f t="shared" ref="G9:G22" si="1">F9/$F$23</f>
        <v>4.3642589481845198E-2</v>
      </c>
      <c r="H9" s="7">
        <v>803</v>
      </c>
      <c r="I9" s="7">
        <v>822</v>
      </c>
      <c r="J9" s="7">
        <f>SUM(H9:I9)</f>
        <v>1625</v>
      </c>
      <c r="K9" s="9">
        <f t="shared" ref="K9:K22" si="2">J9/$J$23</f>
        <v>4.5683281324674592E-2</v>
      </c>
      <c r="L9" s="7">
        <v>26</v>
      </c>
      <c r="M9" s="7">
        <v>48</v>
      </c>
      <c r="N9" s="7">
        <f>SUM(L9:M9)</f>
        <v>74</v>
      </c>
      <c r="O9" s="9">
        <f t="shared" ref="O9:O22" si="3">N9/$N$23</f>
        <v>4.5012165450121655E-2</v>
      </c>
      <c r="P9" s="7">
        <v>56</v>
      </c>
      <c r="Q9" s="7">
        <v>141</v>
      </c>
      <c r="R9" s="7">
        <f>SUM(P9:Q9)</f>
        <v>197</v>
      </c>
      <c r="S9" s="9">
        <f t="shared" ref="S9:S22" si="4">R9/$R$23</f>
        <v>4.9547283702213278E-2</v>
      </c>
      <c r="T9" s="7">
        <f>F9+J9+N9+R9</f>
        <v>3247</v>
      </c>
      <c r="U9" s="9">
        <f t="shared" ref="U9:U22" si="5">T9/$T$23</f>
        <v>4.5005336327220813E-2</v>
      </c>
    </row>
    <row r="10" spans="1:21" x14ac:dyDescent="0.25">
      <c r="A10" s="5">
        <v>2</v>
      </c>
      <c r="B10" s="5">
        <v>2002</v>
      </c>
      <c r="C10" s="3" t="s">
        <v>124</v>
      </c>
      <c r="D10" s="7">
        <v>1589</v>
      </c>
      <c r="E10" s="7">
        <v>1298</v>
      </c>
      <c r="F10" s="7">
        <f t="shared" si="0"/>
        <v>2887</v>
      </c>
      <c r="G10" s="9">
        <f t="shared" si="1"/>
        <v>9.3261403282077784E-2</v>
      </c>
      <c r="H10" s="7">
        <v>1621</v>
      </c>
      <c r="I10" s="7">
        <v>1640</v>
      </c>
      <c r="J10" s="7">
        <f t="shared" ref="J10:J22" si="6">SUM(H10:I10)</f>
        <v>3261</v>
      </c>
      <c r="K10" s="9">
        <f t="shared" si="2"/>
        <v>9.1675803322931598E-2</v>
      </c>
      <c r="L10" s="7">
        <v>55</v>
      </c>
      <c r="M10" s="7">
        <v>75</v>
      </c>
      <c r="N10" s="7">
        <f t="shared" ref="N10:N22" si="7">SUM(L10:M10)</f>
        <v>130</v>
      </c>
      <c r="O10" s="9">
        <f t="shared" si="3"/>
        <v>7.9075425790754258E-2</v>
      </c>
      <c r="P10" s="7">
        <v>84</v>
      </c>
      <c r="Q10" s="7">
        <v>276</v>
      </c>
      <c r="R10" s="7">
        <f t="shared" ref="R10:R22" si="8">SUM(P10:Q10)</f>
        <v>360</v>
      </c>
      <c r="S10" s="9">
        <f t="shared" si="4"/>
        <v>9.0543259557344061E-2</v>
      </c>
      <c r="T10" s="7">
        <f t="shared" ref="T10:T22" si="9">F10+J10+N10+R10</f>
        <v>6638</v>
      </c>
      <c r="U10" s="9">
        <f t="shared" si="5"/>
        <v>9.2006597640927557E-2</v>
      </c>
    </row>
    <row r="11" spans="1:21" x14ac:dyDescent="0.25">
      <c r="A11" s="5">
        <v>3</v>
      </c>
      <c r="B11" s="5">
        <v>2003</v>
      </c>
      <c r="C11" s="3" t="s">
        <v>125</v>
      </c>
      <c r="D11" s="7">
        <v>831</v>
      </c>
      <c r="E11" s="7">
        <v>635</v>
      </c>
      <c r="F11" s="7">
        <f t="shared" si="0"/>
        <v>1466</v>
      </c>
      <c r="G11" s="9">
        <f t="shared" si="1"/>
        <v>4.7357539733815741E-2</v>
      </c>
      <c r="H11" s="7">
        <v>911</v>
      </c>
      <c r="I11" s="7">
        <v>935</v>
      </c>
      <c r="J11" s="7">
        <f t="shared" si="6"/>
        <v>1846</v>
      </c>
      <c r="K11" s="9">
        <f t="shared" si="2"/>
        <v>5.1896207584830337E-2</v>
      </c>
      <c r="L11" s="7">
        <v>22</v>
      </c>
      <c r="M11" s="7">
        <v>42</v>
      </c>
      <c r="N11" s="7">
        <f t="shared" si="7"/>
        <v>64</v>
      </c>
      <c r="O11" s="9">
        <f t="shared" si="3"/>
        <v>3.8929440389294405E-2</v>
      </c>
      <c r="P11" s="7">
        <v>38</v>
      </c>
      <c r="Q11" s="7">
        <v>155</v>
      </c>
      <c r="R11" s="7">
        <f t="shared" si="8"/>
        <v>193</v>
      </c>
      <c r="S11" s="9">
        <f t="shared" si="4"/>
        <v>4.8541247484909456E-2</v>
      </c>
      <c r="T11" s="7">
        <f t="shared" si="9"/>
        <v>3569</v>
      </c>
      <c r="U11" s="9">
        <f t="shared" si="5"/>
        <v>4.9468446366446282E-2</v>
      </c>
    </row>
    <row r="12" spans="1:21" x14ac:dyDescent="0.25">
      <c r="A12" s="5">
        <v>4</v>
      </c>
      <c r="B12" s="5">
        <v>2004</v>
      </c>
      <c r="C12" s="3" t="s">
        <v>45</v>
      </c>
      <c r="D12" s="7">
        <v>1248</v>
      </c>
      <c r="E12" s="7">
        <v>998</v>
      </c>
      <c r="F12" s="7">
        <f t="shared" si="0"/>
        <v>2246</v>
      </c>
      <c r="G12" s="9">
        <f t="shared" si="1"/>
        <v>7.2554593616746349E-2</v>
      </c>
      <c r="H12" s="7">
        <v>1276</v>
      </c>
      <c r="I12" s="7">
        <v>1319</v>
      </c>
      <c r="J12" s="7">
        <f t="shared" si="6"/>
        <v>2595</v>
      </c>
      <c r="K12" s="9">
        <f t="shared" si="2"/>
        <v>7.2952686176941894E-2</v>
      </c>
      <c r="L12" s="7">
        <v>50</v>
      </c>
      <c r="M12" s="7">
        <v>86</v>
      </c>
      <c r="N12" s="7">
        <f t="shared" si="7"/>
        <v>136</v>
      </c>
      <c r="O12" s="9">
        <f t="shared" si="3"/>
        <v>8.2725060827250604E-2</v>
      </c>
      <c r="P12" s="7">
        <v>68</v>
      </c>
      <c r="Q12" s="7">
        <v>245</v>
      </c>
      <c r="R12" s="7">
        <f t="shared" si="8"/>
        <v>313</v>
      </c>
      <c r="S12" s="9">
        <f t="shared" si="4"/>
        <v>7.8722334004024147E-2</v>
      </c>
      <c r="T12" s="7">
        <f t="shared" si="9"/>
        <v>5290</v>
      </c>
      <c r="U12" s="9">
        <f t="shared" si="5"/>
        <v>7.3322522072989865E-2</v>
      </c>
    </row>
    <row r="13" spans="1:21" x14ac:dyDescent="0.25">
      <c r="A13" s="5">
        <v>5</v>
      </c>
      <c r="B13" s="5">
        <v>2005</v>
      </c>
      <c r="C13" s="3" t="s">
        <v>126</v>
      </c>
      <c r="D13" s="7">
        <v>683</v>
      </c>
      <c r="E13" s="7">
        <v>574</v>
      </c>
      <c r="F13" s="7">
        <f t="shared" si="0"/>
        <v>1257</v>
      </c>
      <c r="G13" s="9">
        <f t="shared" si="1"/>
        <v>4.0606021449799717E-2</v>
      </c>
      <c r="H13" s="7">
        <v>734</v>
      </c>
      <c r="I13" s="7">
        <v>735</v>
      </c>
      <c r="J13" s="7">
        <f t="shared" si="6"/>
        <v>1469</v>
      </c>
      <c r="K13" s="9">
        <f t="shared" si="2"/>
        <v>4.1297686317505834E-2</v>
      </c>
      <c r="L13" s="7">
        <v>20</v>
      </c>
      <c r="M13" s="7">
        <v>36</v>
      </c>
      <c r="N13" s="7">
        <f t="shared" si="7"/>
        <v>56</v>
      </c>
      <c r="O13" s="9">
        <f t="shared" si="3"/>
        <v>3.4063260340632603E-2</v>
      </c>
      <c r="P13" s="7">
        <v>38</v>
      </c>
      <c r="Q13" s="7">
        <v>116</v>
      </c>
      <c r="R13" s="7">
        <f t="shared" si="8"/>
        <v>154</v>
      </c>
      <c r="S13" s="9">
        <f t="shared" si="4"/>
        <v>3.873239436619718E-2</v>
      </c>
      <c r="T13" s="7">
        <f t="shared" si="9"/>
        <v>2936</v>
      </c>
      <c r="U13" s="9">
        <f t="shared" si="5"/>
        <v>4.0694692780018575E-2</v>
      </c>
    </row>
    <row r="14" spans="1:21" x14ac:dyDescent="0.25">
      <c r="A14" s="5">
        <v>6</v>
      </c>
      <c r="B14" s="5">
        <v>2006</v>
      </c>
      <c r="C14" s="3" t="s">
        <v>127</v>
      </c>
      <c r="D14" s="7">
        <v>1055</v>
      </c>
      <c r="E14" s="7">
        <v>792</v>
      </c>
      <c r="F14" s="7">
        <f t="shared" si="0"/>
        <v>1847</v>
      </c>
      <c r="G14" s="9">
        <f t="shared" si="1"/>
        <v>5.9665331438170308E-2</v>
      </c>
      <c r="H14" s="7">
        <v>1054</v>
      </c>
      <c r="I14" s="7">
        <v>1080</v>
      </c>
      <c r="J14" s="7">
        <f t="shared" si="6"/>
        <v>2134</v>
      </c>
      <c r="K14" s="9">
        <f t="shared" si="2"/>
        <v>5.9992690674988053E-2</v>
      </c>
      <c r="L14" s="7">
        <v>43</v>
      </c>
      <c r="M14" s="7">
        <v>74</v>
      </c>
      <c r="N14" s="7">
        <f t="shared" si="7"/>
        <v>117</v>
      </c>
      <c r="O14" s="9">
        <f t="shared" si="3"/>
        <v>7.1167883211678828E-2</v>
      </c>
      <c r="P14" s="7">
        <v>61</v>
      </c>
      <c r="Q14" s="7">
        <v>175</v>
      </c>
      <c r="R14" s="7">
        <f t="shared" si="8"/>
        <v>236</v>
      </c>
      <c r="S14" s="9">
        <f t="shared" si="4"/>
        <v>5.9356136820925554E-2</v>
      </c>
      <c r="T14" s="7">
        <f t="shared" si="9"/>
        <v>4334</v>
      </c>
      <c r="U14" s="9">
        <f t="shared" si="5"/>
        <v>6.0071797857152755E-2</v>
      </c>
    </row>
    <row r="15" spans="1:21" x14ac:dyDescent="0.25">
      <c r="A15" s="5">
        <v>7</v>
      </c>
      <c r="B15" s="5">
        <v>2007</v>
      </c>
      <c r="C15" s="3" t="s">
        <v>128</v>
      </c>
      <c r="D15" s="7">
        <v>737</v>
      </c>
      <c r="E15" s="7">
        <v>622</v>
      </c>
      <c r="F15" s="7">
        <f t="shared" si="0"/>
        <v>1359</v>
      </c>
      <c r="G15" s="9">
        <f t="shared" si="1"/>
        <v>4.3901020803721408E-2</v>
      </c>
      <c r="H15" s="7">
        <v>757</v>
      </c>
      <c r="I15" s="7">
        <v>774</v>
      </c>
      <c r="J15" s="7">
        <f t="shared" si="6"/>
        <v>1531</v>
      </c>
      <c r="K15" s="9">
        <f t="shared" si="2"/>
        <v>4.3040679204970338E-2</v>
      </c>
      <c r="L15" s="7">
        <v>39</v>
      </c>
      <c r="M15" s="7">
        <v>51</v>
      </c>
      <c r="N15" s="7">
        <f t="shared" si="7"/>
        <v>90</v>
      </c>
      <c r="O15" s="9">
        <f t="shared" si="3"/>
        <v>5.4744525547445258E-2</v>
      </c>
      <c r="P15" s="7">
        <v>45</v>
      </c>
      <c r="Q15" s="7">
        <v>140</v>
      </c>
      <c r="R15" s="7">
        <f t="shared" si="8"/>
        <v>185</v>
      </c>
      <c r="S15" s="9">
        <f t="shared" si="4"/>
        <v>4.652917505030181E-2</v>
      </c>
      <c r="T15" s="7">
        <f t="shared" si="9"/>
        <v>3165</v>
      </c>
      <c r="U15" s="9">
        <f t="shared" si="5"/>
        <v>4.386876793213855E-2</v>
      </c>
    </row>
    <row r="16" spans="1:21" x14ac:dyDescent="0.25">
      <c r="A16" s="5">
        <v>8</v>
      </c>
      <c r="B16" s="5">
        <v>2008</v>
      </c>
      <c r="C16" s="3" t="s">
        <v>129</v>
      </c>
      <c r="D16" s="7">
        <v>988</v>
      </c>
      <c r="E16" s="7">
        <v>766</v>
      </c>
      <c r="F16" s="7">
        <f t="shared" si="0"/>
        <v>1754</v>
      </c>
      <c r="G16" s="9">
        <f t="shared" si="1"/>
        <v>5.6661067321359351E-2</v>
      </c>
      <c r="H16" s="7">
        <v>974</v>
      </c>
      <c r="I16" s="7">
        <v>992</v>
      </c>
      <c r="J16" s="7">
        <f t="shared" si="6"/>
        <v>1966</v>
      </c>
      <c r="K16" s="9">
        <f t="shared" si="2"/>
        <v>5.5269742205729389E-2</v>
      </c>
      <c r="L16" s="7">
        <v>32</v>
      </c>
      <c r="M16" s="7">
        <v>55</v>
      </c>
      <c r="N16" s="7">
        <f t="shared" si="7"/>
        <v>87</v>
      </c>
      <c r="O16" s="9">
        <f t="shared" si="3"/>
        <v>5.2919708029197078E-2</v>
      </c>
      <c r="P16" s="7">
        <v>49</v>
      </c>
      <c r="Q16" s="7">
        <v>173</v>
      </c>
      <c r="R16" s="7">
        <f t="shared" si="8"/>
        <v>222</v>
      </c>
      <c r="S16" s="9">
        <f t="shared" si="4"/>
        <v>5.5835010060362171E-2</v>
      </c>
      <c r="T16" s="7">
        <f t="shared" si="9"/>
        <v>4029</v>
      </c>
      <c r="U16" s="9">
        <f t="shared" si="5"/>
        <v>5.58443178510541E-2</v>
      </c>
    </row>
    <row r="17" spans="1:21" x14ac:dyDescent="0.25">
      <c r="A17" s="5">
        <v>9</v>
      </c>
      <c r="B17" s="5">
        <v>2009</v>
      </c>
      <c r="C17" s="3" t="s">
        <v>130</v>
      </c>
      <c r="D17" s="7">
        <v>1387</v>
      </c>
      <c r="E17" s="7">
        <v>1122</v>
      </c>
      <c r="F17" s="7">
        <f t="shared" si="0"/>
        <v>2509</v>
      </c>
      <c r="G17" s="9">
        <f t="shared" si="1"/>
        <v>8.1050523323426799E-2</v>
      </c>
      <c r="H17" s="7">
        <v>1478</v>
      </c>
      <c r="I17" s="7">
        <v>1487</v>
      </c>
      <c r="J17" s="7">
        <f t="shared" si="6"/>
        <v>2965</v>
      </c>
      <c r="K17" s="9">
        <f t="shared" si="2"/>
        <v>8.3354417924713958E-2</v>
      </c>
      <c r="L17" s="7">
        <v>51</v>
      </c>
      <c r="M17" s="7">
        <v>77</v>
      </c>
      <c r="N17" s="7">
        <f t="shared" si="7"/>
        <v>128</v>
      </c>
      <c r="O17" s="9">
        <f t="shared" si="3"/>
        <v>7.785888077858881E-2</v>
      </c>
      <c r="P17" s="7">
        <v>98</v>
      </c>
      <c r="Q17" s="7">
        <v>257</v>
      </c>
      <c r="R17" s="7">
        <f t="shared" si="8"/>
        <v>355</v>
      </c>
      <c r="S17" s="9">
        <f t="shared" si="4"/>
        <v>8.9285714285714288E-2</v>
      </c>
      <c r="T17" s="7">
        <f t="shared" si="9"/>
        <v>5957</v>
      </c>
      <c r="U17" s="9">
        <f t="shared" si="5"/>
        <v>8.2567535725671201E-2</v>
      </c>
    </row>
    <row r="18" spans="1:21" x14ac:dyDescent="0.25">
      <c r="A18" s="5">
        <v>10</v>
      </c>
      <c r="B18" s="5">
        <v>2010</v>
      </c>
      <c r="C18" s="3" t="s">
        <v>131</v>
      </c>
      <c r="D18" s="7">
        <v>903</v>
      </c>
      <c r="E18" s="7">
        <v>754</v>
      </c>
      <c r="F18" s="7">
        <f t="shared" si="0"/>
        <v>1657</v>
      </c>
      <c r="G18" s="9">
        <f t="shared" si="1"/>
        <v>5.3527587543610283E-2</v>
      </c>
      <c r="H18" s="7">
        <v>972</v>
      </c>
      <c r="I18" s="7">
        <v>986</v>
      </c>
      <c r="J18" s="7">
        <f t="shared" si="6"/>
        <v>1958</v>
      </c>
      <c r="K18" s="9">
        <f t="shared" si="2"/>
        <v>5.5044839897669451E-2</v>
      </c>
      <c r="L18" s="7">
        <v>28</v>
      </c>
      <c r="M18" s="7">
        <v>47</v>
      </c>
      <c r="N18" s="7">
        <f t="shared" si="7"/>
        <v>75</v>
      </c>
      <c r="O18" s="9">
        <f t="shared" si="3"/>
        <v>4.5620437956204379E-2</v>
      </c>
      <c r="P18" s="7">
        <v>66</v>
      </c>
      <c r="Q18" s="7">
        <v>159</v>
      </c>
      <c r="R18" s="7">
        <f t="shared" si="8"/>
        <v>225</v>
      </c>
      <c r="S18" s="9">
        <f t="shared" si="4"/>
        <v>5.6589537223340043E-2</v>
      </c>
      <c r="T18" s="7">
        <f t="shared" si="9"/>
        <v>3915</v>
      </c>
      <c r="U18" s="9">
        <f t="shared" si="5"/>
        <v>5.4264210570086076E-2</v>
      </c>
    </row>
    <row r="19" spans="1:21" x14ac:dyDescent="0.25">
      <c r="A19" s="5">
        <v>11</v>
      </c>
      <c r="B19" s="5">
        <v>2011</v>
      </c>
      <c r="C19" s="3" t="s">
        <v>132</v>
      </c>
      <c r="D19" s="7">
        <v>1154</v>
      </c>
      <c r="E19" s="7">
        <v>955</v>
      </c>
      <c r="F19" s="7">
        <f t="shared" si="0"/>
        <v>2109</v>
      </c>
      <c r="G19" s="9">
        <f t="shared" si="1"/>
        <v>6.8128957229616233E-2</v>
      </c>
      <c r="H19" s="7">
        <v>1214</v>
      </c>
      <c r="I19" s="7">
        <v>1227</v>
      </c>
      <c r="J19" s="7">
        <f t="shared" si="6"/>
        <v>2441</v>
      </c>
      <c r="K19" s="9">
        <f t="shared" si="2"/>
        <v>6.8623316746788107E-2</v>
      </c>
      <c r="L19" s="7">
        <v>44</v>
      </c>
      <c r="M19" s="7">
        <v>69</v>
      </c>
      <c r="N19" s="7">
        <f t="shared" si="7"/>
        <v>113</v>
      </c>
      <c r="O19" s="9">
        <f t="shared" si="3"/>
        <v>6.8734793187347931E-2</v>
      </c>
      <c r="P19" s="7">
        <v>85</v>
      </c>
      <c r="Q19" s="7">
        <v>170</v>
      </c>
      <c r="R19" s="7">
        <f t="shared" si="8"/>
        <v>255</v>
      </c>
      <c r="S19" s="9">
        <f t="shared" si="4"/>
        <v>6.4134808853118716E-2</v>
      </c>
      <c r="T19" s="7">
        <f t="shared" si="9"/>
        <v>4918</v>
      </c>
      <c r="U19" s="9">
        <f t="shared" si="5"/>
        <v>6.8166382524567901E-2</v>
      </c>
    </row>
    <row r="20" spans="1:21" x14ac:dyDescent="0.25">
      <c r="A20" s="5">
        <v>12</v>
      </c>
      <c r="B20" s="5">
        <v>2012</v>
      </c>
      <c r="C20" s="3" t="s">
        <v>133</v>
      </c>
      <c r="D20" s="7">
        <v>1627</v>
      </c>
      <c r="E20" s="7">
        <v>1446</v>
      </c>
      <c r="F20" s="7">
        <f t="shared" si="0"/>
        <v>3073</v>
      </c>
      <c r="G20" s="9">
        <f t="shared" si="1"/>
        <v>9.9269931515699697E-2</v>
      </c>
      <c r="H20" s="7">
        <v>1700</v>
      </c>
      <c r="I20" s="7">
        <v>1734</v>
      </c>
      <c r="J20" s="7">
        <f t="shared" si="6"/>
        <v>3434</v>
      </c>
      <c r="K20" s="9">
        <f t="shared" si="2"/>
        <v>9.6539315734727724E-2</v>
      </c>
      <c r="L20" s="7">
        <v>54</v>
      </c>
      <c r="M20" s="7">
        <v>77</v>
      </c>
      <c r="N20" s="7">
        <f t="shared" si="7"/>
        <v>131</v>
      </c>
      <c r="O20" s="9">
        <f t="shared" si="3"/>
        <v>7.9683698296836983E-2</v>
      </c>
      <c r="P20" s="7">
        <v>112</v>
      </c>
      <c r="Q20" s="7">
        <v>220</v>
      </c>
      <c r="R20" s="7">
        <f t="shared" si="8"/>
        <v>332</v>
      </c>
      <c r="S20" s="9">
        <f t="shared" si="4"/>
        <v>8.350100603621731E-2</v>
      </c>
      <c r="T20" s="7">
        <f t="shared" si="9"/>
        <v>6970</v>
      </c>
      <c r="U20" s="9">
        <f t="shared" si="5"/>
        <v>9.6608313581992317E-2</v>
      </c>
    </row>
    <row r="21" spans="1:21" x14ac:dyDescent="0.25">
      <c r="A21" s="5">
        <v>13</v>
      </c>
      <c r="B21" s="5">
        <v>2013</v>
      </c>
      <c r="C21" s="3" t="s">
        <v>17</v>
      </c>
      <c r="D21" s="7">
        <v>2181</v>
      </c>
      <c r="E21" s="7">
        <v>1918</v>
      </c>
      <c r="F21" s="7">
        <f t="shared" si="0"/>
        <v>4099</v>
      </c>
      <c r="G21" s="9">
        <f t="shared" si="1"/>
        <v>0.13241374854632382</v>
      </c>
      <c r="H21" s="7">
        <v>2248</v>
      </c>
      <c r="I21" s="7">
        <v>2290</v>
      </c>
      <c r="J21" s="7">
        <f t="shared" si="6"/>
        <v>4538</v>
      </c>
      <c r="K21" s="9">
        <f t="shared" si="2"/>
        <v>0.12757583424699895</v>
      </c>
      <c r="L21" s="7">
        <v>92</v>
      </c>
      <c r="M21" s="7">
        <v>154</v>
      </c>
      <c r="N21" s="7">
        <f t="shared" si="7"/>
        <v>246</v>
      </c>
      <c r="O21" s="9">
        <f t="shared" si="3"/>
        <v>0.14963503649635038</v>
      </c>
      <c r="P21" s="7">
        <v>117</v>
      </c>
      <c r="Q21" s="7">
        <v>448</v>
      </c>
      <c r="R21" s="7">
        <f t="shared" si="8"/>
        <v>565</v>
      </c>
      <c r="S21" s="9">
        <f t="shared" si="4"/>
        <v>0.14210261569416499</v>
      </c>
      <c r="T21" s="7">
        <f t="shared" si="9"/>
        <v>9448</v>
      </c>
      <c r="U21" s="9">
        <f t="shared" si="5"/>
        <v>0.13095485605777094</v>
      </c>
    </row>
    <row r="22" spans="1:21" x14ac:dyDescent="0.25">
      <c r="A22" s="5">
        <v>14</v>
      </c>
      <c r="B22" s="5">
        <v>2014</v>
      </c>
      <c r="C22" s="3" t="s">
        <v>134</v>
      </c>
      <c r="D22" s="7">
        <v>1853</v>
      </c>
      <c r="E22" s="7">
        <v>1489</v>
      </c>
      <c r="F22" s="7">
        <f t="shared" si="0"/>
        <v>3342</v>
      </c>
      <c r="G22" s="9">
        <f t="shared" si="1"/>
        <v>0.10795968471378731</v>
      </c>
      <c r="H22" s="7">
        <v>1888</v>
      </c>
      <c r="I22" s="7">
        <v>1920</v>
      </c>
      <c r="J22" s="7">
        <f t="shared" si="6"/>
        <v>3808</v>
      </c>
      <c r="K22" s="9">
        <f t="shared" si="2"/>
        <v>0.10705349863652976</v>
      </c>
      <c r="L22" s="7">
        <v>73</v>
      </c>
      <c r="M22" s="7">
        <v>124</v>
      </c>
      <c r="N22" s="7">
        <f t="shared" si="7"/>
        <v>197</v>
      </c>
      <c r="O22" s="9">
        <f t="shared" si="3"/>
        <v>0.11982968369829684</v>
      </c>
      <c r="P22" s="7">
        <v>94</v>
      </c>
      <c r="Q22" s="7">
        <v>290</v>
      </c>
      <c r="R22" s="7">
        <f t="shared" si="8"/>
        <v>384</v>
      </c>
      <c r="S22" s="9">
        <f t="shared" si="4"/>
        <v>9.6579476861166996E-2</v>
      </c>
      <c r="T22" s="7">
        <f t="shared" si="9"/>
        <v>7731</v>
      </c>
      <c r="U22" s="9">
        <f t="shared" si="5"/>
        <v>0.10715622271196308</v>
      </c>
    </row>
    <row r="23" spans="1:21" x14ac:dyDescent="0.25">
      <c r="A23" s="22" t="s">
        <v>169</v>
      </c>
      <c r="B23" s="22"/>
      <c r="C23" s="22"/>
      <c r="D23" s="11">
        <f>SUM(D9:D22)</f>
        <v>16942</v>
      </c>
      <c r="E23" s="11">
        <f>SUM(E9:E22)</f>
        <v>14014</v>
      </c>
      <c r="F23" s="11">
        <f>SUM(F9:F22)</f>
        <v>30956</v>
      </c>
      <c r="G23" s="12">
        <f>'KAB. SUKOHARJO'!G18</f>
        <v>7.9908104131442073E-2</v>
      </c>
      <c r="H23" s="11">
        <f>SUM(H9:H22)</f>
        <v>17630</v>
      </c>
      <c r="I23" s="11">
        <f>SUM(I9:I22)</f>
        <v>17941</v>
      </c>
      <c r="J23" s="11">
        <f>SUM(J9:J22)</f>
        <v>35571</v>
      </c>
      <c r="K23" s="12">
        <f>'KAB. SUKOHARJO'!K18</f>
        <v>7.874603181631018E-2</v>
      </c>
      <c r="L23" s="11">
        <f t="shared" ref="L23:N23" si="10">SUM(L9:L22)</f>
        <v>629</v>
      </c>
      <c r="M23" s="11">
        <f t="shared" si="10"/>
        <v>1015</v>
      </c>
      <c r="N23" s="11">
        <f t="shared" si="10"/>
        <v>1644</v>
      </c>
      <c r="O23" s="12">
        <f>'KAB. SUKOHARJO'!O18</f>
        <v>9.2463442069741289E-2</v>
      </c>
      <c r="P23" s="11">
        <f t="shared" ref="P23:R23" si="11">SUM(P9:P22)</f>
        <v>1011</v>
      </c>
      <c r="Q23" s="11">
        <f t="shared" si="11"/>
        <v>2965</v>
      </c>
      <c r="R23" s="11">
        <f t="shared" si="11"/>
        <v>3976</v>
      </c>
      <c r="S23" s="12">
        <f>'KAB. SUKOHARJO'!S18</f>
        <v>7.2485962225625325E-2</v>
      </c>
      <c r="T23" s="8">
        <f>SUM(T9:T22)</f>
        <v>72147</v>
      </c>
      <c r="U23" s="12">
        <f>'KAB. SUKOHARJO'!U18</f>
        <v>7.9130677985620984E-2</v>
      </c>
    </row>
  </sheetData>
  <mergeCells count="11">
    <mergeCell ref="T7:U7"/>
    <mergeCell ref="A23:C23"/>
    <mergeCell ref="P7:S7"/>
    <mergeCell ref="A5:D5"/>
    <mergeCell ref="A6:D6"/>
    <mergeCell ref="A7:A8"/>
    <mergeCell ref="B7:C7"/>
    <mergeCell ref="D7:G7"/>
    <mergeCell ref="H7:K7"/>
    <mergeCell ref="L7:O7"/>
    <mergeCell ref="A1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F30C-D7D8-4EA5-8CF6-3AB1F8EBFD5E}">
  <dimension ref="A1:U23"/>
  <sheetViews>
    <sheetView zoomScaleNormal="100" workbookViewId="0">
      <selection activeCell="P9" sqref="P9:Q22"/>
    </sheetView>
  </sheetViews>
  <sheetFormatPr defaultRowHeight="15" x14ac:dyDescent="0.25"/>
  <cols>
    <col min="1" max="1" width="4.28515625" customWidth="1"/>
    <col min="3" max="3" width="16.5703125" bestFit="1" customWidth="1"/>
    <col min="4" max="19" width="9.140625" customWidth="1"/>
    <col min="20" max="20" width="11.7109375" customWidth="1"/>
    <col min="21" max="21" width="9.140625" customWidth="1"/>
  </cols>
  <sheetData>
    <row r="1" spans="1:21" ht="14.45" customHeight="1" x14ac:dyDescent="0.25">
      <c r="A1" s="16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4"/>
      <c r="P1" s="4"/>
      <c r="Q1" s="4"/>
      <c r="R1" s="4"/>
      <c r="S1" s="4"/>
    </row>
    <row r="2" spans="1:21" ht="14.4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4"/>
      <c r="P2" s="4"/>
      <c r="Q2" s="4"/>
      <c r="R2" s="4"/>
      <c r="S2" s="4"/>
    </row>
    <row r="3" spans="1:21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x14ac:dyDescent="0.25">
      <c r="A4" s="1"/>
    </row>
    <row r="5" spans="1:21" x14ac:dyDescent="0.25">
      <c r="A5" s="15" t="s">
        <v>161</v>
      </c>
      <c r="B5" s="15"/>
      <c r="C5" s="15"/>
      <c r="D5" s="15"/>
    </row>
    <row r="6" spans="1:21" x14ac:dyDescent="0.25">
      <c r="A6" s="24" t="s">
        <v>194</v>
      </c>
      <c r="B6" s="24"/>
      <c r="C6" s="24"/>
      <c r="D6" s="24"/>
    </row>
    <row r="7" spans="1:21" x14ac:dyDescent="0.25">
      <c r="A7" s="23" t="s">
        <v>163</v>
      </c>
      <c r="B7" s="22" t="s">
        <v>184</v>
      </c>
      <c r="C7" s="22"/>
      <c r="D7" s="13" t="s">
        <v>196</v>
      </c>
      <c r="E7" s="25"/>
      <c r="F7" s="25"/>
      <c r="G7" s="14"/>
      <c r="H7" s="13" t="s">
        <v>197</v>
      </c>
      <c r="I7" s="25"/>
      <c r="J7" s="25"/>
      <c r="K7" s="14"/>
      <c r="L7" s="13" t="s">
        <v>198</v>
      </c>
      <c r="M7" s="25"/>
      <c r="N7" s="25"/>
      <c r="O7" s="14"/>
      <c r="P7" s="13" t="s">
        <v>199</v>
      </c>
      <c r="Q7" s="25"/>
      <c r="R7" s="25"/>
      <c r="S7" s="14"/>
      <c r="T7" s="13" t="s">
        <v>169</v>
      </c>
      <c r="U7" s="14"/>
    </row>
    <row r="8" spans="1:21" x14ac:dyDescent="0.25">
      <c r="A8" s="23"/>
      <c r="B8" s="10" t="s">
        <v>165</v>
      </c>
      <c r="C8" s="10" t="s">
        <v>166</v>
      </c>
      <c r="D8" s="10" t="s">
        <v>167</v>
      </c>
      <c r="E8" s="10" t="s">
        <v>168</v>
      </c>
      <c r="F8" s="10" t="s">
        <v>169</v>
      </c>
      <c r="G8" s="10" t="s">
        <v>170</v>
      </c>
      <c r="H8" s="10" t="s">
        <v>167</v>
      </c>
      <c r="I8" s="10" t="s">
        <v>168</v>
      </c>
      <c r="J8" s="10" t="s">
        <v>169</v>
      </c>
      <c r="K8" s="10" t="s">
        <v>170</v>
      </c>
      <c r="L8" s="10" t="s">
        <v>167</v>
      </c>
      <c r="M8" s="10" t="s">
        <v>168</v>
      </c>
      <c r="N8" s="10" t="s">
        <v>169</v>
      </c>
      <c r="O8" s="10" t="s">
        <v>170</v>
      </c>
      <c r="P8" s="10" t="s">
        <v>167</v>
      </c>
      <c r="Q8" s="10" t="s">
        <v>168</v>
      </c>
      <c r="R8" s="10" t="s">
        <v>169</v>
      </c>
      <c r="S8" s="10" t="s">
        <v>170</v>
      </c>
      <c r="T8" s="10" t="s">
        <v>200</v>
      </c>
      <c r="U8" s="10" t="s">
        <v>170</v>
      </c>
    </row>
    <row r="9" spans="1:21" x14ac:dyDescent="0.25">
      <c r="A9" s="5">
        <v>1</v>
      </c>
      <c r="B9" s="5">
        <v>2001</v>
      </c>
      <c r="C9" s="3" t="s">
        <v>136</v>
      </c>
      <c r="D9" s="7">
        <v>565</v>
      </c>
      <c r="E9" s="7">
        <v>484</v>
      </c>
      <c r="F9" s="7">
        <f t="shared" ref="F9:F22" si="0">SUM(D9:E9)</f>
        <v>1049</v>
      </c>
      <c r="G9" s="9">
        <f t="shared" ref="G9:G22" si="1">F9/$F$23</f>
        <v>4.5749923677439054E-2</v>
      </c>
      <c r="H9" s="7">
        <v>606</v>
      </c>
      <c r="I9" s="7">
        <v>613</v>
      </c>
      <c r="J9" s="7">
        <f>SUM(H9:I9)</f>
        <v>1219</v>
      </c>
      <c r="K9" s="9">
        <f t="shared" ref="K9:K22" si="2">J9/$J$23</f>
        <v>4.536826826454278E-2</v>
      </c>
      <c r="L9" s="7">
        <v>23</v>
      </c>
      <c r="M9" s="7">
        <v>26</v>
      </c>
      <c r="N9" s="7">
        <f>SUM(L9:M9)</f>
        <v>49</v>
      </c>
      <c r="O9" s="9">
        <f t="shared" ref="O9:O22" si="3">N9/$N$23</f>
        <v>4.2944785276073622E-2</v>
      </c>
      <c r="P9" s="7">
        <v>34</v>
      </c>
      <c r="Q9" s="7">
        <v>144</v>
      </c>
      <c r="R9" s="7">
        <f>SUM(P9:Q9)</f>
        <v>178</v>
      </c>
      <c r="S9" s="9">
        <f t="shared" ref="S9:S22" si="4">R9/$R$23</f>
        <v>5.5957246149009744E-2</v>
      </c>
      <c r="T9" s="7">
        <f>F9+J9+N9+R9</f>
        <v>2495</v>
      </c>
      <c r="U9" s="9">
        <f t="shared" ref="U9:U22" si="5">T9/$T$23</f>
        <v>4.6101256467110129E-2</v>
      </c>
    </row>
    <row r="10" spans="1:21" x14ac:dyDescent="0.25">
      <c r="A10" s="5">
        <v>2</v>
      </c>
      <c r="B10" s="5">
        <v>2002</v>
      </c>
      <c r="C10" s="3" t="s">
        <v>137</v>
      </c>
      <c r="D10" s="7">
        <v>422</v>
      </c>
      <c r="E10" s="7">
        <v>373</v>
      </c>
      <c r="F10" s="7">
        <f t="shared" si="0"/>
        <v>795</v>
      </c>
      <c r="G10" s="9">
        <f t="shared" si="1"/>
        <v>3.4672249116838937E-2</v>
      </c>
      <c r="H10" s="7">
        <v>473</v>
      </c>
      <c r="I10" s="7">
        <v>483</v>
      </c>
      <c r="J10" s="7">
        <f t="shared" ref="J10:J22" si="6">SUM(H10:I10)</f>
        <v>956</v>
      </c>
      <c r="K10" s="9">
        <f t="shared" si="2"/>
        <v>3.558003647325915E-2</v>
      </c>
      <c r="L10" s="7">
        <v>20</v>
      </c>
      <c r="M10" s="7">
        <v>19</v>
      </c>
      <c r="N10" s="7">
        <f t="shared" ref="N10:N22" si="7">SUM(L10:M10)</f>
        <v>39</v>
      </c>
      <c r="O10" s="9">
        <f t="shared" si="3"/>
        <v>3.4180543382997371E-2</v>
      </c>
      <c r="P10" s="7">
        <v>30</v>
      </c>
      <c r="Q10" s="7">
        <v>96</v>
      </c>
      <c r="R10" s="7">
        <f t="shared" ref="R10:R22" si="8">SUM(P10:Q10)</f>
        <v>126</v>
      </c>
      <c r="S10" s="9">
        <f t="shared" si="4"/>
        <v>3.9610185476265325E-2</v>
      </c>
      <c r="T10" s="7">
        <f t="shared" ref="T10:T22" si="9">F10+J10+N10+R10</f>
        <v>1916</v>
      </c>
      <c r="U10" s="9">
        <f t="shared" si="5"/>
        <v>3.5402808573540279E-2</v>
      </c>
    </row>
    <row r="11" spans="1:21" x14ac:dyDescent="0.25">
      <c r="A11" s="5">
        <v>3</v>
      </c>
      <c r="B11" s="5">
        <v>2003</v>
      </c>
      <c r="C11" s="3" t="s">
        <v>138</v>
      </c>
      <c r="D11" s="7">
        <v>1306</v>
      </c>
      <c r="E11" s="7">
        <v>1119</v>
      </c>
      <c r="F11" s="7">
        <f t="shared" si="0"/>
        <v>2425</v>
      </c>
      <c r="G11" s="9">
        <f t="shared" si="1"/>
        <v>0.10576126302935147</v>
      </c>
      <c r="H11" s="7">
        <v>1418</v>
      </c>
      <c r="I11" s="7">
        <v>1431</v>
      </c>
      <c r="J11" s="7">
        <f t="shared" si="6"/>
        <v>2849</v>
      </c>
      <c r="K11" s="9">
        <f t="shared" si="2"/>
        <v>0.1060329748036771</v>
      </c>
      <c r="L11" s="7">
        <v>58</v>
      </c>
      <c r="M11" s="7">
        <v>87</v>
      </c>
      <c r="N11" s="7">
        <f t="shared" si="7"/>
        <v>145</v>
      </c>
      <c r="O11" s="9">
        <f t="shared" si="3"/>
        <v>0.12708150744960561</v>
      </c>
      <c r="P11" s="7">
        <v>87</v>
      </c>
      <c r="Q11" s="7">
        <v>294</v>
      </c>
      <c r="R11" s="7">
        <f t="shared" si="8"/>
        <v>381</v>
      </c>
      <c r="S11" s="9">
        <f t="shared" si="4"/>
        <v>0.11977365608299277</v>
      </c>
      <c r="T11" s="7">
        <f t="shared" si="9"/>
        <v>5800</v>
      </c>
      <c r="U11" s="9">
        <f t="shared" si="5"/>
        <v>0.10716925351071692</v>
      </c>
    </row>
    <row r="12" spans="1:21" x14ac:dyDescent="0.25">
      <c r="A12" s="5">
        <v>4</v>
      </c>
      <c r="B12" s="5">
        <v>2004</v>
      </c>
      <c r="C12" s="3" t="s">
        <v>5</v>
      </c>
      <c r="D12" s="7">
        <v>1202</v>
      </c>
      <c r="E12" s="7">
        <v>1004</v>
      </c>
      <c r="F12" s="7">
        <f t="shared" si="0"/>
        <v>2206</v>
      </c>
      <c r="G12" s="9">
        <f t="shared" si="1"/>
        <v>9.6210039687731688E-2</v>
      </c>
      <c r="H12" s="7">
        <v>1284</v>
      </c>
      <c r="I12" s="7">
        <v>1298</v>
      </c>
      <c r="J12" s="7">
        <f t="shared" si="6"/>
        <v>2582</v>
      </c>
      <c r="K12" s="9">
        <f t="shared" si="2"/>
        <v>9.6095872566898652E-2</v>
      </c>
      <c r="L12" s="7">
        <v>36</v>
      </c>
      <c r="M12" s="7">
        <v>53</v>
      </c>
      <c r="N12" s="7">
        <f t="shared" si="7"/>
        <v>89</v>
      </c>
      <c r="O12" s="9">
        <f t="shared" si="3"/>
        <v>7.8001752848378611E-2</v>
      </c>
      <c r="P12" s="7">
        <v>93</v>
      </c>
      <c r="Q12" s="7">
        <v>238</v>
      </c>
      <c r="R12" s="7">
        <f t="shared" si="8"/>
        <v>331</v>
      </c>
      <c r="S12" s="9">
        <f t="shared" si="4"/>
        <v>0.10405532851304621</v>
      </c>
      <c r="T12" s="7">
        <f t="shared" si="9"/>
        <v>5208</v>
      </c>
      <c r="U12" s="9">
        <f t="shared" si="5"/>
        <v>9.6230598669623066E-2</v>
      </c>
    </row>
    <row r="13" spans="1:21" x14ac:dyDescent="0.25">
      <c r="A13" s="5">
        <v>5</v>
      </c>
      <c r="B13" s="5">
        <v>2005</v>
      </c>
      <c r="C13" s="3" t="s">
        <v>139</v>
      </c>
      <c r="D13" s="7">
        <v>939</v>
      </c>
      <c r="E13" s="7">
        <v>769</v>
      </c>
      <c r="F13" s="7">
        <f t="shared" si="0"/>
        <v>1708</v>
      </c>
      <c r="G13" s="9">
        <f t="shared" si="1"/>
        <v>7.4490819486240131E-2</v>
      </c>
      <c r="H13" s="7">
        <v>954</v>
      </c>
      <c r="I13" s="7">
        <v>956</v>
      </c>
      <c r="J13" s="7">
        <f t="shared" si="6"/>
        <v>1910</v>
      </c>
      <c r="K13" s="9">
        <f t="shared" si="2"/>
        <v>7.1085637723770884E-2</v>
      </c>
      <c r="L13" s="7">
        <v>36</v>
      </c>
      <c r="M13" s="7">
        <v>50</v>
      </c>
      <c r="N13" s="7">
        <f t="shared" si="7"/>
        <v>86</v>
      </c>
      <c r="O13" s="9">
        <f t="shared" si="3"/>
        <v>7.5372480280455734E-2</v>
      </c>
      <c r="P13" s="7">
        <v>58</v>
      </c>
      <c r="Q13" s="7">
        <v>163</v>
      </c>
      <c r="R13" s="7">
        <f t="shared" si="8"/>
        <v>221</v>
      </c>
      <c r="S13" s="9">
        <f t="shared" si="4"/>
        <v>6.9475007859163787E-2</v>
      </c>
      <c r="T13" s="7">
        <f t="shared" si="9"/>
        <v>3925</v>
      </c>
      <c r="U13" s="9">
        <f t="shared" si="5"/>
        <v>7.2524020694752403E-2</v>
      </c>
    </row>
    <row r="14" spans="1:21" x14ac:dyDescent="0.25">
      <c r="A14" s="5">
        <v>6</v>
      </c>
      <c r="B14" s="5">
        <v>2006</v>
      </c>
      <c r="C14" s="3" t="s">
        <v>140</v>
      </c>
      <c r="D14" s="7">
        <v>641</v>
      </c>
      <c r="E14" s="7">
        <v>459</v>
      </c>
      <c r="F14" s="7">
        <f t="shared" si="0"/>
        <v>1100</v>
      </c>
      <c r="G14" s="9">
        <f t="shared" si="1"/>
        <v>4.7974181167953246E-2</v>
      </c>
      <c r="H14" s="7">
        <v>664</v>
      </c>
      <c r="I14" s="7">
        <v>682</v>
      </c>
      <c r="J14" s="7">
        <f t="shared" si="6"/>
        <v>1346</v>
      </c>
      <c r="K14" s="9">
        <f t="shared" si="2"/>
        <v>5.0094904909002938E-2</v>
      </c>
      <c r="L14" s="7">
        <v>20</v>
      </c>
      <c r="M14" s="7">
        <v>35</v>
      </c>
      <c r="N14" s="7">
        <f t="shared" si="7"/>
        <v>55</v>
      </c>
      <c r="O14" s="9">
        <f t="shared" si="3"/>
        <v>4.8203330411919369E-2</v>
      </c>
      <c r="P14" s="7">
        <v>40</v>
      </c>
      <c r="Q14" s="7">
        <v>114</v>
      </c>
      <c r="R14" s="7">
        <f t="shared" si="8"/>
        <v>154</v>
      </c>
      <c r="S14" s="9">
        <f t="shared" si="4"/>
        <v>4.8412448915435398E-2</v>
      </c>
      <c r="T14" s="7">
        <f t="shared" si="9"/>
        <v>2655</v>
      </c>
      <c r="U14" s="9">
        <f t="shared" si="5"/>
        <v>4.9057649667405764E-2</v>
      </c>
    </row>
    <row r="15" spans="1:21" x14ac:dyDescent="0.25">
      <c r="A15" s="5">
        <v>7</v>
      </c>
      <c r="B15" s="5">
        <v>2007</v>
      </c>
      <c r="C15" s="3" t="s">
        <v>141</v>
      </c>
      <c r="D15" s="7">
        <v>712</v>
      </c>
      <c r="E15" s="7">
        <v>582</v>
      </c>
      <c r="F15" s="7">
        <f t="shared" si="0"/>
        <v>1294</v>
      </c>
      <c r="G15" s="9">
        <f t="shared" si="1"/>
        <v>5.6435082210301364E-2</v>
      </c>
      <c r="H15" s="7">
        <v>744</v>
      </c>
      <c r="I15" s="7">
        <v>757</v>
      </c>
      <c r="J15" s="7">
        <f t="shared" si="6"/>
        <v>1501</v>
      </c>
      <c r="K15" s="9">
        <f t="shared" si="2"/>
        <v>5.5863634671926753E-2</v>
      </c>
      <c r="L15" s="7">
        <v>24</v>
      </c>
      <c r="M15" s="7">
        <v>53</v>
      </c>
      <c r="N15" s="7">
        <f t="shared" si="7"/>
        <v>77</v>
      </c>
      <c r="O15" s="9">
        <f t="shared" si="3"/>
        <v>6.7484662576687116E-2</v>
      </c>
      <c r="P15" s="7">
        <v>54</v>
      </c>
      <c r="Q15" s="7">
        <v>127</v>
      </c>
      <c r="R15" s="7">
        <f t="shared" si="8"/>
        <v>181</v>
      </c>
      <c r="S15" s="9">
        <f t="shared" si="4"/>
        <v>5.6900345803206541E-2</v>
      </c>
      <c r="T15" s="7">
        <f t="shared" si="9"/>
        <v>3053</v>
      </c>
      <c r="U15" s="9">
        <f t="shared" si="5"/>
        <v>5.6411677753141168E-2</v>
      </c>
    </row>
    <row r="16" spans="1:21" x14ac:dyDescent="0.25">
      <c r="A16" s="5">
        <v>8</v>
      </c>
      <c r="B16" s="5">
        <v>2008</v>
      </c>
      <c r="C16" s="3" t="s">
        <v>142</v>
      </c>
      <c r="D16" s="7">
        <v>890</v>
      </c>
      <c r="E16" s="7">
        <v>741</v>
      </c>
      <c r="F16" s="7">
        <f t="shared" si="0"/>
        <v>1631</v>
      </c>
      <c r="G16" s="9">
        <f t="shared" si="1"/>
        <v>7.1132626804483401E-2</v>
      </c>
      <c r="H16" s="7">
        <v>956</v>
      </c>
      <c r="I16" s="7">
        <v>984</v>
      </c>
      <c r="J16" s="7">
        <f t="shared" si="6"/>
        <v>1940</v>
      </c>
      <c r="K16" s="9">
        <f t="shared" si="2"/>
        <v>7.2202166064981949E-2</v>
      </c>
      <c r="L16" s="7">
        <v>30</v>
      </c>
      <c r="M16" s="7">
        <v>55</v>
      </c>
      <c r="N16" s="7">
        <f t="shared" si="7"/>
        <v>85</v>
      </c>
      <c r="O16" s="9">
        <f t="shared" si="3"/>
        <v>7.4496056091148122E-2</v>
      </c>
      <c r="P16" s="7">
        <v>62</v>
      </c>
      <c r="Q16" s="7">
        <v>183</v>
      </c>
      <c r="R16" s="7">
        <f t="shared" si="8"/>
        <v>245</v>
      </c>
      <c r="S16" s="9">
        <f t="shared" si="4"/>
        <v>7.7019805092738133E-2</v>
      </c>
      <c r="T16" s="7">
        <f t="shared" si="9"/>
        <v>3901</v>
      </c>
      <c r="U16" s="9">
        <f t="shared" si="5"/>
        <v>7.2080561714708058E-2</v>
      </c>
    </row>
    <row r="17" spans="1:21" x14ac:dyDescent="0.25">
      <c r="A17" s="5">
        <v>9</v>
      </c>
      <c r="B17" s="5">
        <v>2009</v>
      </c>
      <c r="C17" s="3" t="s">
        <v>143</v>
      </c>
      <c r="D17" s="7">
        <v>461</v>
      </c>
      <c r="E17" s="7">
        <v>398</v>
      </c>
      <c r="F17" s="7">
        <f t="shared" si="0"/>
        <v>859</v>
      </c>
      <c r="G17" s="9">
        <f t="shared" si="1"/>
        <v>3.7463474202974398E-2</v>
      </c>
      <c r="H17" s="7">
        <v>505</v>
      </c>
      <c r="I17" s="7">
        <v>512</v>
      </c>
      <c r="J17" s="7">
        <f t="shared" si="6"/>
        <v>1017</v>
      </c>
      <c r="K17" s="9">
        <f t="shared" si="2"/>
        <v>3.7850310767054973E-2</v>
      </c>
      <c r="L17" s="7">
        <v>16</v>
      </c>
      <c r="M17" s="7">
        <v>21</v>
      </c>
      <c r="N17" s="7">
        <f t="shared" si="7"/>
        <v>37</v>
      </c>
      <c r="O17" s="9">
        <f t="shared" si="3"/>
        <v>3.2427695004382119E-2</v>
      </c>
      <c r="P17" s="7">
        <v>30</v>
      </c>
      <c r="Q17" s="7">
        <v>91</v>
      </c>
      <c r="R17" s="7">
        <f t="shared" si="8"/>
        <v>121</v>
      </c>
      <c r="S17" s="9">
        <f t="shared" si="4"/>
        <v>3.8038352719270668E-2</v>
      </c>
      <c r="T17" s="7">
        <f t="shared" si="9"/>
        <v>2034</v>
      </c>
      <c r="U17" s="9">
        <f t="shared" si="5"/>
        <v>3.7583148558758314E-2</v>
      </c>
    </row>
    <row r="18" spans="1:21" x14ac:dyDescent="0.25">
      <c r="A18" s="5">
        <v>10</v>
      </c>
      <c r="B18" s="5">
        <v>2010</v>
      </c>
      <c r="C18" s="3" t="s">
        <v>144</v>
      </c>
      <c r="D18" s="7">
        <v>382</v>
      </c>
      <c r="E18" s="7">
        <v>328</v>
      </c>
      <c r="F18" s="7">
        <f t="shared" si="0"/>
        <v>710</v>
      </c>
      <c r="G18" s="9">
        <f t="shared" si="1"/>
        <v>3.0965153299315276E-2</v>
      </c>
      <c r="H18" s="7">
        <v>445</v>
      </c>
      <c r="I18" s="7">
        <v>460</v>
      </c>
      <c r="J18" s="7">
        <f t="shared" si="6"/>
        <v>905</v>
      </c>
      <c r="K18" s="9">
        <f t="shared" si="2"/>
        <v>3.3681938293200341E-2</v>
      </c>
      <c r="L18" s="7">
        <v>9</v>
      </c>
      <c r="M18" s="7">
        <v>20</v>
      </c>
      <c r="N18" s="7">
        <f t="shared" si="7"/>
        <v>29</v>
      </c>
      <c r="O18" s="9">
        <f t="shared" si="3"/>
        <v>2.5416301489921123E-2</v>
      </c>
      <c r="P18" s="7">
        <v>30</v>
      </c>
      <c r="Q18" s="7">
        <v>89</v>
      </c>
      <c r="R18" s="7">
        <f t="shared" si="8"/>
        <v>119</v>
      </c>
      <c r="S18" s="9">
        <f t="shared" si="4"/>
        <v>3.7409619616472808E-2</v>
      </c>
      <c r="T18" s="7">
        <f t="shared" si="9"/>
        <v>1763</v>
      </c>
      <c r="U18" s="9">
        <f t="shared" si="5"/>
        <v>3.2575757575757577E-2</v>
      </c>
    </row>
    <row r="19" spans="1:21" x14ac:dyDescent="0.25">
      <c r="A19" s="5">
        <v>11</v>
      </c>
      <c r="B19" s="5">
        <v>2011</v>
      </c>
      <c r="C19" s="3" t="s">
        <v>145</v>
      </c>
      <c r="D19" s="7">
        <v>867</v>
      </c>
      <c r="E19" s="7">
        <v>688</v>
      </c>
      <c r="F19" s="7">
        <f t="shared" si="0"/>
        <v>1555</v>
      </c>
      <c r="G19" s="9">
        <f t="shared" si="1"/>
        <v>6.7818047014697541E-2</v>
      </c>
      <c r="H19" s="7">
        <v>841</v>
      </c>
      <c r="I19" s="7">
        <v>861</v>
      </c>
      <c r="J19" s="7">
        <f t="shared" si="6"/>
        <v>1702</v>
      </c>
      <c r="K19" s="9">
        <f t="shared" si="2"/>
        <v>6.3344374558040858E-2</v>
      </c>
      <c r="L19" s="7">
        <v>34</v>
      </c>
      <c r="M19" s="7">
        <v>36</v>
      </c>
      <c r="N19" s="7">
        <f t="shared" si="7"/>
        <v>70</v>
      </c>
      <c r="O19" s="9">
        <f t="shared" si="3"/>
        <v>6.1349693251533742E-2</v>
      </c>
      <c r="P19" s="7">
        <v>41</v>
      </c>
      <c r="Q19" s="7">
        <v>156</v>
      </c>
      <c r="R19" s="7">
        <f t="shared" si="8"/>
        <v>197</v>
      </c>
      <c r="S19" s="9">
        <f t="shared" si="4"/>
        <v>6.1930210625589434E-2</v>
      </c>
      <c r="T19" s="7">
        <f t="shared" si="9"/>
        <v>3524</v>
      </c>
      <c r="U19" s="9">
        <f t="shared" si="5"/>
        <v>6.5114560236511451E-2</v>
      </c>
    </row>
    <row r="20" spans="1:21" x14ac:dyDescent="0.25">
      <c r="A20" s="5">
        <v>12</v>
      </c>
      <c r="B20" s="5">
        <v>2012</v>
      </c>
      <c r="C20" s="3" t="s">
        <v>146</v>
      </c>
      <c r="D20" s="7">
        <v>1087</v>
      </c>
      <c r="E20" s="7">
        <v>915</v>
      </c>
      <c r="F20" s="7">
        <f t="shared" si="0"/>
        <v>2002</v>
      </c>
      <c r="G20" s="9">
        <f t="shared" si="1"/>
        <v>8.7313009725674906E-2</v>
      </c>
      <c r="H20" s="7">
        <v>1178</v>
      </c>
      <c r="I20" s="7">
        <v>1194</v>
      </c>
      <c r="J20" s="7">
        <f t="shared" si="6"/>
        <v>2372</v>
      </c>
      <c r="K20" s="9">
        <f t="shared" si="2"/>
        <v>8.8280174178421225E-2</v>
      </c>
      <c r="L20" s="7">
        <v>33</v>
      </c>
      <c r="M20" s="7">
        <v>39</v>
      </c>
      <c r="N20" s="7">
        <f t="shared" si="7"/>
        <v>72</v>
      </c>
      <c r="O20" s="9">
        <f t="shared" si="3"/>
        <v>6.3102541630148987E-2</v>
      </c>
      <c r="P20" s="7">
        <v>52</v>
      </c>
      <c r="Q20" s="7">
        <v>198</v>
      </c>
      <c r="R20" s="7">
        <f t="shared" si="8"/>
        <v>250</v>
      </c>
      <c r="S20" s="9">
        <f t="shared" si="4"/>
        <v>7.859163784973279E-2</v>
      </c>
      <c r="T20" s="7">
        <f t="shared" si="9"/>
        <v>4696</v>
      </c>
      <c r="U20" s="9">
        <f t="shared" si="5"/>
        <v>8.677014042867702E-2</v>
      </c>
    </row>
    <row r="21" spans="1:21" x14ac:dyDescent="0.25">
      <c r="A21" s="5">
        <v>13</v>
      </c>
      <c r="B21" s="5">
        <v>2013</v>
      </c>
      <c r="C21" s="3" t="s">
        <v>147</v>
      </c>
      <c r="D21" s="7">
        <v>1866</v>
      </c>
      <c r="E21" s="7">
        <v>1596</v>
      </c>
      <c r="F21" s="7">
        <f t="shared" si="0"/>
        <v>3462</v>
      </c>
      <c r="G21" s="9">
        <f t="shared" si="1"/>
        <v>0.15098783200314012</v>
      </c>
      <c r="H21" s="7">
        <v>1966</v>
      </c>
      <c r="I21" s="7">
        <v>1988</v>
      </c>
      <c r="J21" s="7">
        <f t="shared" si="6"/>
        <v>3954</v>
      </c>
      <c r="K21" s="9">
        <f t="shared" si="2"/>
        <v>0.14715843537161785</v>
      </c>
      <c r="L21" s="7">
        <v>77</v>
      </c>
      <c r="M21" s="7">
        <v>122</v>
      </c>
      <c r="N21" s="7">
        <f t="shared" si="7"/>
        <v>199</v>
      </c>
      <c r="O21" s="9">
        <f t="shared" si="3"/>
        <v>0.17440841367221735</v>
      </c>
      <c r="P21" s="7">
        <v>114</v>
      </c>
      <c r="Q21" s="7">
        <v>336</v>
      </c>
      <c r="R21" s="7">
        <f t="shared" si="8"/>
        <v>450</v>
      </c>
      <c r="S21" s="9">
        <f t="shared" si="4"/>
        <v>0.14146494812951901</v>
      </c>
      <c r="T21" s="7">
        <f t="shared" si="9"/>
        <v>8065</v>
      </c>
      <c r="U21" s="9">
        <f t="shared" si="5"/>
        <v>0.14902069475240207</v>
      </c>
    </row>
    <row r="22" spans="1:21" x14ac:dyDescent="0.25">
      <c r="A22" s="5">
        <v>14</v>
      </c>
      <c r="B22" s="5">
        <v>2014</v>
      </c>
      <c r="C22" s="3" t="s">
        <v>148</v>
      </c>
      <c r="D22" s="7">
        <v>1121</v>
      </c>
      <c r="E22" s="7">
        <v>1012</v>
      </c>
      <c r="F22" s="7">
        <f t="shared" si="0"/>
        <v>2133</v>
      </c>
      <c r="G22" s="9">
        <f t="shared" si="1"/>
        <v>9.3026298573858426E-2</v>
      </c>
      <c r="H22" s="7">
        <v>1289</v>
      </c>
      <c r="I22" s="7">
        <v>1327</v>
      </c>
      <c r="J22" s="7">
        <f t="shared" si="6"/>
        <v>2616</v>
      </c>
      <c r="K22" s="9">
        <f t="shared" si="2"/>
        <v>9.736127135360452E-2</v>
      </c>
      <c r="L22" s="7">
        <v>33</v>
      </c>
      <c r="M22" s="7">
        <v>76</v>
      </c>
      <c r="N22" s="7">
        <f t="shared" si="7"/>
        <v>109</v>
      </c>
      <c r="O22" s="9">
        <f t="shared" si="3"/>
        <v>9.5530236634531113E-2</v>
      </c>
      <c r="P22" s="7">
        <v>60</v>
      </c>
      <c r="Q22" s="7">
        <v>167</v>
      </c>
      <c r="R22" s="7">
        <f t="shared" si="8"/>
        <v>227</v>
      </c>
      <c r="S22" s="9">
        <f t="shared" si="4"/>
        <v>7.1361207167557367E-2</v>
      </c>
      <c r="T22" s="7">
        <f t="shared" si="9"/>
        <v>5085</v>
      </c>
      <c r="U22" s="9">
        <f t="shared" si="5"/>
        <v>9.3957871396895792E-2</v>
      </c>
    </row>
    <row r="23" spans="1:21" x14ac:dyDescent="0.25">
      <c r="A23" s="22" t="s">
        <v>169</v>
      </c>
      <c r="B23" s="22"/>
      <c r="C23" s="22"/>
      <c r="D23" s="11">
        <f>SUM(D9:D22)</f>
        <v>12461</v>
      </c>
      <c r="E23" s="11">
        <f>SUM(E9:E22)</f>
        <v>10468</v>
      </c>
      <c r="F23" s="11">
        <f>SUM(F9:F22)</f>
        <v>22929</v>
      </c>
      <c r="G23" s="12">
        <f>'KAB. SUKOHARJO'!G19</f>
        <v>5.918765084732637E-2</v>
      </c>
      <c r="H23" s="11">
        <f>SUM(H9:H22)</f>
        <v>13323</v>
      </c>
      <c r="I23" s="11">
        <f>SUM(I9:I22)</f>
        <v>13546</v>
      </c>
      <c r="J23" s="11">
        <f>SUM(J9:J22)</f>
        <v>26869</v>
      </c>
      <c r="K23" s="12">
        <f>'KAB. SUKOHARJO'!K19</f>
        <v>5.9481800592404994E-2</v>
      </c>
      <c r="L23" s="11">
        <f t="shared" ref="L23:N23" si="10">SUM(L9:L22)</f>
        <v>449</v>
      </c>
      <c r="M23" s="11">
        <f t="shared" si="10"/>
        <v>692</v>
      </c>
      <c r="N23" s="11">
        <f t="shared" si="10"/>
        <v>1141</v>
      </c>
      <c r="O23" s="12">
        <f>'KAB. SUKOHARJO'!O19</f>
        <v>6.4173228346456695E-2</v>
      </c>
      <c r="P23" s="11">
        <f t="shared" ref="P23:R23" si="11">SUM(P9:P22)</f>
        <v>785</v>
      </c>
      <c r="Q23" s="11">
        <f t="shared" si="11"/>
        <v>2396</v>
      </c>
      <c r="R23" s="11">
        <f t="shared" si="11"/>
        <v>3181</v>
      </c>
      <c r="S23" s="12">
        <f>'KAB. SUKOHARJO'!S19</f>
        <v>5.7992415955662513E-2</v>
      </c>
      <c r="T23" s="8">
        <f>SUM(T9:T22)</f>
        <v>54120</v>
      </c>
      <c r="U23" s="12">
        <f>'KAB. SUKOHARJO'!U19</f>
        <v>5.935870226872645E-2</v>
      </c>
    </row>
  </sheetData>
  <mergeCells count="11">
    <mergeCell ref="T7:U7"/>
    <mergeCell ref="A23:C23"/>
    <mergeCell ref="P7:S7"/>
    <mergeCell ref="A5:D5"/>
    <mergeCell ref="A6:D6"/>
    <mergeCell ref="A7:A8"/>
    <mergeCell ref="B7:C7"/>
    <mergeCell ref="D7:G7"/>
    <mergeCell ref="H7:K7"/>
    <mergeCell ref="L7:O7"/>
    <mergeCell ref="A1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F41E-50AC-448E-AB3A-B34FB2092ADB}">
  <dimension ref="A1:U21"/>
  <sheetViews>
    <sheetView tabSelected="1" topLeftCell="A2" zoomScaleNormal="100" workbookViewId="0">
      <selection activeCell="P9" sqref="P9:Q20"/>
    </sheetView>
  </sheetViews>
  <sheetFormatPr defaultRowHeight="15" x14ac:dyDescent="0.25"/>
  <cols>
    <col min="1" max="1" width="4.28515625" customWidth="1"/>
    <col min="3" max="3" width="16.5703125" bestFit="1" customWidth="1"/>
    <col min="4" max="19" width="9.140625" customWidth="1"/>
    <col min="20" max="20" width="11.7109375" customWidth="1"/>
    <col min="21" max="21" width="9.140625" customWidth="1"/>
  </cols>
  <sheetData>
    <row r="1" spans="1:21" ht="14.45" customHeight="1" x14ac:dyDescent="0.25">
      <c r="A1" s="16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4"/>
      <c r="P1" s="4"/>
      <c r="Q1" s="4"/>
      <c r="R1" s="4"/>
      <c r="S1" s="4"/>
    </row>
    <row r="2" spans="1:21" ht="14.4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4"/>
      <c r="P2" s="4"/>
      <c r="Q2" s="4"/>
      <c r="R2" s="4"/>
      <c r="S2" s="4"/>
    </row>
    <row r="3" spans="1:21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x14ac:dyDescent="0.25">
      <c r="A4" s="1"/>
    </row>
    <row r="5" spans="1:21" x14ac:dyDescent="0.25">
      <c r="A5" s="15" t="s">
        <v>161</v>
      </c>
      <c r="B5" s="15"/>
      <c r="C5" s="15"/>
      <c r="D5" s="15"/>
    </row>
    <row r="6" spans="1:21" x14ac:dyDescent="0.25">
      <c r="A6" s="24" t="s">
        <v>162</v>
      </c>
      <c r="B6" s="24"/>
      <c r="C6" s="24"/>
      <c r="D6" s="24"/>
    </row>
    <row r="7" spans="1:21" x14ac:dyDescent="0.25">
      <c r="A7" s="23" t="s">
        <v>163</v>
      </c>
      <c r="B7" s="22" t="s">
        <v>184</v>
      </c>
      <c r="C7" s="22"/>
      <c r="D7" s="13" t="s">
        <v>196</v>
      </c>
      <c r="E7" s="25"/>
      <c r="F7" s="25"/>
      <c r="G7" s="14"/>
      <c r="H7" s="13" t="s">
        <v>197</v>
      </c>
      <c r="I7" s="25"/>
      <c r="J7" s="25"/>
      <c r="K7" s="14"/>
      <c r="L7" s="13" t="s">
        <v>198</v>
      </c>
      <c r="M7" s="25"/>
      <c r="N7" s="25"/>
      <c r="O7" s="14"/>
      <c r="P7" s="13" t="s">
        <v>199</v>
      </c>
      <c r="Q7" s="25"/>
      <c r="R7" s="25"/>
      <c r="S7" s="14"/>
      <c r="T7" s="13" t="s">
        <v>169</v>
      </c>
      <c r="U7" s="14"/>
    </row>
    <row r="8" spans="1:21" x14ac:dyDescent="0.25">
      <c r="A8" s="23"/>
      <c r="B8" s="10" t="s">
        <v>165</v>
      </c>
      <c r="C8" s="10" t="s">
        <v>166</v>
      </c>
      <c r="D8" s="10" t="s">
        <v>167</v>
      </c>
      <c r="E8" s="10" t="s">
        <v>168</v>
      </c>
      <c r="F8" s="10" t="s">
        <v>169</v>
      </c>
      <c r="G8" s="10" t="s">
        <v>170</v>
      </c>
      <c r="H8" s="10" t="s">
        <v>167</v>
      </c>
      <c r="I8" s="10" t="s">
        <v>168</v>
      </c>
      <c r="J8" s="10" t="s">
        <v>169</v>
      </c>
      <c r="K8" s="10" t="s">
        <v>170</v>
      </c>
      <c r="L8" s="10" t="s">
        <v>167</v>
      </c>
      <c r="M8" s="10" t="s">
        <v>168</v>
      </c>
      <c r="N8" s="10" t="s">
        <v>169</v>
      </c>
      <c r="O8" s="10" t="s">
        <v>170</v>
      </c>
      <c r="P8" s="10" t="s">
        <v>167</v>
      </c>
      <c r="Q8" s="10" t="s">
        <v>168</v>
      </c>
      <c r="R8" s="10" t="s">
        <v>169</v>
      </c>
      <c r="S8" s="10" t="s">
        <v>170</v>
      </c>
      <c r="T8" s="10" t="s">
        <v>200</v>
      </c>
      <c r="U8" s="10" t="s">
        <v>170</v>
      </c>
    </row>
    <row r="9" spans="1:21" x14ac:dyDescent="0.25">
      <c r="A9" s="5">
        <v>1</v>
      </c>
      <c r="B9" s="5">
        <v>1002</v>
      </c>
      <c r="C9" s="3" t="s">
        <v>149</v>
      </c>
      <c r="D9" s="7">
        <v>3619</v>
      </c>
      <c r="E9" s="7">
        <v>3106</v>
      </c>
      <c r="F9" s="7">
        <f t="shared" ref="F9:F20" si="0">SUM(D9:E9)</f>
        <v>6725</v>
      </c>
      <c r="G9" s="9">
        <f t="shared" ref="G9:G20" si="1">F9/$F$21</f>
        <v>0.13737105505055663</v>
      </c>
      <c r="H9" s="7">
        <v>3448</v>
      </c>
      <c r="I9" s="7">
        <v>3517</v>
      </c>
      <c r="J9" s="7">
        <f>SUM(H9:I9)</f>
        <v>6965</v>
      </c>
      <c r="K9" s="9">
        <f t="shared" ref="K9:K20" si="2">J9/$J$21</f>
        <v>0.13201038645969562</v>
      </c>
      <c r="L9" s="7">
        <v>167</v>
      </c>
      <c r="M9" s="7">
        <v>230</v>
      </c>
      <c r="N9" s="7">
        <f>SUM(L9:M9)</f>
        <v>397</v>
      </c>
      <c r="O9" s="9">
        <f t="shared" ref="O9:O20" si="3">N9/$N$21</f>
        <v>0.15089319650323071</v>
      </c>
      <c r="P9" s="7">
        <v>210</v>
      </c>
      <c r="Q9" s="7">
        <v>861</v>
      </c>
      <c r="R9" s="7">
        <f>SUM(P9:Q9)</f>
        <v>1071</v>
      </c>
      <c r="S9" s="9">
        <f t="shared" ref="S9:S20" si="4">R9/$R$21</f>
        <v>0.15612244897959185</v>
      </c>
      <c r="T9" s="7">
        <f>F9+J9+N9+R9</f>
        <v>15158</v>
      </c>
      <c r="U9" s="9">
        <f t="shared" ref="U9:U20" si="5">T9/$T$21</f>
        <v>0.13630436932926884</v>
      </c>
    </row>
    <row r="10" spans="1:21" x14ac:dyDescent="0.25">
      <c r="A10" s="5">
        <v>2</v>
      </c>
      <c r="B10" s="5">
        <v>1004</v>
      </c>
      <c r="C10" s="3" t="s">
        <v>150</v>
      </c>
      <c r="D10" s="7">
        <v>2543</v>
      </c>
      <c r="E10" s="7">
        <v>2164</v>
      </c>
      <c r="F10" s="7">
        <f t="shared" si="0"/>
        <v>4707</v>
      </c>
      <c r="G10" s="9">
        <f t="shared" si="1"/>
        <v>9.6149525074047601E-2</v>
      </c>
      <c r="H10" s="7">
        <v>2497</v>
      </c>
      <c r="I10" s="7">
        <v>2542</v>
      </c>
      <c r="J10" s="7">
        <f t="shared" ref="J10:J20" si="6">SUM(H10:I10)</f>
        <v>5039</v>
      </c>
      <c r="K10" s="9">
        <f t="shared" si="2"/>
        <v>9.5506150376224869E-2</v>
      </c>
      <c r="L10" s="7">
        <v>103</v>
      </c>
      <c r="M10" s="7">
        <v>157</v>
      </c>
      <c r="N10" s="7">
        <f t="shared" ref="N10:N20" si="7">SUM(L10:M10)</f>
        <v>260</v>
      </c>
      <c r="O10" s="9">
        <f t="shared" si="3"/>
        <v>9.8821740782972248E-2</v>
      </c>
      <c r="P10" s="7">
        <v>147</v>
      </c>
      <c r="Q10" s="7">
        <v>566</v>
      </c>
      <c r="R10" s="7">
        <f t="shared" ref="R10:R20" si="8">SUM(P10:Q10)</f>
        <v>713</v>
      </c>
      <c r="S10" s="9">
        <f t="shared" si="4"/>
        <v>0.10393586005830904</v>
      </c>
      <c r="T10" s="7">
        <f t="shared" ref="T10:T20" si="9">F10+J10+N10+R10</f>
        <v>10719</v>
      </c>
      <c r="U10" s="9">
        <f t="shared" si="5"/>
        <v>9.6387817313658308E-2</v>
      </c>
    </row>
    <row r="11" spans="1:21" x14ac:dyDescent="0.25">
      <c r="A11" s="5">
        <v>3</v>
      </c>
      <c r="B11" s="5">
        <v>2001</v>
      </c>
      <c r="C11" s="3" t="s">
        <v>151</v>
      </c>
      <c r="D11" s="7">
        <v>3451</v>
      </c>
      <c r="E11" s="7">
        <v>2973</v>
      </c>
      <c r="F11" s="7">
        <f t="shared" si="0"/>
        <v>6424</v>
      </c>
      <c r="G11" s="9">
        <f t="shared" si="1"/>
        <v>0.13122255132264324</v>
      </c>
      <c r="H11" s="7">
        <v>3528</v>
      </c>
      <c r="I11" s="7">
        <v>3537</v>
      </c>
      <c r="J11" s="7">
        <f t="shared" si="6"/>
        <v>7065</v>
      </c>
      <c r="K11" s="9">
        <f t="shared" si="2"/>
        <v>0.1339057258202081</v>
      </c>
      <c r="L11" s="7">
        <v>105</v>
      </c>
      <c r="M11" s="7">
        <v>157</v>
      </c>
      <c r="N11" s="7">
        <f t="shared" si="7"/>
        <v>262</v>
      </c>
      <c r="O11" s="9">
        <f t="shared" si="3"/>
        <v>9.9581908019764354E-2</v>
      </c>
      <c r="P11" s="7">
        <v>158</v>
      </c>
      <c r="Q11" s="7">
        <v>590</v>
      </c>
      <c r="R11" s="7">
        <f t="shared" si="8"/>
        <v>748</v>
      </c>
      <c r="S11" s="9">
        <f t="shared" si="4"/>
        <v>0.10903790087463557</v>
      </c>
      <c r="T11" s="7">
        <f t="shared" si="9"/>
        <v>14499</v>
      </c>
      <c r="U11" s="9">
        <f t="shared" si="5"/>
        <v>0.13037848336885269</v>
      </c>
    </row>
    <row r="12" spans="1:21" x14ac:dyDescent="0.25">
      <c r="A12" s="5">
        <v>4</v>
      </c>
      <c r="B12" s="5">
        <v>2003</v>
      </c>
      <c r="C12" s="3" t="s">
        <v>152</v>
      </c>
      <c r="D12" s="7">
        <v>1126</v>
      </c>
      <c r="E12" s="7">
        <v>977</v>
      </c>
      <c r="F12" s="7">
        <f t="shared" si="0"/>
        <v>2103</v>
      </c>
      <c r="G12" s="9">
        <f t="shared" si="1"/>
        <v>4.2957818404657337E-2</v>
      </c>
      <c r="H12" s="7">
        <v>1181</v>
      </c>
      <c r="I12" s="7">
        <v>1191</v>
      </c>
      <c r="J12" s="7">
        <f t="shared" si="6"/>
        <v>2372</v>
      </c>
      <c r="K12" s="9">
        <f t="shared" si="2"/>
        <v>4.4957449631356491E-2</v>
      </c>
      <c r="L12" s="7">
        <v>48</v>
      </c>
      <c r="M12" s="7">
        <v>61</v>
      </c>
      <c r="N12" s="7">
        <f t="shared" si="7"/>
        <v>109</v>
      </c>
      <c r="O12" s="9">
        <f t="shared" si="3"/>
        <v>4.1429114405169137E-2</v>
      </c>
      <c r="P12" s="7">
        <v>68</v>
      </c>
      <c r="Q12" s="7">
        <v>196</v>
      </c>
      <c r="R12" s="7">
        <f t="shared" si="8"/>
        <v>264</v>
      </c>
      <c r="S12" s="9">
        <f t="shared" si="4"/>
        <v>3.8483965014577258E-2</v>
      </c>
      <c r="T12" s="7">
        <f t="shared" si="9"/>
        <v>4848</v>
      </c>
      <c r="U12" s="9">
        <f t="shared" si="5"/>
        <v>4.359437805174135E-2</v>
      </c>
    </row>
    <row r="13" spans="1:21" x14ac:dyDescent="0.25">
      <c r="A13" s="5">
        <v>5</v>
      </c>
      <c r="B13" s="5">
        <v>2005</v>
      </c>
      <c r="C13" s="3" t="s">
        <v>153</v>
      </c>
      <c r="D13" s="7">
        <v>2781</v>
      </c>
      <c r="E13" s="7">
        <v>2377</v>
      </c>
      <c r="F13" s="7">
        <f t="shared" si="0"/>
        <v>5158</v>
      </c>
      <c r="G13" s="9">
        <f t="shared" si="1"/>
        <v>0.10536206720457562</v>
      </c>
      <c r="H13" s="7">
        <v>2707</v>
      </c>
      <c r="I13" s="7">
        <v>2754</v>
      </c>
      <c r="J13" s="7">
        <f t="shared" si="6"/>
        <v>5461</v>
      </c>
      <c r="K13" s="9">
        <f t="shared" si="2"/>
        <v>0.10350448247758762</v>
      </c>
      <c r="L13" s="7">
        <v>106</v>
      </c>
      <c r="M13" s="7">
        <v>155</v>
      </c>
      <c r="N13" s="7">
        <f t="shared" si="7"/>
        <v>261</v>
      </c>
      <c r="O13" s="9">
        <f t="shared" si="3"/>
        <v>9.9201824401368308E-2</v>
      </c>
      <c r="P13" s="7">
        <v>125</v>
      </c>
      <c r="Q13" s="7">
        <v>481</v>
      </c>
      <c r="R13" s="7">
        <f t="shared" si="8"/>
        <v>606</v>
      </c>
      <c r="S13" s="9">
        <f t="shared" si="4"/>
        <v>8.8338192419825073E-2</v>
      </c>
      <c r="T13" s="7">
        <f t="shared" si="9"/>
        <v>11486</v>
      </c>
      <c r="U13" s="9">
        <f t="shared" si="5"/>
        <v>0.10328486516136574</v>
      </c>
    </row>
    <row r="14" spans="1:21" x14ac:dyDescent="0.25">
      <c r="A14" s="5">
        <v>6</v>
      </c>
      <c r="B14" s="5">
        <v>2006</v>
      </c>
      <c r="C14" s="3" t="s">
        <v>154</v>
      </c>
      <c r="D14" s="7">
        <v>4223</v>
      </c>
      <c r="E14" s="7">
        <v>3484</v>
      </c>
      <c r="F14" s="7">
        <f t="shared" si="0"/>
        <v>7707</v>
      </c>
      <c r="G14" s="9">
        <f t="shared" si="1"/>
        <v>0.15743029312634052</v>
      </c>
      <c r="H14" s="7">
        <v>4103</v>
      </c>
      <c r="I14" s="7">
        <v>4168</v>
      </c>
      <c r="J14" s="7">
        <f t="shared" si="6"/>
        <v>8271</v>
      </c>
      <c r="K14" s="9">
        <f t="shared" si="2"/>
        <v>0.15676351850798886</v>
      </c>
      <c r="L14" s="7">
        <v>159</v>
      </c>
      <c r="M14" s="7">
        <v>278</v>
      </c>
      <c r="N14" s="7">
        <f t="shared" si="7"/>
        <v>437</v>
      </c>
      <c r="O14" s="9">
        <f t="shared" si="3"/>
        <v>0.16609654123907261</v>
      </c>
      <c r="P14" s="7">
        <v>234</v>
      </c>
      <c r="Q14" s="7">
        <v>858</v>
      </c>
      <c r="R14" s="7">
        <f t="shared" si="8"/>
        <v>1092</v>
      </c>
      <c r="S14" s="9">
        <f t="shared" si="4"/>
        <v>0.15918367346938775</v>
      </c>
      <c r="T14" s="7">
        <f t="shared" si="9"/>
        <v>17507</v>
      </c>
      <c r="U14" s="9">
        <f t="shared" si="5"/>
        <v>0.15742714037785391</v>
      </c>
    </row>
    <row r="15" spans="1:21" x14ac:dyDescent="0.25">
      <c r="A15" s="5">
        <v>7</v>
      </c>
      <c r="B15" s="5">
        <v>2007</v>
      </c>
      <c r="C15" s="3" t="s">
        <v>155</v>
      </c>
      <c r="D15" s="7">
        <v>1822</v>
      </c>
      <c r="E15" s="7">
        <v>1693</v>
      </c>
      <c r="F15" s="7">
        <f t="shared" si="0"/>
        <v>3515</v>
      </c>
      <c r="G15" s="9">
        <f t="shared" si="1"/>
        <v>7.1800633234603201E-2</v>
      </c>
      <c r="H15" s="7">
        <v>1833</v>
      </c>
      <c r="I15" s="7">
        <v>1873</v>
      </c>
      <c r="J15" s="7">
        <f t="shared" si="6"/>
        <v>3706</v>
      </c>
      <c r="K15" s="9">
        <f t="shared" si="2"/>
        <v>7.0241276700593241E-2</v>
      </c>
      <c r="L15" s="7">
        <v>76</v>
      </c>
      <c r="M15" s="7">
        <v>125</v>
      </c>
      <c r="N15" s="7">
        <f t="shared" si="7"/>
        <v>201</v>
      </c>
      <c r="O15" s="9">
        <f t="shared" si="3"/>
        <v>7.6396807297605479E-2</v>
      </c>
      <c r="P15" s="7">
        <v>104</v>
      </c>
      <c r="Q15" s="7">
        <v>381</v>
      </c>
      <c r="R15" s="7">
        <f t="shared" si="8"/>
        <v>485</v>
      </c>
      <c r="S15" s="9">
        <f t="shared" si="4"/>
        <v>7.0699708454810495E-2</v>
      </c>
      <c r="T15" s="7">
        <f t="shared" si="9"/>
        <v>7907</v>
      </c>
      <c r="U15" s="9">
        <f t="shared" si="5"/>
        <v>7.1101639285296794E-2</v>
      </c>
    </row>
    <row r="16" spans="1:21" x14ac:dyDescent="0.25">
      <c r="A16" s="5">
        <v>8</v>
      </c>
      <c r="B16" s="5">
        <v>2008</v>
      </c>
      <c r="C16" s="3" t="s">
        <v>156</v>
      </c>
      <c r="D16" s="7">
        <v>1668</v>
      </c>
      <c r="E16" s="7">
        <v>1353</v>
      </c>
      <c r="F16" s="7">
        <f t="shared" si="0"/>
        <v>3021</v>
      </c>
      <c r="G16" s="9">
        <f t="shared" si="1"/>
        <v>6.1709733428658972E-2</v>
      </c>
      <c r="H16" s="7">
        <v>1615</v>
      </c>
      <c r="I16" s="7">
        <v>1628</v>
      </c>
      <c r="J16" s="7">
        <f t="shared" si="6"/>
        <v>3243</v>
      </c>
      <c r="K16" s="9">
        <f t="shared" si="2"/>
        <v>6.1465855461420367E-2</v>
      </c>
      <c r="L16" s="7">
        <v>52</v>
      </c>
      <c r="M16" s="7">
        <v>83</v>
      </c>
      <c r="N16" s="7">
        <f t="shared" si="7"/>
        <v>135</v>
      </c>
      <c r="O16" s="9">
        <f t="shared" si="3"/>
        <v>5.1311288483466361E-2</v>
      </c>
      <c r="P16" s="7">
        <v>85</v>
      </c>
      <c r="Q16" s="7">
        <v>298</v>
      </c>
      <c r="R16" s="7">
        <f t="shared" si="8"/>
        <v>383</v>
      </c>
      <c r="S16" s="9">
        <f t="shared" si="4"/>
        <v>5.5830903790087462E-2</v>
      </c>
      <c r="T16" s="7">
        <f t="shared" si="9"/>
        <v>6782</v>
      </c>
      <c r="U16" s="9">
        <f t="shared" si="5"/>
        <v>6.0985369626012753E-2</v>
      </c>
    </row>
    <row r="17" spans="1:21" x14ac:dyDescent="0.25">
      <c r="A17" s="5">
        <v>9</v>
      </c>
      <c r="B17" s="5">
        <v>2009</v>
      </c>
      <c r="C17" s="3" t="s">
        <v>157</v>
      </c>
      <c r="D17" s="7">
        <v>1635</v>
      </c>
      <c r="E17" s="7">
        <v>1551</v>
      </c>
      <c r="F17" s="7">
        <f t="shared" si="0"/>
        <v>3186</v>
      </c>
      <c r="G17" s="9">
        <f t="shared" si="1"/>
        <v>6.5080175671535082E-2</v>
      </c>
      <c r="H17" s="7">
        <v>1752</v>
      </c>
      <c r="I17" s="7">
        <v>1787</v>
      </c>
      <c r="J17" s="7">
        <f t="shared" si="6"/>
        <v>3539</v>
      </c>
      <c r="K17" s="9">
        <f t="shared" si="2"/>
        <v>6.7076059968537369E-2</v>
      </c>
      <c r="L17" s="7">
        <v>87</v>
      </c>
      <c r="M17" s="7">
        <v>121</v>
      </c>
      <c r="N17" s="7">
        <f t="shared" si="7"/>
        <v>208</v>
      </c>
      <c r="O17" s="9">
        <f t="shared" si="3"/>
        <v>7.9057392626377801E-2</v>
      </c>
      <c r="P17" s="7">
        <v>96</v>
      </c>
      <c r="Q17" s="7">
        <v>378</v>
      </c>
      <c r="R17" s="7">
        <f t="shared" si="8"/>
        <v>474</v>
      </c>
      <c r="S17" s="9">
        <f t="shared" si="4"/>
        <v>6.9096209912536441E-2</v>
      </c>
      <c r="T17" s="7">
        <f t="shared" si="9"/>
        <v>7407</v>
      </c>
      <c r="U17" s="9">
        <f t="shared" si="5"/>
        <v>6.6605519436726102E-2</v>
      </c>
    </row>
    <row r="18" spans="1:21" x14ac:dyDescent="0.25">
      <c r="A18" s="5">
        <v>10</v>
      </c>
      <c r="B18" s="5">
        <v>2010</v>
      </c>
      <c r="C18" s="3" t="s">
        <v>158</v>
      </c>
      <c r="D18" s="7">
        <v>1342</v>
      </c>
      <c r="E18" s="7">
        <v>1217</v>
      </c>
      <c r="F18" s="7">
        <f t="shared" si="0"/>
        <v>2559</v>
      </c>
      <c r="G18" s="9">
        <f t="shared" si="1"/>
        <v>5.2272495148605866E-2</v>
      </c>
      <c r="H18" s="7">
        <v>1354</v>
      </c>
      <c r="I18" s="7">
        <v>1361</v>
      </c>
      <c r="J18" s="7">
        <f t="shared" si="6"/>
        <v>2715</v>
      </c>
      <c r="K18" s="9">
        <f t="shared" si="2"/>
        <v>5.145846363791437E-2</v>
      </c>
      <c r="L18" s="7">
        <v>68</v>
      </c>
      <c r="M18" s="7">
        <v>77</v>
      </c>
      <c r="N18" s="7">
        <f t="shared" si="7"/>
        <v>145</v>
      </c>
      <c r="O18" s="9">
        <f t="shared" si="3"/>
        <v>5.5112124667426834E-2</v>
      </c>
      <c r="P18" s="7">
        <v>79</v>
      </c>
      <c r="Q18" s="7">
        <v>341</v>
      </c>
      <c r="R18" s="7">
        <f t="shared" si="8"/>
        <v>420</v>
      </c>
      <c r="S18" s="9">
        <f t="shared" si="4"/>
        <v>6.1224489795918366E-2</v>
      </c>
      <c r="T18" s="7">
        <f t="shared" si="9"/>
        <v>5839</v>
      </c>
      <c r="U18" s="9">
        <f t="shared" si="5"/>
        <v>5.2505687591608445E-2</v>
      </c>
    </row>
    <row r="19" spans="1:21" x14ac:dyDescent="0.25">
      <c r="A19" s="5">
        <v>11</v>
      </c>
      <c r="B19" s="5">
        <v>2011</v>
      </c>
      <c r="C19" s="3" t="s">
        <v>159</v>
      </c>
      <c r="D19" s="7">
        <v>1145</v>
      </c>
      <c r="E19" s="7">
        <v>1007</v>
      </c>
      <c r="F19" s="7">
        <f t="shared" si="0"/>
        <v>2152</v>
      </c>
      <c r="G19" s="9">
        <f t="shared" si="1"/>
        <v>4.395873761617812E-2</v>
      </c>
      <c r="H19" s="7">
        <v>1221</v>
      </c>
      <c r="I19" s="7">
        <v>1237</v>
      </c>
      <c r="J19" s="7">
        <f t="shared" si="6"/>
        <v>2458</v>
      </c>
      <c r="K19" s="9">
        <f t="shared" si="2"/>
        <v>4.6587441481397242E-2</v>
      </c>
      <c r="L19" s="7">
        <v>45</v>
      </c>
      <c r="M19" s="7">
        <v>76</v>
      </c>
      <c r="N19" s="7">
        <f t="shared" si="7"/>
        <v>121</v>
      </c>
      <c r="O19" s="9">
        <f t="shared" si="3"/>
        <v>4.5990117825921703E-2</v>
      </c>
      <c r="P19" s="7">
        <v>83</v>
      </c>
      <c r="Q19" s="7">
        <v>264</v>
      </c>
      <c r="R19" s="7">
        <f t="shared" si="8"/>
        <v>347</v>
      </c>
      <c r="S19" s="9">
        <f t="shared" si="4"/>
        <v>5.0583090379008745E-2</v>
      </c>
      <c r="T19" s="7">
        <f t="shared" si="9"/>
        <v>5078</v>
      </c>
      <c r="U19" s="9">
        <f t="shared" si="5"/>
        <v>4.5662593182083863E-2</v>
      </c>
    </row>
    <row r="20" spans="1:21" x14ac:dyDescent="0.25">
      <c r="A20" s="5">
        <v>12</v>
      </c>
      <c r="B20" s="5">
        <v>2012</v>
      </c>
      <c r="C20" s="3" t="s">
        <v>160</v>
      </c>
      <c r="D20" s="7">
        <v>904</v>
      </c>
      <c r="E20" s="7">
        <v>794</v>
      </c>
      <c r="F20" s="7">
        <f t="shared" si="0"/>
        <v>1698</v>
      </c>
      <c r="G20" s="9">
        <f t="shared" si="1"/>
        <v>3.4684914717597791E-2</v>
      </c>
      <c r="H20" s="7">
        <v>949</v>
      </c>
      <c r="I20" s="7">
        <v>978</v>
      </c>
      <c r="J20" s="7">
        <f t="shared" si="6"/>
        <v>1927</v>
      </c>
      <c r="K20" s="9">
        <f t="shared" si="2"/>
        <v>3.6523189477075869E-2</v>
      </c>
      <c r="L20" s="7">
        <v>38</v>
      </c>
      <c r="M20" s="7">
        <v>57</v>
      </c>
      <c r="N20" s="7">
        <f t="shared" si="7"/>
        <v>95</v>
      </c>
      <c r="O20" s="9">
        <f t="shared" si="3"/>
        <v>3.610794374762448E-2</v>
      </c>
      <c r="P20" s="7">
        <v>58</v>
      </c>
      <c r="Q20" s="7">
        <v>199</v>
      </c>
      <c r="R20" s="7">
        <f t="shared" si="8"/>
        <v>257</v>
      </c>
      <c r="S20" s="9">
        <f t="shared" si="4"/>
        <v>3.7463556851311954E-2</v>
      </c>
      <c r="T20" s="7">
        <f t="shared" si="9"/>
        <v>3977</v>
      </c>
      <c r="U20" s="9">
        <f t="shared" si="5"/>
        <v>3.5762137275531215E-2</v>
      </c>
    </row>
    <row r="21" spans="1:21" x14ac:dyDescent="0.25">
      <c r="A21" s="22" t="s">
        <v>169</v>
      </c>
      <c r="B21" s="22"/>
      <c r="C21" s="22"/>
      <c r="D21" s="11">
        <f>SUM(D9:D20)</f>
        <v>26259</v>
      </c>
      <c r="E21" s="11">
        <f>SUM(E9:E20)</f>
        <v>22696</v>
      </c>
      <c r="F21" s="11">
        <f>SUM(F9:F20)</f>
        <v>48955</v>
      </c>
      <c r="G21" s="12">
        <f>'KAB. SUKOHARJO'!G20</f>
        <v>0.12636972599026833</v>
      </c>
      <c r="H21" s="11">
        <f>SUM(H9:H20)</f>
        <v>26188</v>
      </c>
      <c r="I21" s="11">
        <f>SUM(I9:I20)</f>
        <v>26573</v>
      </c>
      <c r="J21" s="11">
        <f>SUM(J9:J20)</f>
        <v>52761</v>
      </c>
      <c r="K21" s="12">
        <f>'KAB. SUKOHARJO'!K20</f>
        <v>0.11680074736893371</v>
      </c>
      <c r="L21" s="11">
        <f t="shared" ref="L21:N21" si="10">SUM(L9:L20)</f>
        <v>1054</v>
      </c>
      <c r="M21" s="11">
        <f t="shared" si="10"/>
        <v>1577</v>
      </c>
      <c r="N21" s="11">
        <f t="shared" si="10"/>
        <v>2631</v>
      </c>
      <c r="O21" s="12">
        <f>'KAB. SUKOHARJO'!O20</f>
        <v>0.14797525309336332</v>
      </c>
      <c r="P21" s="11">
        <f t="shared" ref="P21:R21" si="11">SUM(P9:P20)</f>
        <v>1447</v>
      </c>
      <c r="Q21" s="11">
        <f t="shared" si="11"/>
        <v>5413</v>
      </c>
      <c r="R21" s="11">
        <f t="shared" si="11"/>
        <v>6860</v>
      </c>
      <c r="S21" s="12">
        <f>'KAB. SUKOHARJO'!S20</f>
        <v>0.12506380806533945</v>
      </c>
      <c r="T21" s="8">
        <f>SUM(T9:T20)</f>
        <v>111207</v>
      </c>
      <c r="U21" s="12">
        <f>'KAB. SUKOHARJO'!U20</f>
        <v>0.12197160390240692</v>
      </c>
    </row>
  </sheetData>
  <mergeCells count="11">
    <mergeCell ref="T7:U7"/>
    <mergeCell ref="A21:C21"/>
    <mergeCell ref="P7:S7"/>
    <mergeCell ref="A5:D5"/>
    <mergeCell ref="A6:D6"/>
    <mergeCell ref="A7:A8"/>
    <mergeCell ref="B7:C7"/>
    <mergeCell ref="D7:G7"/>
    <mergeCell ref="H7:K7"/>
    <mergeCell ref="L7:O7"/>
    <mergeCell ref="A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KAB. 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Muchlas Ant</cp:lastModifiedBy>
  <dcterms:created xsi:type="dcterms:W3CDTF">2024-01-16T06:29:37Z</dcterms:created>
  <dcterms:modified xsi:type="dcterms:W3CDTF">2024-02-13T07:19:27Z</dcterms:modified>
</cp:coreProperties>
</file>