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 activeTab="1"/>
  </bookViews>
  <sheets>
    <sheet name="Sheet1" sheetId="1" r:id="rId1"/>
    <sheet name="2022" sheetId="3" r:id="rId2"/>
    <sheet name="Sheet2" sheetId="2" r:id="rId3"/>
  </sheets>
  <definedNames>
    <definedName name="_Toc466988837" localSheetId="1">'2022'!$B$1</definedName>
    <definedName name="_Toc466988837" localSheetId="0">Sheet1!$B$4</definedName>
    <definedName name="_Toc466988838" localSheetId="1">'2022'!$B$2</definedName>
    <definedName name="_Toc46698883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G21" i="3"/>
  <c r="H21" i="3"/>
  <c r="C21" i="3"/>
  <c r="D21" i="3"/>
  <c r="B21" i="3"/>
  <c r="I41" i="3" l="1"/>
  <c r="I42" i="3"/>
  <c r="I43" i="3"/>
  <c r="I44" i="3"/>
  <c r="I45" i="3"/>
  <c r="I46" i="3"/>
  <c r="I47" i="3"/>
  <c r="I48" i="3"/>
  <c r="I49" i="3"/>
  <c r="I50" i="3"/>
  <c r="I51" i="3"/>
  <c r="I40" i="3"/>
  <c r="V61" i="3"/>
  <c r="T61" i="3"/>
  <c r="S61" i="3"/>
  <c r="R61" i="3"/>
  <c r="U51" i="3"/>
  <c r="W51" i="3" s="1"/>
  <c r="U50" i="3"/>
  <c r="W50" i="3" s="1"/>
  <c r="U49" i="3"/>
  <c r="W49" i="3" s="1"/>
  <c r="U48" i="3"/>
  <c r="W48" i="3" s="1"/>
  <c r="U47" i="3"/>
  <c r="W47" i="3" s="1"/>
  <c r="U46" i="3"/>
  <c r="W46" i="3" s="1"/>
  <c r="U45" i="3"/>
  <c r="W45" i="3" s="1"/>
  <c r="U44" i="3"/>
  <c r="W44" i="3" s="1"/>
  <c r="U43" i="3"/>
  <c r="W43" i="3" s="1"/>
  <c r="U42" i="3"/>
  <c r="W42" i="3" s="1"/>
  <c r="U41" i="3"/>
  <c r="W41" i="3" s="1"/>
  <c r="U40" i="3"/>
  <c r="O61" i="3"/>
  <c r="M61" i="3"/>
  <c r="L61" i="3"/>
  <c r="K61" i="3"/>
  <c r="N51" i="3"/>
  <c r="P51" i="3" s="1"/>
  <c r="N50" i="3"/>
  <c r="P50" i="3" s="1"/>
  <c r="N49" i="3"/>
  <c r="P49" i="3" s="1"/>
  <c r="N48" i="3"/>
  <c r="P48" i="3" s="1"/>
  <c r="N47" i="3"/>
  <c r="P47" i="3" s="1"/>
  <c r="N46" i="3"/>
  <c r="P46" i="3" s="1"/>
  <c r="N45" i="3"/>
  <c r="P45" i="3" s="1"/>
  <c r="N44" i="3"/>
  <c r="P44" i="3" s="1"/>
  <c r="N43" i="3"/>
  <c r="P43" i="3" s="1"/>
  <c r="N42" i="3"/>
  <c r="P42" i="3" s="1"/>
  <c r="N41" i="3"/>
  <c r="P41" i="3" s="1"/>
  <c r="N40" i="3"/>
  <c r="P40" i="3" s="1"/>
  <c r="V32" i="3"/>
  <c r="U32" i="3"/>
  <c r="S32" i="3"/>
  <c r="R32" i="3"/>
  <c r="O32" i="3"/>
  <c r="N32" i="3"/>
  <c r="L32" i="3"/>
  <c r="K32" i="3"/>
  <c r="Z20" i="3"/>
  <c r="Z19" i="3"/>
  <c r="H19" i="3"/>
  <c r="D19" i="3"/>
  <c r="H18" i="3"/>
  <c r="D18" i="3"/>
  <c r="H17" i="3"/>
  <c r="D17" i="3"/>
  <c r="H16" i="3"/>
  <c r="D16" i="3"/>
  <c r="Z15" i="3"/>
  <c r="H15" i="3"/>
  <c r="D15" i="3"/>
  <c r="Y14" i="3"/>
  <c r="H14" i="3"/>
  <c r="D14" i="3"/>
  <c r="H13" i="3"/>
  <c r="D13" i="3"/>
  <c r="H12" i="3"/>
  <c r="D12" i="3"/>
  <c r="Z11" i="3"/>
  <c r="H11" i="3"/>
  <c r="D11" i="3"/>
  <c r="Y10" i="3"/>
  <c r="H10" i="3"/>
  <c r="D10" i="3"/>
  <c r="H9" i="3"/>
  <c r="D9" i="3"/>
  <c r="H8" i="3"/>
  <c r="D8" i="3"/>
  <c r="Z16" i="1"/>
  <c r="Z20" i="1"/>
  <c r="Z12" i="1"/>
  <c r="V33" i="1"/>
  <c r="U33" i="1"/>
  <c r="S33" i="1"/>
  <c r="R33" i="1"/>
  <c r="W23" i="1"/>
  <c r="T23" i="1"/>
  <c r="W22" i="1"/>
  <c r="T22" i="1"/>
  <c r="W21" i="1"/>
  <c r="T21" i="1"/>
  <c r="W20" i="1"/>
  <c r="T20" i="1"/>
  <c r="W19" i="1"/>
  <c r="T19" i="1"/>
  <c r="W18" i="1"/>
  <c r="T18" i="1"/>
  <c r="W17" i="1"/>
  <c r="T17" i="1"/>
  <c r="W16" i="1"/>
  <c r="T16" i="1"/>
  <c r="W15" i="1"/>
  <c r="T15" i="1"/>
  <c r="W14" i="1"/>
  <c r="T14" i="1"/>
  <c r="W13" i="1"/>
  <c r="T13" i="1"/>
  <c r="W12" i="1"/>
  <c r="T12" i="1"/>
  <c r="O33" i="1"/>
  <c r="N33" i="1"/>
  <c r="L33" i="1"/>
  <c r="K33" i="1"/>
  <c r="P23" i="1"/>
  <c r="Z23" i="1" s="1"/>
  <c r="M23" i="1"/>
  <c r="Y23" i="1" s="1"/>
  <c r="P22" i="1"/>
  <c r="Z22" i="1" s="1"/>
  <c r="M22" i="1"/>
  <c r="Y22" i="1" s="1"/>
  <c r="P21" i="1"/>
  <c r="Z21" i="1" s="1"/>
  <c r="M21" i="1"/>
  <c r="Y21" i="1" s="1"/>
  <c r="P20" i="1"/>
  <c r="M20" i="1"/>
  <c r="Y20" i="1" s="1"/>
  <c r="P19" i="1"/>
  <c r="Z19" i="1" s="1"/>
  <c r="M19" i="1"/>
  <c r="Y19" i="1" s="1"/>
  <c r="P18" i="1"/>
  <c r="Z18" i="1" s="1"/>
  <c r="M18" i="1"/>
  <c r="Y18" i="1" s="1"/>
  <c r="P17" i="1"/>
  <c r="Z17" i="1" s="1"/>
  <c r="M17" i="1"/>
  <c r="Y17" i="1" s="1"/>
  <c r="P16" i="1"/>
  <c r="M16" i="1"/>
  <c r="Y16" i="1" s="1"/>
  <c r="P15" i="1"/>
  <c r="Z15" i="1" s="1"/>
  <c r="M15" i="1"/>
  <c r="Y15" i="1" s="1"/>
  <c r="P14" i="1"/>
  <c r="Z14" i="1" s="1"/>
  <c r="M14" i="1"/>
  <c r="Y14" i="1" s="1"/>
  <c r="P13" i="1"/>
  <c r="Z13" i="1" s="1"/>
  <c r="M13" i="1"/>
  <c r="Y13" i="1" s="1"/>
  <c r="P12" i="1"/>
  <c r="M12" i="1"/>
  <c r="Z13" i="3" l="1"/>
  <c r="Z17" i="3"/>
  <c r="Y11" i="3"/>
  <c r="Y15" i="3"/>
  <c r="Y19" i="3"/>
  <c r="W33" i="1"/>
  <c r="T32" i="3"/>
  <c r="Y12" i="3"/>
  <c r="Y16" i="3"/>
  <c r="W32" i="3"/>
  <c r="Z12" i="3"/>
  <c r="Z16" i="3"/>
  <c r="P33" i="1"/>
  <c r="Y18" i="3"/>
  <c r="Z10" i="3"/>
  <c r="Z14" i="3"/>
  <c r="Z18" i="3"/>
  <c r="M32" i="3"/>
  <c r="Y13" i="3"/>
  <c r="Y17" i="3"/>
  <c r="Y20" i="3"/>
  <c r="M33" i="1"/>
  <c r="T33" i="1"/>
  <c r="P32" i="3"/>
  <c r="H48" i="3"/>
  <c r="H44" i="3"/>
  <c r="H50" i="3"/>
  <c r="H46" i="3"/>
  <c r="H42" i="3"/>
  <c r="Y9" i="3"/>
  <c r="H51" i="3"/>
  <c r="H49" i="3"/>
  <c r="H47" i="3"/>
  <c r="H45" i="3"/>
  <c r="H43" i="3"/>
  <c r="H41" i="3"/>
  <c r="N61" i="3"/>
  <c r="U61" i="3"/>
  <c r="H40" i="3"/>
  <c r="W40" i="3"/>
  <c r="W61" i="3" s="1"/>
  <c r="P61" i="3"/>
  <c r="Z9" i="3"/>
  <c r="Y12" i="1" l="1"/>
  <c r="F24" i="1" l="1"/>
  <c r="G24" i="1"/>
  <c r="C24" i="1"/>
  <c r="B24" i="1"/>
  <c r="H12" i="1"/>
  <c r="H13" i="1"/>
  <c r="H14" i="1"/>
  <c r="H15" i="1"/>
  <c r="H16" i="1"/>
  <c r="H17" i="1"/>
  <c r="H18" i="1"/>
  <c r="H19" i="1"/>
  <c r="H20" i="1"/>
  <c r="H21" i="1"/>
  <c r="H22" i="1"/>
  <c r="H11" i="1"/>
  <c r="D12" i="1"/>
  <c r="D13" i="1"/>
  <c r="D14" i="1"/>
  <c r="D15" i="1"/>
  <c r="D16" i="1"/>
  <c r="D17" i="1"/>
  <c r="D18" i="1"/>
  <c r="D19" i="1"/>
  <c r="D20" i="1"/>
  <c r="D21" i="1"/>
  <c r="D22" i="1"/>
  <c r="D11" i="1"/>
  <c r="H24" i="1" l="1"/>
  <c r="D24" i="1"/>
</calcChain>
</file>

<file path=xl/sharedStrings.xml><?xml version="1.0" encoding="utf-8"?>
<sst xmlns="http://schemas.openxmlformats.org/spreadsheetml/2006/main" count="216" uniqueCount="82">
  <si>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</si>
  <si>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</si>
  <si>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</si>
  <si>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</si>
  <si>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</si>
  <si>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</si>
  <si>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</si>
  <si>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</si>
  <si>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</si>
  <si>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</si>
  <si>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</si>
  <si>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</si>
  <si>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</si>
  <si>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</si>
  <si>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</si>
  <si>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</si>
  <si>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</si>
  <si>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</si>
  <si>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</si>
  <si>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</si>
  <si>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</si>
  <si>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</si>
  <si>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</si>
  <si>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</si>
  <si>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</si>
  <si>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</si>
  <si>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</si>
  <si>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</si>
  <si>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</si>
  <si>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</si>
  <si>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</si>
  <si>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</si>
  <si>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</si>
  <si>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</si>
  <si>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</si>
  <si>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</si>
  <si>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</si>
  <si>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</si>
  <si>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</si>
  <si>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</si>
  <si>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</si>
  <si>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</si>
  <si>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</si>
  <si>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</si>
  <si>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</si>
  <si>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</si>
  <si>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</si>
  <si>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</si>
  <si>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</si>
  <si>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</si>
  <si>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</si>
  <si>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</si>
  <si>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</si>
  <si>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</si>
  <si>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</si>
  <si>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Number of Pupils and Teachers of  Junior High School by Status and Sub Districts in Sukoharjo Regency, 2022</t>
  </si>
  <si>
    <t>Banyaknya Murid dan Guru Sekolah Lanjutan Pertama  menurut Status dan Kecamatan di Kabupaten Sukoharjo,2022</t>
  </si>
  <si>
    <t>Siswa menurut status sekolah *)</t>
  </si>
  <si>
    <t>L</t>
  </si>
  <si>
    <t>P</t>
  </si>
  <si>
    <t>L+P</t>
  </si>
  <si>
    <t>29</t>
  </si>
  <si>
    <t>30</t>
  </si>
  <si>
    <t>31</t>
  </si>
  <si>
    <t>32</t>
  </si>
  <si>
    <t>33</t>
  </si>
  <si>
    <t>34</t>
  </si>
  <si>
    <t>Siswa menurut Status Sekolah</t>
  </si>
  <si>
    <t>n</t>
  </si>
  <si>
    <t>s</t>
  </si>
  <si>
    <t>Status Kepegawaian</t>
  </si>
  <si>
    <t>PNS</t>
  </si>
  <si>
    <t>Non-PNS</t>
  </si>
  <si>
    <t>Gol II</t>
  </si>
  <si>
    <t>Gol III</t>
  </si>
  <si>
    <t>Gol IV</t>
  </si>
  <si>
    <t>Sub Jumlah</t>
  </si>
  <si>
    <t>27</t>
  </si>
  <si>
    <t>28</t>
  </si>
  <si>
    <t>Subjumlah</t>
  </si>
  <si>
    <t>Banyaknya Murid dan Guru Sekolah Lanjutan Pertama  menurut Status dan Kecamatan di Kabupaten Sukoharjo,2024</t>
  </si>
  <si>
    <t>Number of Pupils and Teachers of  Junior High School by Status and Sub Districts in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</si>
</sst>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2" fillId="0" borderId="6" xfId="0" applyFont="1" applyBorder="1"/>
    <xf numFmtId="0" fontId="13" fillId="0" borderId="6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 wrapText="1"/>
    </xf>
    <xf numFmtId="3" fontId="16" fillId="3" borderId="7" xfId="0" applyNumberFormat="1" applyFont="1" applyFill="1" applyBorder="1" applyAlignment="1" applyProtection="1">
      <alignment horizontal="right" wrapText="1"/>
      <protection hidden="1"/>
    </xf>
    <xf numFmtId="3" fontId="16" fillId="3" borderId="7" xfId="0" applyNumberFormat="1" applyFont="1" applyFill="1" applyBorder="1" applyAlignment="1">
      <alignment horizontal="right" vertical="center" wrapText="1"/>
    </xf>
    <xf numFmtId="0" fontId="15" fillId="4" borderId="7" xfId="0" applyFont="1" applyFill="1" applyBorder="1"/>
    <xf numFmtId="0" fontId="15" fillId="4" borderId="0" xfId="0" applyFont="1" applyFill="1"/>
    <xf numFmtId="3" fontId="14" fillId="4" borderId="7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right" vertical="center" wrapText="1"/>
    </xf>
    <xf numFmtId="3" fontId="14" fillId="4" borderId="9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3" fontId="19" fillId="0" borderId="0" xfId="0" applyNumberFormat="1" applyFont="1" applyAlignment="1" applyProtection="1">
      <alignment horizontal="right" wrapText="1"/>
      <protection hidden="1"/>
    </xf>
    <xf numFmtId="3" fontId="19" fillId="0" borderId="0" xfId="0" applyNumberFormat="1" applyFont="1" applyAlignment="1">
      <alignment horizontal="right" vertical="center" wrapText="1"/>
    </xf>
    <xf numFmtId="0" fontId="19" fillId="0" borderId="0" xfId="0" applyFont="1"/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49" fontId="17" fillId="0" borderId="0" xfId="0" applyNumberFormat="1" applyFont="1" applyAlignment="1" applyProtection="1">
      <alignment horizontal="center" vertical="center" wrapText="1"/>
      <protection locked="0"/>
    </xf>
    <xf numFmtId="164" fontId="19" fillId="0" borderId="0" xfId="1" applyFont="1" applyFill="1" applyBorder="1" applyAlignment="1">
      <alignment horizontal="right"/>
    </xf>
    <xf numFmtId="164" fontId="19" fillId="0" borderId="0" xfId="1" applyFont="1" applyFill="1" applyBorder="1" applyAlignment="1" applyProtection="1">
      <alignment horizontal="right" wrapText="1"/>
      <protection locked="0"/>
    </xf>
    <xf numFmtId="164" fontId="17" fillId="0" borderId="0" xfId="1" applyFont="1" applyFill="1" applyBorder="1" applyAlignment="1">
      <alignment horizontal="right"/>
    </xf>
    <xf numFmtId="164" fontId="18" fillId="0" borderId="0" xfId="0" applyNumberFormat="1" applyFont="1"/>
    <xf numFmtId="3" fontId="18" fillId="0" borderId="0" xfId="0" applyNumberFormat="1" applyFont="1"/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 applyProtection="1">
      <alignment horizontal="right" wrapText="1"/>
      <protection hidden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0" fontId="21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topLeftCell="D4" workbookViewId="0">
      <selection activeCell="Y12" sqref="Y12:Z23"/>
    </sheetView>
  </sheetViews>
  <sheetFormatPr defaultRowHeight="15" x14ac:dyDescent="0.25"/>
  <cols>
    <col min="1" max="1" width="15.42578125" customWidth="1"/>
  </cols>
  <sheetData>
    <row r="4" spans="1:26" x14ac:dyDescent="0.25">
      <c r="A4" s="1" t="s">
        <v>0</v>
      </c>
      <c r="B4" s="2" t="s">
        <v>56</v>
      </c>
    </row>
    <row r="5" spans="1:26" x14ac:dyDescent="0.25">
      <c r="A5" s="5" t="s">
        <v>1</v>
      </c>
      <c r="B5" s="3" t="s">
        <v>55</v>
      </c>
    </row>
    <row r="6" spans="1:26" x14ac:dyDescent="0.25">
      <c r="B6" s="4"/>
    </row>
    <row r="7" spans="1:26" ht="15.75" thickBot="1" x14ac:dyDescent="0.3">
      <c r="A7" s="6"/>
    </row>
    <row r="8" spans="1:26" ht="16.5" customHeight="1" thickTop="1" thickBot="1" x14ac:dyDescent="0.3">
      <c r="A8" s="63" t="s">
        <v>2</v>
      </c>
      <c r="B8" s="65" t="s">
        <v>3</v>
      </c>
      <c r="C8" s="65"/>
      <c r="D8" s="65"/>
      <c r="E8" s="8"/>
      <c r="F8" s="65" t="s">
        <v>4</v>
      </c>
      <c r="G8" s="65"/>
      <c r="H8" s="65"/>
      <c r="K8" s="66" t="s">
        <v>57</v>
      </c>
      <c r="L8" s="66"/>
      <c r="M8" s="66"/>
      <c r="N8" s="66"/>
      <c r="O8" s="66"/>
      <c r="P8" s="66"/>
      <c r="R8" s="61" t="s">
        <v>67</v>
      </c>
      <c r="S8" s="61"/>
      <c r="T8" s="61"/>
      <c r="U8" s="61"/>
      <c r="V8" s="61"/>
      <c r="W8" s="61"/>
    </row>
    <row r="9" spans="1:26" ht="15.75" thickBot="1" x14ac:dyDescent="0.3">
      <c r="A9" s="64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  <c r="K9" s="62" t="s">
        <v>5</v>
      </c>
      <c r="L9" s="62"/>
      <c r="M9" s="62"/>
      <c r="N9" s="62" t="s">
        <v>6</v>
      </c>
      <c r="O9" s="62"/>
      <c r="P9" s="62"/>
      <c r="R9" s="62" t="s">
        <v>5</v>
      </c>
      <c r="S9" s="62"/>
      <c r="T9" s="62"/>
      <c r="U9" s="62" t="s">
        <v>6</v>
      </c>
      <c r="V9" s="62"/>
      <c r="W9" s="62"/>
    </row>
    <row r="10" spans="1:2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  <c r="K10" s="21" t="s">
        <v>58</v>
      </c>
      <c r="L10" s="21" t="s">
        <v>59</v>
      </c>
      <c r="M10" s="21" t="s">
        <v>60</v>
      </c>
      <c r="N10" s="21" t="s">
        <v>58</v>
      </c>
      <c r="O10" s="21" t="s">
        <v>59</v>
      </c>
      <c r="P10" s="21" t="s">
        <v>60</v>
      </c>
      <c r="R10" s="21" t="s">
        <v>58</v>
      </c>
      <c r="S10" s="21" t="s">
        <v>59</v>
      </c>
      <c r="T10" s="21" t="s">
        <v>60</v>
      </c>
      <c r="U10" s="21" t="s">
        <v>58</v>
      </c>
      <c r="V10" s="21" t="s">
        <v>59</v>
      </c>
      <c r="W10" s="21" t="s">
        <v>60</v>
      </c>
    </row>
    <row r="11" spans="1:26" x14ac:dyDescent="0.25">
      <c r="A11" s="10" t="s">
        <v>8</v>
      </c>
      <c r="B11" s="11">
        <v>1563</v>
      </c>
      <c r="C11" s="11">
        <v>605</v>
      </c>
      <c r="D11" s="11">
        <f>SUM(B11:C11)</f>
        <v>2168</v>
      </c>
      <c r="E11" s="11"/>
      <c r="F11" s="11">
        <v>108</v>
      </c>
      <c r="G11" s="11">
        <v>64</v>
      </c>
      <c r="H11" s="11">
        <f>SUM(F11:G11)</f>
        <v>172</v>
      </c>
      <c r="K11" s="22" t="s">
        <v>61</v>
      </c>
      <c r="L11" s="23" t="s">
        <v>62</v>
      </c>
      <c r="M11" s="22" t="s">
        <v>63</v>
      </c>
      <c r="N11" s="23" t="s">
        <v>64</v>
      </c>
      <c r="O11" s="22" t="s">
        <v>65</v>
      </c>
      <c r="P11" s="23" t="s">
        <v>66</v>
      </c>
      <c r="R11" s="22" t="s">
        <v>61</v>
      </c>
      <c r="S11" s="23" t="s">
        <v>62</v>
      </c>
      <c r="T11" s="22" t="s">
        <v>63</v>
      </c>
      <c r="U11" s="23" t="s">
        <v>64</v>
      </c>
      <c r="V11" s="22" t="s">
        <v>65</v>
      </c>
      <c r="W11" s="23" t="s">
        <v>66</v>
      </c>
      <c r="Y11" t="s">
        <v>68</v>
      </c>
      <c r="Z11" t="s">
        <v>69</v>
      </c>
    </row>
    <row r="12" spans="1:26" x14ac:dyDescent="0.25">
      <c r="A12" s="10" t="s">
        <v>9</v>
      </c>
      <c r="B12" s="11">
        <v>949</v>
      </c>
      <c r="C12" s="11">
        <v>0</v>
      </c>
      <c r="D12" s="11">
        <f t="shared" ref="D12:D22" si="0">SUM(B12:C12)</f>
        <v>949</v>
      </c>
      <c r="E12" s="11"/>
      <c r="F12" s="11">
        <v>78</v>
      </c>
      <c r="G12" s="11">
        <v>0</v>
      </c>
      <c r="H12" s="11">
        <f t="shared" ref="H12:H22" si="1">SUM(F12:G12)</f>
        <v>78</v>
      </c>
      <c r="K12" s="24">
        <v>904</v>
      </c>
      <c r="L12" s="24">
        <v>715</v>
      </c>
      <c r="M12" s="25">
        <f>K12+L12</f>
        <v>1619</v>
      </c>
      <c r="N12" s="24">
        <v>203</v>
      </c>
      <c r="O12" s="24">
        <v>226</v>
      </c>
      <c r="P12" s="25">
        <f>N12+O12</f>
        <v>429</v>
      </c>
      <c r="R12" s="30">
        <v>0</v>
      </c>
      <c r="S12" s="30">
        <v>0</v>
      </c>
      <c r="T12" s="25">
        <f>R12+S12</f>
        <v>0</v>
      </c>
      <c r="U12" s="30">
        <v>401</v>
      </c>
      <c r="V12" s="30">
        <v>475</v>
      </c>
      <c r="W12" s="25">
        <f>U12+V12</f>
        <v>876</v>
      </c>
      <c r="Y12" s="32">
        <f>M12+T12</f>
        <v>1619</v>
      </c>
      <c r="Z12" s="32">
        <f>P12+W12</f>
        <v>1305</v>
      </c>
    </row>
    <row r="13" spans="1:26" x14ac:dyDescent="0.25">
      <c r="A13" s="10" t="s">
        <v>10</v>
      </c>
      <c r="B13" s="11">
        <v>1991</v>
      </c>
      <c r="C13" s="11">
        <v>20</v>
      </c>
      <c r="D13" s="11">
        <f t="shared" si="0"/>
        <v>2011</v>
      </c>
      <c r="E13" s="11"/>
      <c r="F13" s="11">
        <v>128</v>
      </c>
      <c r="G13" s="11">
        <v>39</v>
      </c>
      <c r="H13" s="11">
        <f t="shared" si="1"/>
        <v>167</v>
      </c>
      <c r="K13" s="24">
        <v>593</v>
      </c>
      <c r="L13" s="24">
        <v>438</v>
      </c>
      <c r="M13" s="26">
        <f t="shared" ref="M13:M23" si="2">K13+L13</f>
        <v>1031</v>
      </c>
      <c r="N13" s="27">
        <v>57</v>
      </c>
      <c r="O13" s="28">
        <v>53</v>
      </c>
      <c r="P13" s="25">
        <f t="shared" ref="P13:P23" si="3">N13+O13</f>
        <v>110</v>
      </c>
      <c r="R13" s="30">
        <v>0</v>
      </c>
      <c r="S13" s="30">
        <v>0</v>
      </c>
      <c r="T13" s="25">
        <f t="shared" ref="T13:T23" si="4">R13+S13</f>
        <v>0</v>
      </c>
      <c r="U13" s="30">
        <v>1</v>
      </c>
      <c r="V13" s="30">
        <v>3</v>
      </c>
      <c r="W13" s="25">
        <f t="shared" ref="W13:W23" si="5">U13+V13</f>
        <v>4</v>
      </c>
      <c r="Y13" s="32">
        <f t="shared" ref="Y13:Y23" si="6">M13+T13</f>
        <v>1031</v>
      </c>
      <c r="Z13" s="32">
        <f t="shared" ref="Z13:Z23" si="7">P13+W13</f>
        <v>114</v>
      </c>
    </row>
    <row r="14" spans="1:26" x14ac:dyDescent="0.25">
      <c r="A14" s="10" t="s">
        <v>11</v>
      </c>
      <c r="B14" s="11">
        <v>5276</v>
      </c>
      <c r="C14" s="11">
        <v>777</v>
      </c>
      <c r="D14" s="11">
        <f t="shared" si="0"/>
        <v>6053</v>
      </c>
      <c r="E14" s="11"/>
      <c r="F14" s="11">
        <v>397</v>
      </c>
      <c r="G14" s="11">
        <v>64</v>
      </c>
      <c r="H14" s="11">
        <f t="shared" si="1"/>
        <v>461</v>
      </c>
      <c r="K14" s="24">
        <v>1000</v>
      </c>
      <c r="L14" s="24">
        <v>977</v>
      </c>
      <c r="M14" s="26">
        <f t="shared" si="2"/>
        <v>1977</v>
      </c>
      <c r="N14" s="24">
        <v>8</v>
      </c>
      <c r="O14" s="24">
        <v>6</v>
      </c>
      <c r="P14" s="25">
        <f t="shared" si="3"/>
        <v>14</v>
      </c>
      <c r="R14" s="30">
        <v>0</v>
      </c>
      <c r="S14" s="30">
        <v>0</v>
      </c>
      <c r="T14" s="25">
        <f t="shared" si="4"/>
        <v>0</v>
      </c>
      <c r="U14" s="30">
        <v>256</v>
      </c>
      <c r="V14" s="30">
        <v>172</v>
      </c>
      <c r="W14" s="25">
        <f t="shared" si="5"/>
        <v>428</v>
      </c>
      <c r="Y14" s="32">
        <f t="shared" si="6"/>
        <v>1977</v>
      </c>
      <c r="Z14" s="32">
        <f t="shared" si="7"/>
        <v>442</v>
      </c>
    </row>
    <row r="15" spans="1:26" x14ac:dyDescent="0.25">
      <c r="A15" s="10" t="s">
        <v>12</v>
      </c>
      <c r="B15" s="11">
        <v>1271</v>
      </c>
      <c r="C15" s="11">
        <v>166</v>
      </c>
      <c r="D15" s="11">
        <f t="shared" si="0"/>
        <v>1437</v>
      </c>
      <c r="E15" s="11"/>
      <c r="F15" s="11">
        <v>100</v>
      </c>
      <c r="G15" s="11">
        <v>15</v>
      </c>
      <c r="H15" s="11">
        <f t="shared" si="1"/>
        <v>115</v>
      </c>
      <c r="K15" s="24">
        <v>2609</v>
      </c>
      <c r="L15" s="24">
        <v>2807</v>
      </c>
      <c r="M15" s="26">
        <f t="shared" si="2"/>
        <v>5416</v>
      </c>
      <c r="N15" s="24">
        <v>363</v>
      </c>
      <c r="O15" s="24">
        <v>379</v>
      </c>
      <c r="P15" s="25">
        <f t="shared" si="3"/>
        <v>742</v>
      </c>
      <c r="R15" s="30">
        <v>509</v>
      </c>
      <c r="S15" s="30">
        <v>570</v>
      </c>
      <c r="T15" s="25">
        <f t="shared" si="4"/>
        <v>1079</v>
      </c>
      <c r="U15" s="30">
        <v>47</v>
      </c>
      <c r="V15" s="30">
        <v>34</v>
      </c>
      <c r="W15" s="25">
        <f t="shared" si="5"/>
        <v>81</v>
      </c>
      <c r="Y15" s="32">
        <f t="shared" si="6"/>
        <v>6495</v>
      </c>
      <c r="Z15" s="32">
        <f t="shared" si="7"/>
        <v>823</v>
      </c>
    </row>
    <row r="16" spans="1:26" x14ac:dyDescent="0.25">
      <c r="A16" s="10" t="s">
        <v>13</v>
      </c>
      <c r="B16" s="11">
        <v>937</v>
      </c>
      <c r="C16" s="11">
        <v>8</v>
      </c>
      <c r="D16" s="11">
        <f t="shared" si="0"/>
        <v>945</v>
      </c>
      <c r="E16" s="11"/>
      <c r="F16" s="11">
        <v>98</v>
      </c>
      <c r="G16" s="11">
        <v>3</v>
      </c>
      <c r="H16" s="11">
        <f t="shared" si="1"/>
        <v>101</v>
      </c>
      <c r="K16" s="24">
        <v>708</v>
      </c>
      <c r="L16" s="24">
        <v>541</v>
      </c>
      <c r="M16" s="26">
        <f t="shared" si="2"/>
        <v>1249</v>
      </c>
      <c r="N16" s="24">
        <v>95</v>
      </c>
      <c r="O16" s="24">
        <v>91</v>
      </c>
      <c r="P16" s="25">
        <f t="shared" si="3"/>
        <v>186</v>
      </c>
      <c r="R16" s="30">
        <v>0</v>
      </c>
      <c r="S16" s="30">
        <v>0</v>
      </c>
      <c r="T16" s="25">
        <f t="shared" si="4"/>
        <v>0</v>
      </c>
      <c r="U16" s="30"/>
      <c r="V16" s="30"/>
      <c r="W16" s="25">
        <f t="shared" si="5"/>
        <v>0</v>
      </c>
      <c r="Y16" s="32">
        <f t="shared" si="6"/>
        <v>1249</v>
      </c>
      <c r="Z16" s="32">
        <f t="shared" si="7"/>
        <v>186</v>
      </c>
    </row>
    <row r="17" spans="1:26" x14ac:dyDescent="0.25">
      <c r="A17" s="10" t="s">
        <v>14</v>
      </c>
      <c r="B17" s="11">
        <v>2054</v>
      </c>
      <c r="C17" s="11">
        <v>127</v>
      </c>
      <c r="D17" s="11">
        <f t="shared" si="0"/>
        <v>2181</v>
      </c>
      <c r="E17" s="11"/>
      <c r="F17" s="11">
        <v>120</v>
      </c>
      <c r="G17" s="11">
        <v>156</v>
      </c>
      <c r="H17" s="11">
        <f t="shared" si="1"/>
        <v>276</v>
      </c>
      <c r="K17" s="24">
        <v>503</v>
      </c>
      <c r="L17" s="24">
        <v>449</v>
      </c>
      <c r="M17" s="26">
        <f t="shared" si="2"/>
        <v>952</v>
      </c>
      <c r="N17" s="24">
        <v>78</v>
      </c>
      <c r="O17" s="24">
        <v>76</v>
      </c>
      <c r="P17" s="25">
        <f t="shared" si="3"/>
        <v>154</v>
      </c>
      <c r="R17" s="30">
        <v>248</v>
      </c>
      <c r="S17" s="30">
        <v>194</v>
      </c>
      <c r="T17" s="25">
        <f t="shared" si="4"/>
        <v>442</v>
      </c>
      <c r="U17" s="30">
        <v>17</v>
      </c>
      <c r="V17" s="30">
        <v>24</v>
      </c>
      <c r="W17" s="25">
        <f t="shared" si="5"/>
        <v>41</v>
      </c>
      <c r="Y17" s="32">
        <f t="shared" si="6"/>
        <v>1394</v>
      </c>
      <c r="Z17" s="32">
        <f t="shared" si="7"/>
        <v>195</v>
      </c>
    </row>
    <row r="18" spans="1:26" x14ac:dyDescent="0.25">
      <c r="A18" s="10" t="s">
        <v>15</v>
      </c>
      <c r="B18" s="11">
        <v>2561</v>
      </c>
      <c r="C18" s="11">
        <v>1491</v>
      </c>
      <c r="D18" s="11">
        <f t="shared" si="0"/>
        <v>4052</v>
      </c>
      <c r="E18" s="11"/>
      <c r="F18" s="11">
        <v>222</v>
      </c>
      <c r="G18" s="11">
        <v>115</v>
      </c>
      <c r="H18" s="11">
        <f t="shared" si="1"/>
        <v>337</v>
      </c>
      <c r="K18" s="24">
        <v>1145</v>
      </c>
      <c r="L18" s="24">
        <v>989</v>
      </c>
      <c r="M18" s="26">
        <f t="shared" si="2"/>
        <v>2134</v>
      </c>
      <c r="N18" s="24">
        <v>66</v>
      </c>
      <c r="O18" s="24">
        <v>73</v>
      </c>
      <c r="P18" s="25">
        <f t="shared" si="3"/>
        <v>139</v>
      </c>
      <c r="R18" s="30">
        <v>0</v>
      </c>
      <c r="S18" s="30">
        <v>0</v>
      </c>
      <c r="T18" s="25">
        <f t="shared" si="4"/>
        <v>0</v>
      </c>
      <c r="U18" s="30">
        <v>733</v>
      </c>
      <c r="V18" s="30">
        <v>614</v>
      </c>
      <c r="W18" s="25">
        <f t="shared" si="5"/>
        <v>1347</v>
      </c>
      <c r="Y18" s="32">
        <f t="shared" si="6"/>
        <v>2134</v>
      </c>
      <c r="Z18" s="32">
        <f t="shared" si="7"/>
        <v>1486</v>
      </c>
    </row>
    <row r="19" spans="1:26" x14ac:dyDescent="0.25">
      <c r="A19" s="10" t="s">
        <v>16</v>
      </c>
      <c r="B19" s="11">
        <v>2636</v>
      </c>
      <c r="C19" s="11">
        <v>203</v>
      </c>
      <c r="D19" s="11">
        <f t="shared" si="0"/>
        <v>2839</v>
      </c>
      <c r="E19" s="11"/>
      <c r="F19" s="11">
        <v>144</v>
      </c>
      <c r="G19" s="11">
        <v>106</v>
      </c>
      <c r="H19" s="11">
        <f t="shared" si="1"/>
        <v>250</v>
      </c>
      <c r="K19" s="24">
        <v>1218</v>
      </c>
      <c r="L19" s="24">
        <v>1338</v>
      </c>
      <c r="M19" s="26">
        <f t="shared" si="2"/>
        <v>2556</v>
      </c>
      <c r="N19" s="24">
        <v>770</v>
      </c>
      <c r="O19" s="24">
        <v>784</v>
      </c>
      <c r="P19" s="25">
        <f t="shared" si="3"/>
        <v>1554</v>
      </c>
      <c r="R19" s="30">
        <v>566</v>
      </c>
      <c r="S19" s="30">
        <v>346</v>
      </c>
      <c r="T19" s="25">
        <f t="shared" si="4"/>
        <v>912</v>
      </c>
      <c r="U19" s="30">
        <v>35</v>
      </c>
      <c r="V19" s="30">
        <v>43</v>
      </c>
      <c r="W19" s="25">
        <f t="shared" si="5"/>
        <v>78</v>
      </c>
      <c r="Y19" s="32">
        <f t="shared" si="6"/>
        <v>3468</v>
      </c>
      <c r="Z19" s="32">
        <f t="shared" si="7"/>
        <v>1632</v>
      </c>
    </row>
    <row r="20" spans="1:26" x14ac:dyDescent="0.25">
      <c r="A20" s="10" t="s">
        <v>17</v>
      </c>
      <c r="B20" s="11">
        <v>1724</v>
      </c>
      <c r="C20" s="11">
        <v>666</v>
      </c>
      <c r="D20" s="11">
        <f t="shared" si="0"/>
        <v>2390</v>
      </c>
      <c r="E20" s="11"/>
      <c r="F20" s="11">
        <v>97</v>
      </c>
      <c r="G20" s="11">
        <v>119</v>
      </c>
      <c r="H20" s="11">
        <f t="shared" si="1"/>
        <v>216</v>
      </c>
      <c r="K20" s="24">
        <v>1338</v>
      </c>
      <c r="L20" s="24">
        <v>1311</v>
      </c>
      <c r="M20" s="26">
        <f t="shared" si="2"/>
        <v>2649</v>
      </c>
      <c r="N20" s="24">
        <v>102</v>
      </c>
      <c r="O20" s="24">
        <v>122</v>
      </c>
      <c r="P20" s="25">
        <f t="shared" si="3"/>
        <v>224</v>
      </c>
      <c r="R20" s="30">
        <v>0</v>
      </c>
      <c r="S20" s="30">
        <v>0</v>
      </c>
      <c r="T20" s="25">
        <f t="shared" si="4"/>
        <v>0</v>
      </c>
      <c r="U20" s="30">
        <v>498</v>
      </c>
      <c r="V20" s="30">
        <v>438</v>
      </c>
      <c r="W20" s="25">
        <f t="shared" si="5"/>
        <v>936</v>
      </c>
      <c r="Y20" s="32">
        <f t="shared" si="6"/>
        <v>2649</v>
      </c>
      <c r="Z20" s="32">
        <f t="shared" si="7"/>
        <v>1160</v>
      </c>
    </row>
    <row r="21" spans="1:26" x14ac:dyDescent="0.25">
      <c r="A21" s="10" t="s">
        <v>18</v>
      </c>
      <c r="B21" s="11">
        <v>1725</v>
      </c>
      <c r="C21" s="11">
        <v>239</v>
      </c>
      <c r="D21" s="11">
        <f t="shared" si="0"/>
        <v>1964</v>
      </c>
      <c r="E21" s="11"/>
      <c r="F21" s="11">
        <v>99</v>
      </c>
      <c r="G21" s="11">
        <v>35</v>
      </c>
      <c r="H21" s="11">
        <f t="shared" si="1"/>
        <v>134</v>
      </c>
      <c r="K21" s="24">
        <v>899</v>
      </c>
      <c r="L21" s="24">
        <v>959</v>
      </c>
      <c r="M21" s="26">
        <f t="shared" si="2"/>
        <v>1858</v>
      </c>
      <c r="N21" s="24">
        <v>362</v>
      </c>
      <c r="O21" s="24">
        <v>294</v>
      </c>
      <c r="P21" s="25">
        <f t="shared" si="3"/>
        <v>656</v>
      </c>
      <c r="R21" s="30">
        <v>0</v>
      </c>
      <c r="S21" s="30">
        <v>0</v>
      </c>
      <c r="T21" s="25">
        <f t="shared" si="4"/>
        <v>0</v>
      </c>
      <c r="U21" s="30">
        <v>532</v>
      </c>
      <c r="V21" s="30">
        <v>328</v>
      </c>
      <c r="W21" s="25">
        <f t="shared" si="5"/>
        <v>860</v>
      </c>
      <c r="Y21" s="32">
        <f t="shared" si="6"/>
        <v>1858</v>
      </c>
      <c r="Z21" s="32">
        <f t="shared" si="7"/>
        <v>1516</v>
      </c>
    </row>
    <row r="22" spans="1:26" x14ac:dyDescent="0.25">
      <c r="A22" s="10" t="s">
        <v>19</v>
      </c>
      <c r="B22" s="11">
        <v>2557</v>
      </c>
      <c r="C22" s="11">
        <v>1456</v>
      </c>
      <c r="D22" s="11">
        <f t="shared" si="0"/>
        <v>4013</v>
      </c>
      <c r="E22" s="11"/>
      <c r="F22" s="11">
        <v>149</v>
      </c>
      <c r="G22" s="11">
        <v>253</v>
      </c>
      <c r="H22" s="11">
        <f t="shared" si="1"/>
        <v>402</v>
      </c>
      <c r="K22" s="24">
        <v>824</v>
      </c>
      <c r="L22" s="24">
        <v>986</v>
      </c>
      <c r="M22" s="26">
        <f t="shared" si="2"/>
        <v>1810</v>
      </c>
      <c r="N22" s="24">
        <v>159</v>
      </c>
      <c r="O22" s="24">
        <v>104</v>
      </c>
      <c r="P22" s="25">
        <f t="shared" si="3"/>
        <v>263</v>
      </c>
      <c r="R22" s="30">
        <v>0</v>
      </c>
      <c r="S22" s="30">
        <v>0</v>
      </c>
      <c r="T22" s="25">
        <f t="shared" si="4"/>
        <v>0</v>
      </c>
      <c r="U22" s="30"/>
      <c r="V22" s="30"/>
      <c r="W22" s="25">
        <f t="shared" si="5"/>
        <v>0</v>
      </c>
      <c r="Y22" s="32">
        <f t="shared" si="6"/>
        <v>1810</v>
      </c>
      <c r="Z22" s="32">
        <f t="shared" si="7"/>
        <v>263</v>
      </c>
    </row>
    <row r="23" spans="1:26" x14ac:dyDescent="0.25">
      <c r="A23" s="10"/>
      <c r="B23" s="11"/>
      <c r="C23" s="11"/>
      <c r="D23" s="11"/>
      <c r="E23" s="11"/>
      <c r="F23" s="11"/>
      <c r="G23" s="11"/>
      <c r="H23" s="11"/>
      <c r="K23" s="24">
        <v>1196</v>
      </c>
      <c r="L23" s="24">
        <v>1495</v>
      </c>
      <c r="M23" s="26">
        <f t="shared" si="2"/>
        <v>2691</v>
      </c>
      <c r="N23" s="24">
        <v>1021</v>
      </c>
      <c r="O23" s="24">
        <v>763</v>
      </c>
      <c r="P23" s="25">
        <f t="shared" si="3"/>
        <v>1784</v>
      </c>
      <c r="R23" s="30">
        <v>0</v>
      </c>
      <c r="S23" s="30">
        <v>0</v>
      </c>
      <c r="T23" s="25">
        <f t="shared" si="4"/>
        <v>0</v>
      </c>
      <c r="U23" s="30">
        <v>627</v>
      </c>
      <c r="V23" s="30">
        <v>606</v>
      </c>
      <c r="W23" s="25">
        <f t="shared" si="5"/>
        <v>1233</v>
      </c>
      <c r="Y23" s="32">
        <f t="shared" si="6"/>
        <v>2691</v>
      </c>
      <c r="Z23" s="32">
        <f t="shared" si="7"/>
        <v>3017</v>
      </c>
    </row>
    <row r="24" spans="1:26" x14ac:dyDescent="0.25">
      <c r="A24" s="20">
        <v>2021</v>
      </c>
      <c r="B24" s="19">
        <f>SUM(B11:B22)</f>
        <v>25244</v>
      </c>
      <c r="C24" s="19">
        <f>SUM(C11:C22)</f>
        <v>5758</v>
      </c>
      <c r="D24" s="19">
        <f t="shared" ref="D24:H24" si="8">SUM(D11:D22)</f>
        <v>31002</v>
      </c>
      <c r="E24" s="19"/>
      <c r="F24" s="19">
        <f t="shared" si="8"/>
        <v>1740</v>
      </c>
      <c r="G24" s="19">
        <f t="shared" si="8"/>
        <v>969</v>
      </c>
      <c r="H24" s="19">
        <f t="shared" si="8"/>
        <v>2709</v>
      </c>
      <c r="K24" s="24"/>
      <c r="L24" s="24"/>
      <c r="M24" s="26"/>
      <c r="N24" s="24"/>
      <c r="O24" s="24"/>
      <c r="P24" s="25"/>
      <c r="R24" s="30"/>
      <c r="S24" s="30"/>
      <c r="T24" s="25"/>
      <c r="U24" s="30"/>
      <c r="V24" s="30"/>
      <c r="W24" s="25"/>
    </row>
    <row r="25" spans="1:26" x14ac:dyDescent="0.25">
      <c r="A25" s="7">
        <v>2020</v>
      </c>
      <c r="B25" s="15">
        <v>27291</v>
      </c>
      <c r="C25" s="15">
        <v>10978</v>
      </c>
      <c r="D25" s="15">
        <v>38269</v>
      </c>
      <c r="E25" s="15"/>
      <c r="F25" s="15">
        <v>1625</v>
      </c>
      <c r="G25" s="15">
        <v>562</v>
      </c>
      <c r="H25" s="15">
        <v>2187</v>
      </c>
      <c r="K25" s="24"/>
      <c r="L25" s="24"/>
      <c r="M25" s="26"/>
      <c r="N25" s="24"/>
      <c r="O25" s="24"/>
      <c r="P25" s="25"/>
      <c r="R25" s="30"/>
      <c r="S25" s="30"/>
      <c r="T25" s="25"/>
      <c r="U25" s="30"/>
      <c r="V25" s="30"/>
      <c r="W25" s="25"/>
    </row>
    <row r="26" spans="1:26" x14ac:dyDescent="0.25">
      <c r="A26" s="7">
        <v>2019</v>
      </c>
      <c r="B26" s="15">
        <v>24858</v>
      </c>
      <c r="C26" s="15">
        <v>5393</v>
      </c>
      <c r="D26" s="15">
        <v>30251</v>
      </c>
      <c r="E26" s="15"/>
      <c r="F26" s="15">
        <v>1348</v>
      </c>
      <c r="G26" s="15">
        <v>783</v>
      </c>
      <c r="H26" s="15">
        <v>2131</v>
      </c>
      <c r="K26" s="24"/>
      <c r="L26" s="24"/>
      <c r="M26" s="26"/>
      <c r="N26" s="24"/>
      <c r="O26" s="24"/>
      <c r="P26" s="25"/>
      <c r="R26" s="30"/>
      <c r="S26" s="30"/>
      <c r="T26" s="25"/>
      <c r="U26" s="30"/>
      <c r="V26" s="30"/>
      <c r="W26" s="25"/>
    </row>
    <row r="27" spans="1:26" x14ac:dyDescent="0.25">
      <c r="A27" s="7">
        <v>2018</v>
      </c>
      <c r="B27" s="11" t="s">
        <v>20</v>
      </c>
      <c r="C27" s="11" t="s">
        <v>21</v>
      </c>
      <c r="D27" s="11" t="s">
        <v>22</v>
      </c>
      <c r="E27" s="11"/>
      <c r="F27" s="11" t="s">
        <v>23</v>
      </c>
      <c r="G27" s="11">
        <v>562</v>
      </c>
      <c r="H27" s="11" t="s">
        <v>24</v>
      </c>
      <c r="K27" s="24"/>
      <c r="L27" s="24"/>
      <c r="M27" s="26"/>
      <c r="N27" s="24"/>
      <c r="O27" s="24"/>
      <c r="P27" s="25"/>
      <c r="R27" s="30"/>
      <c r="S27" s="30"/>
      <c r="T27" s="25"/>
      <c r="U27" s="30"/>
      <c r="V27" s="30"/>
      <c r="W27" s="25"/>
    </row>
    <row r="28" spans="1:26" x14ac:dyDescent="0.25">
      <c r="A28" s="7">
        <v>2017</v>
      </c>
      <c r="B28" s="11" t="s">
        <v>25</v>
      </c>
      <c r="C28" s="11" t="s">
        <v>26</v>
      </c>
      <c r="D28" s="11" t="s">
        <v>27</v>
      </c>
      <c r="E28" s="11"/>
      <c r="F28" s="11" t="s">
        <v>28</v>
      </c>
      <c r="G28" s="11">
        <v>503</v>
      </c>
      <c r="H28" s="11" t="s">
        <v>29</v>
      </c>
      <c r="K28" s="24"/>
      <c r="L28" s="24"/>
      <c r="M28" s="26"/>
      <c r="N28" s="24"/>
      <c r="O28" s="24"/>
      <c r="P28" s="25"/>
      <c r="R28" s="30"/>
      <c r="S28" s="30"/>
      <c r="T28" s="25"/>
      <c r="U28" s="30"/>
      <c r="V28" s="30"/>
      <c r="W28" s="25"/>
    </row>
    <row r="29" spans="1:26" x14ac:dyDescent="0.25">
      <c r="A29" s="7">
        <v>2016</v>
      </c>
      <c r="B29" s="11" t="s">
        <v>30</v>
      </c>
      <c r="C29" s="11" t="s">
        <v>31</v>
      </c>
      <c r="D29" s="11" t="s">
        <v>32</v>
      </c>
      <c r="E29" s="11"/>
      <c r="F29" s="11" t="s">
        <v>33</v>
      </c>
      <c r="G29" s="11">
        <v>883</v>
      </c>
      <c r="H29" s="11" t="s">
        <v>34</v>
      </c>
      <c r="K29" s="24"/>
      <c r="L29" s="24"/>
      <c r="M29" s="26"/>
      <c r="N29" s="24"/>
      <c r="O29" s="24"/>
      <c r="P29" s="25"/>
      <c r="R29" s="30"/>
      <c r="S29" s="30"/>
      <c r="T29" s="25"/>
      <c r="U29" s="30"/>
      <c r="V29" s="30"/>
      <c r="W29" s="25"/>
    </row>
    <row r="30" spans="1:26" x14ac:dyDescent="0.25">
      <c r="A30" s="7">
        <v>2015</v>
      </c>
      <c r="B30" s="11" t="s">
        <v>35</v>
      </c>
      <c r="C30" s="11" t="s">
        <v>36</v>
      </c>
      <c r="D30" s="11" t="s">
        <v>37</v>
      </c>
      <c r="E30" s="11"/>
      <c r="F30" s="11" t="s">
        <v>38</v>
      </c>
      <c r="G30" s="11">
        <v>426</v>
      </c>
      <c r="H30" s="11" t="s">
        <v>39</v>
      </c>
      <c r="K30" s="24"/>
      <c r="L30" s="24"/>
      <c r="M30" s="26"/>
      <c r="N30" s="24"/>
      <c r="O30" s="24"/>
      <c r="P30" s="25"/>
      <c r="R30" s="30"/>
      <c r="S30" s="30"/>
      <c r="T30" s="25"/>
      <c r="U30" s="30"/>
      <c r="V30" s="30"/>
      <c r="W30" s="25"/>
    </row>
    <row r="31" spans="1:26" x14ac:dyDescent="0.25">
      <c r="A31" s="7">
        <v>2014</v>
      </c>
      <c r="B31" s="11" t="s">
        <v>35</v>
      </c>
      <c r="C31" s="11" t="s">
        <v>36</v>
      </c>
      <c r="D31" s="11" t="s">
        <v>37</v>
      </c>
      <c r="E31" s="16"/>
      <c r="F31" s="11" t="s">
        <v>38</v>
      </c>
      <c r="G31" s="11">
        <v>426</v>
      </c>
      <c r="H31" s="11" t="s">
        <v>39</v>
      </c>
      <c r="K31" s="24"/>
      <c r="L31" s="24"/>
      <c r="M31" s="26"/>
      <c r="N31" s="24"/>
      <c r="O31" s="24"/>
      <c r="P31" s="25"/>
      <c r="R31" s="30"/>
      <c r="S31" s="30"/>
      <c r="T31" s="25"/>
      <c r="U31" s="30"/>
      <c r="V31" s="30"/>
      <c r="W31" s="25"/>
    </row>
    <row r="32" spans="1:26" x14ac:dyDescent="0.25">
      <c r="A32" s="7">
        <v>2013</v>
      </c>
      <c r="B32" s="11" t="s">
        <v>40</v>
      </c>
      <c r="C32" s="11" t="s">
        <v>41</v>
      </c>
      <c r="D32" s="11" t="s">
        <v>37</v>
      </c>
      <c r="E32" s="16"/>
      <c r="F32" s="11" t="s">
        <v>42</v>
      </c>
      <c r="G32" s="11">
        <v>796</v>
      </c>
      <c r="H32" s="11" t="s">
        <v>39</v>
      </c>
      <c r="K32" s="24"/>
      <c r="L32" s="24"/>
      <c r="M32" s="26"/>
      <c r="N32" s="24"/>
      <c r="O32" s="24"/>
      <c r="P32" s="26"/>
      <c r="R32" s="30"/>
      <c r="S32" s="30"/>
      <c r="T32" s="25"/>
      <c r="U32" s="30"/>
      <c r="V32" s="30"/>
      <c r="W32" s="25"/>
    </row>
    <row r="33" spans="1:23" ht="15.75" thickBot="1" x14ac:dyDescent="0.3">
      <c r="A33" s="7">
        <v>2012</v>
      </c>
      <c r="B33" s="11" t="s">
        <v>43</v>
      </c>
      <c r="C33" s="11" t="s">
        <v>44</v>
      </c>
      <c r="D33" s="11" t="s">
        <v>45</v>
      </c>
      <c r="E33" s="16"/>
      <c r="F33" s="11" t="s">
        <v>46</v>
      </c>
      <c r="G33" s="11">
        <v>183</v>
      </c>
      <c r="H33" s="11" t="s">
        <v>47</v>
      </c>
      <c r="K33" s="29">
        <f t="shared" ref="K33:P33" si="9">SUM(K12:K32)</f>
        <v>12937</v>
      </c>
      <c r="L33" s="29">
        <f t="shared" si="9"/>
        <v>13005</v>
      </c>
      <c r="M33" s="29">
        <f t="shared" si="9"/>
        <v>25942</v>
      </c>
      <c r="N33" s="29">
        <f>SUM(N12:N32)</f>
        <v>3284</v>
      </c>
      <c r="O33" s="29">
        <f>SUM(O12:O32)</f>
        <v>2971</v>
      </c>
      <c r="P33" s="29">
        <f t="shared" si="9"/>
        <v>6255</v>
      </c>
      <c r="R33" s="31">
        <f t="shared" ref="R33:W33" si="10">SUM(R12:R23)</f>
        <v>1323</v>
      </c>
      <c r="S33" s="31">
        <f t="shared" si="10"/>
        <v>1110</v>
      </c>
      <c r="T33" s="31">
        <f t="shared" si="10"/>
        <v>2433</v>
      </c>
      <c r="U33" s="31">
        <f t="shared" si="10"/>
        <v>3147</v>
      </c>
      <c r="V33" s="31">
        <f t="shared" si="10"/>
        <v>2737</v>
      </c>
      <c r="W33" s="31">
        <f t="shared" si="10"/>
        <v>5884</v>
      </c>
    </row>
    <row r="34" spans="1:23" ht="15.75" thickBot="1" x14ac:dyDescent="0.3">
      <c r="A34" s="12">
        <v>2011</v>
      </c>
      <c r="B34" s="18" t="s">
        <v>48</v>
      </c>
      <c r="C34" s="18" t="s">
        <v>49</v>
      </c>
      <c r="D34" s="18" t="s">
        <v>50</v>
      </c>
      <c r="E34" s="17"/>
      <c r="F34" s="18" t="s">
        <v>51</v>
      </c>
      <c r="G34" s="18">
        <v>377</v>
      </c>
      <c r="H34" s="18" t="s">
        <v>52</v>
      </c>
    </row>
    <row r="35" spans="1:23" ht="15.75" thickTop="1" x14ac:dyDescent="0.25">
      <c r="A35" s="13" t="s">
        <v>53</v>
      </c>
    </row>
    <row r="36" spans="1:23" x14ac:dyDescent="0.25">
      <c r="A36" s="14" t="s">
        <v>54</v>
      </c>
    </row>
  </sheetData>
  <mergeCells count="9">
    <mergeCell ref="R8:W8"/>
    <mergeCell ref="R9:T9"/>
    <mergeCell ref="U9:W9"/>
    <mergeCell ref="A8:A9"/>
    <mergeCell ref="B8:D8"/>
    <mergeCell ref="F8:H8"/>
    <mergeCell ref="K8:P8"/>
    <mergeCell ref="K9:M9"/>
    <mergeCell ref="N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workbookViewId="0">
      <selection activeCell="K5" sqref="K5:P5"/>
    </sheetView>
  </sheetViews>
  <sheetFormatPr defaultRowHeight="15" x14ac:dyDescent="0.25"/>
  <cols>
    <col min="1" max="1" width="15.42578125" customWidth="1"/>
    <col min="11" max="24" width="9.140625" style="37"/>
  </cols>
  <sheetData>
    <row r="1" spans="1:27" x14ac:dyDescent="0.25">
      <c r="A1" s="1" t="s">
        <v>0</v>
      </c>
      <c r="B1" s="2" t="s">
        <v>80</v>
      </c>
    </row>
    <row r="2" spans="1:27" x14ac:dyDescent="0.25">
      <c r="A2" s="5" t="s">
        <v>1</v>
      </c>
      <c r="B2" s="3" t="s">
        <v>81</v>
      </c>
    </row>
    <row r="3" spans="1:27" x14ac:dyDescent="0.25">
      <c r="B3" s="4"/>
    </row>
    <row r="4" spans="1:27" ht="15.75" thickBot="1" x14ac:dyDescent="0.3">
      <c r="A4" s="6"/>
    </row>
    <row r="5" spans="1:27" ht="16.5" customHeight="1" thickTop="1" thickBot="1" x14ac:dyDescent="0.3">
      <c r="A5" s="63" t="s">
        <v>2</v>
      </c>
      <c r="B5" s="65" t="s">
        <v>3</v>
      </c>
      <c r="C5" s="65"/>
      <c r="D5" s="65"/>
      <c r="E5" s="8"/>
      <c r="F5" s="65" t="s">
        <v>4</v>
      </c>
      <c r="G5" s="65"/>
      <c r="H5" s="65"/>
      <c r="K5" s="69" t="s">
        <v>57</v>
      </c>
      <c r="L5" s="69"/>
      <c r="M5" s="69"/>
      <c r="N5" s="69"/>
      <c r="O5" s="69"/>
      <c r="P5" s="69"/>
      <c r="R5" s="69" t="s">
        <v>67</v>
      </c>
      <c r="S5" s="69"/>
      <c r="T5" s="69"/>
      <c r="U5" s="69"/>
      <c r="V5" s="69"/>
      <c r="W5" s="69"/>
    </row>
    <row r="6" spans="1:27" ht="15.75" thickBot="1" x14ac:dyDescent="0.3">
      <c r="A6" s="64"/>
      <c r="B6" s="9" t="s">
        <v>5</v>
      </c>
      <c r="C6" s="9" t="s">
        <v>6</v>
      </c>
      <c r="D6" s="9" t="s">
        <v>7</v>
      </c>
      <c r="E6" s="9"/>
      <c r="F6" s="9" t="s">
        <v>5</v>
      </c>
      <c r="G6" s="9" t="s">
        <v>6</v>
      </c>
      <c r="H6" s="9" t="s">
        <v>7</v>
      </c>
      <c r="K6" s="68" t="s">
        <v>5</v>
      </c>
      <c r="L6" s="68"/>
      <c r="M6" s="68"/>
      <c r="N6" s="68" t="s">
        <v>6</v>
      </c>
      <c r="O6" s="68"/>
      <c r="P6" s="68"/>
      <c r="R6" s="68" t="s">
        <v>5</v>
      </c>
      <c r="S6" s="68"/>
      <c r="T6" s="68"/>
      <c r="U6" s="68" t="s">
        <v>6</v>
      </c>
      <c r="V6" s="68"/>
      <c r="W6" s="68"/>
    </row>
    <row r="7" spans="1:27" ht="15.75" thickBot="1" x14ac:dyDescent="0.3">
      <c r="A7" s="9">
        <v>-1</v>
      </c>
      <c r="B7" s="9">
        <v>-2</v>
      </c>
      <c r="C7" s="9">
        <v>-3</v>
      </c>
      <c r="D7" s="9">
        <v>-4</v>
      </c>
      <c r="E7" s="9"/>
      <c r="F7" s="9">
        <v>-5</v>
      </c>
      <c r="G7" s="9">
        <v>-6</v>
      </c>
      <c r="H7" s="9">
        <v>-7</v>
      </c>
      <c r="J7" s="37"/>
      <c r="K7" s="38" t="s">
        <v>58</v>
      </c>
      <c r="L7" s="38" t="s">
        <v>59</v>
      </c>
      <c r="M7" s="38" t="s">
        <v>60</v>
      </c>
      <c r="N7" s="38" t="s">
        <v>58</v>
      </c>
      <c r="O7" s="38" t="s">
        <v>59</v>
      </c>
      <c r="P7" s="38" t="s">
        <v>60</v>
      </c>
      <c r="R7" s="38" t="s">
        <v>58</v>
      </c>
      <c r="S7" s="38" t="s">
        <v>59</v>
      </c>
      <c r="T7" s="38" t="s">
        <v>60</v>
      </c>
      <c r="U7" s="38" t="s">
        <v>58</v>
      </c>
      <c r="V7" s="38" t="s">
        <v>59</v>
      </c>
      <c r="W7" s="38" t="s">
        <v>60</v>
      </c>
      <c r="Y7" s="37"/>
      <c r="Z7" s="37"/>
      <c r="AA7" s="37"/>
    </row>
    <row r="8" spans="1:27" x14ac:dyDescent="0.25">
      <c r="A8" s="10" t="s">
        <v>8</v>
      </c>
      <c r="B8" s="11">
        <v>1918</v>
      </c>
      <c r="C8" s="11">
        <v>819</v>
      </c>
      <c r="D8" s="11">
        <f>SUM(B8:C8)</f>
        <v>2737</v>
      </c>
      <c r="E8" s="11"/>
      <c r="F8" s="11">
        <v>83</v>
      </c>
      <c r="G8" s="11">
        <v>75</v>
      </c>
      <c r="H8" s="11">
        <f>SUM(F8:G8)</f>
        <v>158</v>
      </c>
      <c r="J8" s="37"/>
      <c r="K8" s="52"/>
      <c r="L8" s="53"/>
      <c r="M8" s="52"/>
      <c r="N8" s="53"/>
      <c r="O8" s="52"/>
      <c r="P8" s="53"/>
      <c r="Q8" s="58"/>
      <c r="R8" s="52"/>
      <c r="S8" s="53"/>
      <c r="T8" s="52"/>
      <c r="U8" s="53"/>
      <c r="V8" s="52"/>
      <c r="W8" s="53"/>
      <c r="X8" s="58"/>
      <c r="Y8" s="37" t="s">
        <v>68</v>
      </c>
      <c r="Z8" s="37" t="s">
        <v>69</v>
      </c>
      <c r="AA8" s="37"/>
    </row>
    <row r="9" spans="1:27" x14ac:dyDescent="0.25">
      <c r="A9" s="10" t="s">
        <v>9</v>
      </c>
      <c r="B9" s="11">
        <v>1078</v>
      </c>
      <c r="C9" s="11">
        <v>4</v>
      </c>
      <c r="D9" s="11">
        <f t="shared" ref="D9:D19" si="0">SUM(B9:C9)</f>
        <v>1082</v>
      </c>
      <c r="E9" s="11"/>
      <c r="F9" s="11">
        <v>64</v>
      </c>
      <c r="G9" s="11">
        <v>20</v>
      </c>
      <c r="H9" s="11">
        <f t="shared" ref="H9:H19" si="1">SUM(F9:G9)</f>
        <v>84</v>
      </c>
      <c r="J9" s="37"/>
      <c r="K9" s="54"/>
      <c r="L9" s="54"/>
      <c r="M9" s="55"/>
      <c r="N9" s="54"/>
      <c r="O9" s="54"/>
      <c r="P9" s="55"/>
      <c r="Q9" s="58"/>
      <c r="R9" s="56"/>
      <c r="S9" s="56"/>
      <c r="T9" s="55"/>
      <c r="U9" s="56"/>
      <c r="V9" s="56"/>
      <c r="W9" s="55"/>
      <c r="X9" s="58"/>
      <c r="Y9" s="51">
        <f>M9+T9</f>
        <v>0</v>
      </c>
      <c r="Z9" s="51">
        <f>P9+W9</f>
        <v>0</v>
      </c>
      <c r="AA9" s="37"/>
    </row>
    <row r="10" spans="1:27" x14ac:dyDescent="0.25">
      <c r="A10" s="10" t="s">
        <v>10</v>
      </c>
      <c r="B10" s="11">
        <v>1869</v>
      </c>
      <c r="C10" s="11">
        <v>414</v>
      </c>
      <c r="D10" s="11">
        <f t="shared" si="0"/>
        <v>2283</v>
      </c>
      <c r="E10" s="11"/>
      <c r="F10" s="11">
        <v>114</v>
      </c>
      <c r="G10" s="11">
        <v>45</v>
      </c>
      <c r="H10" s="11">
        <f t="shared" si="1"/>
        <v>159</v>
      </c>
      <c r="J10" s="37"/>
      <c r="K10" s="54"/>
      <c r="L10" s="54"/>
      <c r="M10" s="56"/>
      <c r="N10" s="57"/>
      <c r="O10" s="57"/>
      <c r="P10" s="55"/>
      <c r="Q10" s="58"/>
      <c r="R10" s="56"/>
      <c r="S10" s="56"/>
      <c r="T10" s="55"/>
      <c r="U10" s="56"/>
      <c r="V10" s="56"/>
      <c r="W10" s="55"/>
      <c r="X10" s="58"/>
      <c r="Y10" s="51">
        <f t="shared" ref="Y10:Y20" si="2">M10+T10</f>
        <v>0</v>
      </c>
      <c r="Z10" s="51">
        <f t="shared" ref="Z10:Z20" si="3">P10+W10</f>
        <v>0</v>
      </c>
      <c r="AA10" s="37"/>
    </row>
    <row r="11" spans="1:27" x14ac:dyDescent="0.25">
      <c r="A11" s="10" t="s">
        <v>11</v>
      </c>
      <c r="B11" s="11">
        <v>6090</v>
      </c>
      <c r="C11" s="11">
        <v>1165</v>
      </c>
      <c r="D11" s="11">
        <f t="shared" si="0"/>
        <v>7255</v>
      </c>
      <c r="E11" s="11"/>
      <c r="F11" s="11">
        <v>632</v>
      </c>
      <c r="G11" s="11">
        <v>68</v>
      </c>
      <c r="H11" s="11">
        <f t="shared" si="1"/>
        <v>700</v>
      </c>
      <c r="J11" s="37"/>
      <c r="K11" s="54"/>
      <c r="L11" s="54"/>
      <c r="M11" s="56"/>
      <c r="N11" s="54"/>
      <c r="O11" s="54"/>
      <c r="P11" s="55"/>
      <c r="Q11" s="58"/>
      <c r="R11" s="56"/>
      <c r="S11" s="56"/>
      <c r="T11" s="55"/>
      <c r="U11" s="56"/>
      <c r="V11" s="56"/>
      <c r="W11" s="55"/>
      <c r="X11" s="58"/>
      <c r="Y11" s="51">
        <f t="shared" si="2"/>
        <v>0</v>
      </c>
      <c r="Z11" s="51">
        <f t="shared" si="3"/>
        <v>0</v>
      </c>
      <c r="AA11" s="37"/>
    </row>
    <row r="12" spans="1:27" x14ac:dyDescent="0.25">
      <c r="A12" s="10" t="s">
        <v>12</v>
      </c>
      <c r="B12" s="11">
        <v>1430</v>
      </c>
      <c r="C12" s="11">
        <v>0</v>
      </c>
      <c r="D12" s="11">
        <f t="shared" si="0"/>
        <v>1430</v>
      </c>
      <c r="E12" s="11"/>
      <c r="F12" s="11">
        <v>87</v>
      </c>
      <c r="G12" s="11">
        <v>24</v>
      </c>
      <c r="H12" s="11">
        <f t="shared" si="1"/>
        <v>111</v>
      </c>
      <c r="J12" s="37"/>
      <c r="K12" s="54"/>
      <c r="L12" s="54"/>
      <c r="M12" s="56"/>
      <c r="N12" s="54"/>
      <c r="O12" s="54"/>
      <c r="P12" s="55"/>
      <c r="Q12" s="58"/>
      <c r="R12" s="56"/>
      <c r="S12" s="56"/>
      <c r="T12" s="55"/>
      <c r="U12" s="56"/>
      <c r="V12" s="56"/>
      <c r="W12" s="55"/>
      <c r="X12" s="58"/>
      <c r="Y12" s="51">
        <f t="shared" si="2"/>
        <v>0</v>
      </c>
      <c r="Z12" s="51">
        <f t="shared" si="3"/>
        <v>0</v>
      </c>
      <c r="AA12" s="37"/>
    </row>
    <row r="13" spans="1:27" x14ac:dyDescent="0.25">
      <c r="A13" s="10" t="s">
        <v>13</v>
      </c>
      <c r="B13" s="11">
        <v>1081</v>
      </c>
      <c r="C13" s="11">
        <v>490</v>
      </c>
      <c r="D13" s="11">
        <f t="shared" si="0"/>
        <v>1571</v>
      </c>
      <c r="E13" s="11"/>
      <c r="F13" s="11">
        <v>245</v>
      </c>
      <c r="G13" s="11">
        <v>30</v>
      </c>
      <c r="H13" s="11">
        <f t="shared" si="1"/>
        <v>275</v>
      </c>
      <c r="J13" s="37"/>
      <c r="K13" s="54"/>
      <c r="L13" s="54"/>
      <c r="M13" s="56"/>
      <c r="N13" s="54"/>
      <c r="O13" s="54"/>
      <c r="P13" s="55"/>
      <c r="Q13" s="58"/>
      <c r="R13" s="56"/>
      <c r="S13" s="56"/>
      <c r="T13" s="55"/>
      <c r="U13" s="56"/>
      <c r="V13" s="56"/>
      <c r="W13" s="55"/>
      <c r="X13" s="58"/>
      <c r="Y13" s="51">
        <f t="shared" si="2"/>
        <v>0</v>
      </c>
      <c r="Z13" s="51">
        <f t="shared" si="3"/>
        <v>0</v>
      </c>
      <c r="AA13" s="37"/>
    </row>
    <row r="14" spans="1:27" x14ac:dyDescent="0.25">
      <c r="A14" s="10" t="s">
        <v>14</v>
      </c>
      <c r="B14" s="11">
        <v>2222</v>
      </c>
      <c r="C14" s="11">
        <v>1156</v>
      </c>
      <c r="D14" s="11">
        <f t="shared" si="0"/>
        <v>3378</v>
      </c>
      <c r="E14" s="11"/>
      <c r="F14" s="11">
        <v>117</v>
      </c>
      <c r="G14" s="11">
        <v>126</v>
      </c>
      <c r="H14" s="11">
        <f t="shared" si="1"/>
        <v>243</v>
      </c>
      <c r="J14" s="37"/>
      <c r="K14" s="54"/>
      <c r="L14" s="54"/>
      <c r="M14" s="56"/>
      <c r="N14" s="54"/>
      <c r="O14" s="54"/>
      <c r="P14" s="55"/>
      <c r="Q14" s="58"/>
      <c r="R14" s="56"/>
      <c r="S14" s="56"/>
      <c r="T14" s="55"/>
      <c r="U14" s="56"/>
      <c r="V14" s="56"/>
      <c r="W14" s="55"/>
      <c r="X14" s="58"/>
      <c r="Y14" s="51">
        <f t="shared" si="2"/>
        <v>0</v>
      </c>
      <c r="Z14" s="51">
        <f t="shared" si="3"/>
        <v>0</v>
      </c>
      <c r="AA14" s="37"/>
    </row>
    <row r="15" spans="1:27" x14ac:dyDescent="0.25">
      <c r="A15" s="10" t="s">
        <v>15</v>
      </c>
      <c r="B15" s="11">
        <v>4095</v>
      </c>
      <c r="C15" s="11">
        <v>773</v>
      </c>
      <c r="D15" s="11">
        <f t="shared" si="0"/>
        <v>4868</v>
      </c>
      <c r="E15" s="11"/>
      <c r="F15" s="11">
        <v>345</v>
      </c>
      <c r="G15" s="11">
        <v>117</v>
      </c>
      <c r="H15" s="11">
        <f t="shared" si="1"/>
        <v>462</v>
      </c>
      <c r="J15" s="37"/>
      <c r="K15" s="54"/>
      <c r="L15" s="54"/>
      <c r="M15" s="56"/>
      <c r="N15" s="54"/>
      <c r="O15" s="54"/>
      <c r="P15" s="55"/>
      <c r="Q15" s="58"/>
      <c r="R15" s="56"/>
      <c r="S15" s="56"/>
      <c r="T15" s="55"/>
      <c r="U15" s="56"/>
      <c r="V15" s="56"/>
      <c r="W15" s="55"/>
      <c r="X15" s="58"/>
      <c r="Y15" s="51">
        <f t="shared" si="2"/>
        <v>0</v>
      </c>
      <c r="Z15" s="51">
        <f t="shared" si="3"/>
        <v>0</v>
      </c>
      <c r="AA15" s="37"/>
    </row>
    <row r="16" spans="1:27" x14ac:dyDescent="0.25">
      <c r="A16" s="10" t="s">
        <v>16</v>
      </c>
      <c r="B16" s="11">
        <v>3105</v>
      </c>
      <c r="C16" s="11">
        <v>714</v>
      </c>
      <c r="D16" s="11">
        <f t="shared" si="0"/>
        <v>3819</v>
      </c>
      <c r="E16" s="11"/>
      <c r="F16" s="11">
        <v>140</v>
      </c>
      <c r="G16" s="11">
        <v>124</v>
      </c>
      <c r="H16" s="11">
        <f t="shared" si="1"/>
        <v>264</v>
      </c>
      <c r="J16" s="37"/>
      <c r="K16" s="54"/>
      <c r="L16" s="54"/>
      <c r="M16" s="56"/>
      <c r="N16" s="54"/>
      <c r="O16" s="54"/>
      <c r="P16" s="55"/>
      <c r="Q16" s="58"/>
      <c r="R16" s="56"/>
      <c r="S16" s="56"/>
      <c r="T16" s="55"/>
      <c r="U16" s="56"/>
      <c r="V16" s="56"/>
      <c r="W16" s="55"/>
      <c r="X16" s="58"/>
      <c r="Y16" s="51">
        <f t="shared" si="2"/>
        <v>0</v>
      </c>
      <c r="Z16" s="51">
        <f t="shared" si="3"/>
        <v>0</v>
      </c>
      <c r="AA16" s="37"/>
    </row>
    <row r="17" spans="1:27" x14ac:dyDescent="0.25">
      <c r="A17" s="10" t="s">
        <v>17</v>
      </c>
      <c r="B17" s="11">
        <v>2744</v>
      </c>
      <c r="C17" s="11">
        <v>481</v>
      </c>
      <c r="D17" s="11">
        <f t="shared" si="0"/>
        <v>3225</v>
      </c>
      <c r="E17" s="11"/>
      <c r="F17" s="11">
        <v>88</v>
      </c>
      <c r="G17" s="11">
        <v>111</v>
      </c>
      <c r="H17" s="11">
        <f t="shared" si="1"/>
        <v>199</v>
      </c>
      <c r="J17" s="37"/>
      <c r="K17" s="54"/>
      <c r="L17" s="54"/>
      <c r="M17" s="56"/>
      <c r="N17" s="54"/>
      <c r="O17" s="54"/>
      <c r="P17" s="55"/>
      <c r="Q17" s="58"/>
      <c r="R17" s="56"/>
      <c r="S17" s="56"/>
      <c r="T17" s="55"/>
      <c r="U17" s="56"/>
      <c r="V17" s="56"/>
      <c r="W17" s="55"/>
      <c r="X17" s="58"/>
      <c r="Y17" s="51">
        <f t="shared" si="2"/>
        <v>0</v>
      </c>
      <c r="Z17" s="51">
        <f t="shared" si="3"/>
        <v>0</v>
      </c>
      <c r="AA17" s="37"/>
    </row>
    <row r="18" spans="1:27" x14ac:dyDescent="0.25">
      <c r="A18" s="10" t="s">
        <v>18</v>
      </c>
      <c r="B18" s="11">
        <v>2031</v>
      </c>
      <c r="C18" s="11">
        <v>0</v>
      </c>
      <c r="D18" s="11">
        <f t="shared" si="0"/>
        <v>2031</v>
      </c>
      <c r="E18" s="11"/>
      <c r="F18" s="11">
        <v>98</v>
      </c>
      <c r="G18" s="11">
        <v>36</v>
      </c>
      <c r="H18" s="11">
        <f t="shared" si="1"/>
        <v>134</v>
      </c>
      <c r="J18" s="37"/>
      <c r="K18" s="54"/>
      <c r="L18" s="54"/>
      <c r="M18" s="56"/>
      <c r="N18" s="54"/>
      <c r="O18" s="54"/>
      <c r="P18" s="55"/>
      <c r="Q18" s="58"/>
      <c r="R18" s="56"/>
      <c r="S18" s="56"/>
      <c r="T18" s="55"/>
      <c r="U18" s="56"/>
      <c r="V18" s="56"/>
      <c r="W18" s="55"/>
      <c r="X18" s="58"/>
      <c r="Y18" s="51">
        <f t="shared" si="2"/>
        <v>0</v>
      </c>
      <c r="Z18" s="51">
        <f t="shared" si="3"/>
        <v>0</v>
      </c>
      <c r="AA18" s="37"/>
    </row>
    <row r="19" spans="1:27" x14ac:dyDescent="0.25">
      <c r="A19" s="10" t="s">
        <v>19</v>
      </c>
      <c r="B19" s="11">
        <v>3996</v>
      </c>
      <c r="C19" s="11">
        <v>1227</v>
      </c>
      <c r="D19" s="11">
        <f t="shared" si="0"/>
        <v>5223</v>
      </c>
      <c r="E19" s="11"/>
      <c r="F19" s="11">
        <v>137</v>
      </c>
      <c r="G19" s="11">
        <v>231</v>
      </c>
      <c r="H19" s="11">
        <f t="shared" si="1"/>
        <v>368</v>
      </c>
      <c r="J19" s="37"/>
      <c r="K19" s="54"/>
      <c r="L19" s="54"/>
      <c r="M19" s="56"/>
      <c r="N19" s="54"/>
      <c r="O19" s="54"/>
      <c r="P19" s="55"/>
      <c r="Q19" s="58"/>
      <c r="R19" s="56"/>
      <c r="S19" s="56"/>
      <c r="T19" s="55"/>
      <c r="U19" s="56"/>
      <c r="V19" s="56"/>
      <c r="W19" s="55"/>
      <c r="X19" s="58"/>
      <c r="Y19" s="51">
        <f t="shared" si="2"/>
        <v>0</v>
      </c>
      <c r="Z19" s="51">
        <f t="shared" si="3"/>
        <v>0</v>
      </c>
      <c r="AA19" s="37"/>
    </row>
    <row r="20" spans="1:27" x14ac:dyDescent="0.25">
      <c r="A20" s="33"/>
      <c r="B20" s="34"/>
      <c r="C20" s="34"/>
      <c r="D20" s="34"/>
      <c r="E20" s="34"/>
      <c r="F20" s="34"/>
      <c r="G20" s="34"/>
      <c r="H20" s="34"/>
      <c r="J20" s="37"/>
      <c r="K20" s="54"/>
      <c r="L20" s="54"/>
      <c r="M20" s="56"/>
      <c r="N20" s="54"/>
      <c r="O20" s="54"/>
      <c r="P20" s="55"/>
      <c r="Q20" s="58"/>
      <c r="R20" s="56"/>
      <c r="S20" s="56"/>
      <c r="T20" s="55"/>
      <c r="U20" s="56"/>
      <c r="V20" s="56"/>
      <c r="W20" s="55"/>
      <c r="X20" s="58"/>
      <c r="Y20" s="51">
        <f t="shared" si="2"/>
        <v>0</v>
      </c>
      <c r="Z20" s="51">
        <f t="shared" si="3"/>
        <v>0</v>
      </c>
      <c r="AA20" s="37"/>
    </row>
    <row r="21" spans="1:27" x14ac:dyDescent="0.25">
      <c r="A21" s="60">
        <v>2023</v>
      </c>
      <c r="B21" s="59">
        <f>SUM(B8:B19)</f>
        <v>31659</v>
      </c>
      <c r="C21" s="59">
        <f t="shared" ref="C21:H21" si="4">SUM(C8:C19)</f>
        <v>7243</v>
      </c>
      <c r="D21" s="59">
        <f t="shared" si="4"/>
        <v>38902</v>
      </c>
      <c r="E21" s="59"/>
      <c r="F21" s="59">
        <f t="shared" si="4"/>
        <v>2150</v>
      </c>
      <c r="G21" s="59">
        <f t="shared" si="4"/>
        <v>1007</v>
      </c>
      <c r="H21" s="59">
        <f t="shared" si="4"/>
        <v>3157</v>
      </c>
      <c r="J21" s="37"/>
      <c r="K21" s="54"/>
      <c r="L21" s="54"/>
      <c r="M21" s="56"/>
      <c r="N21" s="54"/>
      <c r="O21" s="54"/>
      <c r="P21" s="55"/>
      <c r="Q21" s="58"/>
      <c r="R21" s="56"/>
      <c r="S21" s="56"/>
      <c r="T21" s="55"/>
      <c r="U21" s="56"/>
      <c r="V21" s="56"/>
      <c r="W21" s="55"/>
      <c r="X21" s="58"/>
      <c r="Y21" s="51"/>
      <c r="Z21" s="51"/>
      <c r="AA21" s="37"/>
    </row>
    <row r="22" spans="1:27" x14ac:dyDescent="0.25">
      <c r="A22" s="7">
        <v>2022</v>
      </c>
      <c r="B22" s="11">
        <v>28375</v>
      </c>
      <c r="C22" s="11">
        <v>12139</v>
      </c>
      <c r="D22" s="11">
        <v>40514</v>
      </c>
      <c r="E22" s="11"/>
      <c r="F22" s="11">
        <v>1387</v>
      </c>
      <c r="G22" s="11">
        <v>1476</v>
      </c>
      <c r="H22" s="11">
        <v>2863</v>
      </c>
      <c r="J22" s="37"/>
      <c r="K22" s="54"/>
      <c r="L22" s="54"/>
      <c r="M22" s="56"/>
      <c r="N22" s="54"/>
      <c r="O22" s="54"/>
      <c r="P22" s="55"/>
      <c r="Q22" s="58"/>
      <c r="R22" s="56"/>
      <c r="S22" s="56"/>
      <c r="T22" s="55"/>
      <c r="U22" s="56"/>
      <c r="V22" s="56"/>
      <c r="W22" s="55"/>
      <c r="X22" s="58"/>
      <c r="Y22" s="51"/>
      <c r="Z22" s="51"/>
      <c r="AA22" s="37"/>
    </row>
    <row r="23" spans="1:27" x14ac:dyDescent="0.25">
      <c r="A23" s="35">
        <v>2021</v>
      </c>
      <c r="B23" s="36">
        <v>25244</v>
      </c>
      <c r="C23" s="36">
        <v>5758</v>
      </c>
      <c r="D23" s="36">
        <v>31002</v>
      </c>
      <c r="E23" s="36"/>
      <c r="F23" s="36">
        <v>1740</v>
      </c>
      <c r="G23" s="36">
        <v>969</v>
      </c>
      <c r="H23" s="36">
        <v>2709</v>
      </c>
      <c r="J23" s="37"/>
      <c r="K23" s="54"/>
      <c r="L23" s="54"/>
      <c r="M23" s="56"/>
      <c r="N23" s="54"/>
      <c r="O23" s="54"/>
      <c r="P23" s="55"/>
      <c r="Q23" s="58"/>
      <c r="R23" s="56"/>
      <c r="S23" s="56"/>
      <c r="T23" s="55"/>
      <c r="U23" s="56"/>
      <c r="V23" s="56"/>
      <c r="W23" s="55"/>
      <c r="X23" s="58"/>
      <c r="Y23" s="37"/>
      <c r="Z23" s="37"/>
      <c r="AA23" s="37"/>
    </row>
    <row r="24" spans="1:27" x14ac:dyDescent="0.25">
      <c r="A24" s="7">
        <v>2020</v>
      </c>
      <c r="B24" s="15">
        <v>27291</v>
      </c>
      <c r="C24" s="15">
        <v>10978</v>
      </c>
      <c r="D24" s="15">
        <v>38269</v>
      </c>
      <c r="E24" s="15"/>
      <c r="F24" s="15">
        <v>1625</v>
      </c>
      <c r="G24" s="15">
        <v>562</v>
      </c>
      <c r="H24" s="15">
        <v>2187</v>
      </c>
      <c r="J24" s="37"/>
      <c r="K24" s="54"/>
      <c r="L24" s="54"/>
      <c r="M24" s="56"/>
      <c r="N24" s="54"/>
      <c r="O24" s="54"/>
      <c r="P24" s="55"/>
      <c r="Q24" s="58"/>
      <c r="R24" s="56"/>
      <c r="S24" s="56"/>
      <c r="T24" s="55"/>
      <c r="U24" s="56"/>
      <c r="V24" s="56"/>
      <c r="W24" s="55"/>
      <c r="X24" s="58"/>
      <c r="Y24" s="37"/>
      <c r="Z24" s="37"/>
      <c r="AA24" s="37"/>
    </row>
    <row r="25" spans="1:27" x14ac:dyDescent="0.25">
      <c r="A25" s="7">
        <v>2019</v>
      </c>
      <c r="B25" s="15">
        <v>24858</v>
      </c>
      <c r="C25" s="15">
        <v>5393</v>
      </c>
      <c r="D25" s="15">
        <v>30251</v>
      </c>
      <c r="E25" s="15"/>
      <c r="F25" s="15">
        <v>1348</v>
      </c>
      <c r="G25" s="15">
        <v>783</v>
      </c>
      <c r="H25" s="15">
        <v>2131</v>
      </c>
      <c r="K25" s="54"/>
      <c r="L25" s="54"/>
      <c r="M25" s="56"/>
      <c r="N25" s="54"/>
      <c r="O25" s="54"/>
      <c r="P25" s="55"/>
      <c r="Q25" s="58"/>
      <c r="R25" s="56"/>
      <c r="S25" s="56"/>
      <c r="T25" s="55"/>
      <c r="U25" s="56"/>
      <c r="V25" s="56"/>
      <c r="W25" s="55"/>
      <c r="X25" s="58"/>
    </row>
    <row r="26" spans="1:27" x14ac:dyDescent="0.25">
      <c r="A26" s="7">
        <v>2018</v>
      </c>
      <c r="B26" s="11" t="s">
        <v>20</v>
      </c>
      <c r="C26" s="11" t="s">
        <v>21</v>
      </c>
      <c r="D26" s="11" t="s">
        <v>22</v>
      </c>
      <c r="E26" s="11"/>
      <c r="F26" s="11" t="s">
        <v>23</v>
      </c>
      <c r="G26" s="11">
        <v>562</v>
      </c>
      <c r="H26" s="11" t="s">
        <v>24</v>
      </c>
      <c r="K26" s="54"/>
      <c r="L26" s="54"/>
      <c r="M26" s="56"/>
      <c r="N26" s="54"/>
      <c r="O26" s="54"/>
      <c r="P26" s="55"/>
      <c r="Q26" s="58"/>
      <c r="R26" s="56"/>
      <c r="S26" s="56"/>
      <c r="T26" s="55"/>
      <c r="U26" s="56"/>
      <c r="V26" s="56"/>
      <c r="W26" s="55"/>
      <c r="X26" s="58"/>
    </row>
    <row r="27" spans="1:27" x14ac:dyDescent="0.25">
      <c r="A27" s="7">
        <v>2017</v>
      </c>
      <c r="B27" s="11" t="s">
        <v>25</v>
      </c>
      <c r="C27" s="11" t="s">
        <v>26</v>
      </c>
      <c r="D27" s="11" t="s">
        <v>27</v>
      </c>
      <c r="E27" s="11"/>
      <c r="F27" s="11" t="s">
        <v>28</v>
      </c>
      <c r="G27" s="11">
        <v>503</v>
      </c>
      <c r="H27" s="11" t="s">
        <v>29</v>
      </c>
      <c r="K27" s="54"/>
      <c r="L27" s="54"/>
      <c r="M27" s="56"/>
      <c r="N27" s="54"/>
      <c r="O27" s="54"/>
      <c r="P27" s="55"/>
      <c r="Q27" s="58"/>
      <c r="R27" s="56"/>
      <c r="S27" s="56"/>
      <c r="T27" s="55"/>
      <c r="U27" s="56"/>
      <c r="V27" s="56"/>
      <c r="W27" s="55"/>
      <c r="X27" s="58"/>
    </row>
    <row r="28" spans="1:27" x14ac:dyDescent="0.25">
      <c r="A28" s="7">
        <v>2016</v>
      </c>
      <c r="B28" s="11" t="s">
        <v>30</v>
      </c>
      <c r="C28" s="11" t="s">
        <v>31</v>
      </c>
      <c r="D28" s="11" t="s">
        <v>32</v>
      </c>
      <c r="E28" s="11"/>
      <c r="F28" s="11" t="s">
        <v>33</v>
      </c>
      <c r="G28" s="11">
        <v>883</v>
      </c>
      <c r="H28" s="11" t="s">
        <v>34</v>
      </c>
      <c r="K28" s="54"/>
      <c r="L28" s="54"/>
      <c r="M28" s="56"/>
      <c r="N28" s="54"/>
      <c r="O28" s="54"/>
      <c r="P28" s="55"/>
      <c r="Q28" s="58"/>
      <c r="R28" s="56"/>
      <c r="S28" s="56"/>
      <c r="T28" s="55"/>
      <c r="U28" s="56"/>
      <c r="V28" s="56"/>
      <c r="W28" s="55"/>
      <c r="X28" s="58"/>
    </row>
    <row r="29" spans="1:27" x14ac:dyDescent="0.25">
      <c r="A29" s="7">
        <v>2015</v>
      </c>
      <c r="B29" s="11" t="s">
        <v>35</v>
      </c>
      <c r="C29" s="11" t="s">
        <v>36</v>
      </c>
      <c r="D29" s="11" t="s">
        <v>37</v>
      </c>
      <c r="E29" s="11"/>
      <c r="F29" s="11" t="s">
        <v>38</v>
      </c>
      <c r="G29" s="11">
        <v>426</v>
      </c>
      <c r="H29" s="11" t="s">
        <v>39</v>
      </c>
      <c r="K29" s="54"/>
      <c r="L29" s="54"/>
      <c r="M29" s="56"/>
      <c r="N29" s="54"/>
      <c r="O29" s="54"/>
      <c r="P29" s="55"/>
      <c r="Q29" s="58"/>
      <c r="R29" s="56"/>
      <c r="S29" s="56"/>
      <c r="T29" s="55"/>
      <c r="U29" s="56"/>
      <c r="V29" s="56"/>
      <c r="W29" s="55"/>
      <c r="X29" s="58"/>
    </row>
    <row r="30" spans="1:27" x14ac:dyDescent="0.25">
      <c r="A30" s="7">
        <v>2014</v>
      </c>
      <c r="B30" s="11" t="s">
        <v>35</v>
      </c>
      <c r="C30" s="11" t="s">
        <v>36</v>
      </c>
      <c r="D30" s="11" t="s">
        <v>37</v>
      </c>
      <c r="E30" s="16"/>
      <c r="F30" s="11" t="s">
        <v>38</v>
      </c>
      <c r="G30" s="11">
        <v>426</v>
      </c>
      <c r="H30" s="11" t="s">
        <v>39</v>
      </c>
      <c r="K30" s="39"/>
      <c r="L30" s="39"/>
      <c r="M30" s="41"/>
      <c r="N30" s="39"/>
      <c r="O30" s="39"/>
      <c r="P30" s="40"/>
      <c r="R30" s="41"/>
      <c r="S30" s="41"/>
      <c r="T30" s="40"/>
      <c r="U30" s="41"/>
      <c r="V30" s="41"/>
      <c r="W30" s="40"/>
    </row>
    <row r="31" spans="1:27" x14ac:dyDescent="0.25">
      <c r="A31" s="7">
        <v>2013</v>
      </c>
      <c r="B31" s="11" t="s">
        <v>40</v>
      </c>
      <c r="C31" s="11" t="s">
        <v>41</v>
      </c>
      <c r="D31" s="11" t="s">
        <v>37</v>
      </c>
      <c r="E31" s="16"/>
      <c r="F31" s="11" t="s">
        <v>42</v>
      </c>
      <c r="G31" s="11">
        <v>796</v>
      </c>
      <c r="H31" s="11" t="s">
        <v>39</v>
      </c>
      <c r="K31" s="39"/>
      <c r="L31" s="39"/>
      <c r="M31" s="41"/>
      <c r="N31" s="39"/>
      <c r="O31" s="39"/>
      <c r="P31" s="41"/>
      <c r="R31" s="41"/>
      <c r="S31" s="41"/>
      <c r="T31" s="40"/>
      <c r="U31" s="41"/>
      <c r="V31" s="41"/>
      <c r="W31" s="40"/>
    </row>
    <row r="32" spans="1:27" x14ac:dyDescent="0.25">
      <c r="A32" s="7">
        <v>2012</v>
      </c>
      <c r="B32" s="11" t="s">
        <v>43</v>
      </c>
      <c r="C32" s="11" t="s">
        <v>44</v>
      </c>
      <c r="D32" s="11" t="s">
        <v>45</v>
      </c>
      <c r="E32" s="16"/>
      <c r="F32" s="11" t="s">
        <v>46</v>
      </c>
      <c r="G32" s="11">
        <v>183</v>
      </c>
      <c r="H32" s="11" t="s">
        <v>47</v>
      </c>
      <c r="K32" s="43">
        <f t="shared" ref="K32:P32" si="5">SUM(K9:K31)</f>
        <v>0</v>
      </c>
      <c r="L32" s="43">
        <f t="shared" si="5"/>
        <v>0</v>
      </c>
      <c r="M32" s="43">
        <f t="shared" si="5"/>
        <v>0</v>
      </c>
      <c r="N32" s="43">
        <f t="shared" si="5"/>
        <v>0</v>
      </c>
      <c r="O32" s="43">
        <f t="shared" si="5"/>
        <v>0</v>
      </c>
      <c r="P32" s="43">
        <f t="shared" si="5"/>
        <v>0</v>
      </c>
      <c r="R32" s="43">
        <f t="shared" ref="R32:W32" si="6">SUM(R9:R20)</f>
        <v>0</v>
      </c>
      <c r="S32" s="43">
        <f t="shared" si="6"/>
        <v>0</v>
      </c>
      <c r="T32" s="43">
        <f t="shared" si="6"/>
        <v>0</v>
      </c>
      <c r="U32" s="43">
        <f t="shared" si="6"/>
        <v>0</v>
      </c>
      <c r="V32" s="43">
        <f t="shared" si="6"/>
        <v>0</v>
      </c>
      <c r="W32" s="43">
        <f t="shared" si="6"/>
        <v>0</v>
      </c>
    </row>
    <row r="33" spans="1:23" ht="15.75" thickBot="1" x14ac:dyDescent="0.3">
      <c r="A33" s="12">
        <v>2011</v>
      </c>
      <c r="B33" s="18" t="s">
        <v>48</v>
      </c>
      <c r="C33" s="18" t="s">
        <v>49</v>
      </c>
      <c r="D33" s="18" t="s">
        <v>50</v>
      </c>
      <c r="E33" s="17"/>
      <c r="F33" s="18" t="s">
        <v>51</v>
      </c>
      <c r="G33" s="18">
        <v>377</v>
      </c>
      <c r="H33" s="18" t="s">
        <v>52</v>
      </c>
    </row>
    <row r="34" spans="1:23" ht="15.75" thickTop="1" x14ac:dyDescent="0.25">
      <c r="A34" s="13" t="s">
        <v>53</v>
      </c>
    </row>
    <row r="35" spans="1:23" x14ac:dyDescent="0.25">
      <c r="A35" s="14" t="s">
        <v>54</v>
      </c>
    </row>
    <row r="36" spans="1:23" x14ac:dyDescent="0.25">
      <c r="K36" s="67" t="s">
        <v>70</v>
      </c>
      <c r="L36" s="67"/>
      <c r="M36" s="67"/>
      <c r="N36" s="67"/>
      <c r="O36" s="67"/>
      <c r="P36" s="67"/>
      <c r="R36" s="67" t="s">
        <v>70</v>
      </c>
      <c r="S36" s="67"/>
      <c r="T36" s="67"/>
      <c r="U36" s="67"/>
      <c r="V36" s="67"/>
      <c r="W36" s="67"/>
    </row>
    <row r="37" spans="1:23" x14ac:dyDescent="0.25">
      <c r="K37" s="67" t="s">
        <v>71</v>
      </c>
      <c r="L37" s="67"/>
      <c r="M37" s="67"/>
      <c r="N37" s="67"/>
      <c r="O37" s="68" t="s">
        <v>72</v>
      </c>
      <c r="P37" s="68" t="s">
        <v>7</v>
      </c>
      <c r="R37" s="67" t="s">
        <v>71</v>
      </c>
      <c r="S37" s="67"/>
      <c r="T37" s="67"/>
      <c r="U37" s="67"/>
      <c r="V37" s="68" t="s">
        <v>72</v>
      </c>
      <c r="W37" s="68" t="s">
        <v>7</v>
      </c>
    </row>
    <row r="38" spans="1:23" x14ac:dyDescent="0.25">
      <c r="K38" s="44" t="s">
        <v>73</v>
      </c>
      <c r="L38" s="44" t="s">
        <v>74</v>
      </c>
      <c r="M38" s="44" t="s">
        <v>75</v>
      </c>
      <c r="N38" s="45" t="s">
        <v>76</v>
      </c>
      <c r="O38" s="68"/>
      <c r="P38" s="68"/>
      <c r="R38" s="44" t="s">
        <v>73</v>
      </c>
      <c r="S38" s="44" t="s">
        <v>74</v>
      </c>
      <c r="T38" s="44" t="s">
        <v>75</v>
      </c>
      <c r="U38" s="45" t="s">
        <v>79</v>
      </c>
      <c r="V38" s="68"/>
      <c r="W38" s="68"/>
    </row>
    <row r="39" spans="1:23" x14ac:dyDescent="0.25">
      <c r="G39" s="37"/>
      <c r="H39" s="37" t="s">
        <v>68</v>
      </c>
      <c r="I39" s="37" t="s">
        <v>69</v>
      </c>
      <c r="J39" s="37"/>
      <c r="K39" s="46" t="s">
        <v>77</v>
      </c>
      <c r="L39" s="46" t="s">
        <v>78</v>
      </c>
      <c r="M39" s="46" t="s">
        <v>61</v>
      </c>
      <c r="N39" s="46" t="s">
        <v>62</v>
      </c>
      <c r="O39" s="46" t="s">
        <v>63</v>
      </c>
      <c r="P39" s="46" t="s">
        <v>64</v>
      </c>
      <c r="R39" s="46" t="s">
        <v>77</v>
      </c>
      <c r="S39" s="46" t="s">
        <v>78</v>
      </c>
      <c r="T39" s="46" t="s">
        <v>61</v>
      </c>
      <c r="U39" s="46" t="s">
        <v>62</v>
      </c>
      <c r="V39" s="46" t="s">
        <v>63</v>
      </c>
      <c r="W39" s="46" t="s">
        <v>64</v>
      </c>
    </row>
    <row r="40" spans="1:23" x14ac:dyDescent="0.25">
      <c r="G40" s="37"/>
      <c r="H40" s="50">
        <f>N40+U40</f>
        <v>95</v>
      </c>
      <c r="I40" s="50">
        <f>O40+V40</f>
        <v>90</v>
      </c>
      <c r="J40" s="37"/>
      <c r="K40" s="47">
        <v>0</v>
      </c>
      <c r="L40" s="47">
        <v>48</v>
      </c>
      <c r="M40" s="47">
        <v>41</v>
      </c>
      <c r="N40" s="48">
        <f>K40+L40+M40</f>
        <v>89</v>
      </c>
      <c r="O40" s="47">
        <v>49</v>
      </c>
      <c r="P40" s="37">
        <f>O40+N40</f>
        <v>138</v>
      </c>
      <c r="R40" s="47">
        <v>0</v>
      </c>
      <c r="S40" s="47">
        <v>4</v>
      </c>
      <c r="T40" s="47">
        <v>2</v>
      </c>
      <c r="U40" s="48">
        <f>+R40+S40+T40</f>
        <v>6</v>
      </c>
      <c r="V40" s="47">
        <v>41</v>
      </c>
      <c r="W40" s="37">
        <f>+U40+V40</f>
        <v>47</v>
      </c>
    </row>
    <row r="41" spans="1:23" x14ac:dyDescent="0.25">
      <c r="G41" s="37"/>
      <c r="H41" s="50">
        <f t="shared" ref="H41:H51" si="7">N41+U41</f>
        <v>56</v>
      </c>
      <c r="I41" s="50">
        <f t="shared" ref="I41:I51" si="8">O41+V41</f>
        <v>49</v>
      </c>
      <c r="J41" s="37"/>
      <c r="K41" s="47">
        <v>0</v>
      </c>
      <c r="L41" s="47">
        <v>23</v>
      </c>
      <c r="M41" s="47">
        <v>33</v>
      </c>
      <c r="N41" s="48">
        <f>K41+L41+M41</f>
        <v>56</v>
      </c>
      <c r="O41" s="47">
        <v>38</v>
      </c>
      <c r="P41" s="37">
        <f t="shared" ref="P41:P51" si="9">O41+N41</f>
        <v>94</v>
      </c>
      <c r="R41" s="47">
        <v>0</v>
      </c>
      <c r="S41" s="47">
        <v>0</v>
      </c>
      <c r="T41" s="47">
        <v>0</v>
      </c>
      <c r="U41" s="48">
        <f t="shared" ref="U41:U51" si="10">+R41+S41+T41</f>
        <v>0</v>
      </c>
      <c r="V41" s="47">
        <v>11</v>
      </c>
      <c r="W41" s="37">
        <f t="shared" ref="W41:W51" si="11">+U41+V41</f>
        <v>11</v>
      </c>
    </row>
    <row r="42" spans="1:23" x14ac:dyDescent="0.25">
      <c r="G42" s="37"/>
      <c r="H42" s="50">
        <f t="shared" si="7"/>
        <v>103</v>
      </c>
      <c r="I42" s="50">
        <f t="shared" si="8"/>
        <v>68</v>
      </c>
      <c r="J42" s="37"/>
      <c r="K42" s="47">
        <v>0</v>
      </c>
      <c r="L42" s="47">
        <v>45</v>
      </c>
      <c r="M42" s="37">
        <v>56</v>
      </c>
      <c r="N42" s="48">
        <f>K42+L42+M42</f>
        <v>101</v>
      </c>
      <c r="O42" s="47">
        <v>33</v>
      </c>
      <c r="P42" s="37">
        <f t="shared" si="9"/>
        <v>134</v>
      </c>
      <c r="R42" s="47">
        <v>0</v>
      </c>
      <c r="S42" s="47">
        <v>2</v>
      </c>
      <c r="T42" s="47">
        <v>0</v>
      </c>
      <c r="U42" s="48">
        <f t="shared" si="10"/>
        <v>2</v>
      </c>
      <c r="V42" s="47">
        <v>35</v>
      </c>
      <c r="W42" s="37">
        <f t="shared" si="11"/>
        <v>37</v>
      </c>
    </row>
    <row r="43" spans="1:23" x14ac:dyDescent="0.25">
      <c r="G43" s="37"/>
      <c r="H43" s="50">
        <f t="shared" si="7"/>
        <v>346</v>
      </c>
      <c r="I43" s="50">
        <f t="shared" si="8"/>
        <v>136</v>
      </c>
      <c r="J43" s="37"/>
      <c r="K43" s="47">
        <v>3</v>
      </c>
      <c r="L43" s="47">
        <v>104</v>
      </c>
      <c r="M43" s="47">
        <v>154</v>
      </c>
      <c r="N43" s="48">
        <f t="shared" ref="N43:N51" si="12">K43+L43+M43</f>
        <v>261</v>
      </c>
      <c r="O43" s="47">
        <v>103</v>
      </c>
      <c r="P43" s="37">
        <f t="shared" si="9"/>
        <v>364</v>
      </c>
      <c r="R43" s="47">
        <v>0</v>
      </c>
      <c r="S43" s="47">
        <v>52</v>
      </c>
      <c r="T43" s="47">
        <v>33</v>
      </c>
      <c r="U43" s="48">
        <f t="shared" si="10"/>
        <v>85</v>
      </c>
      <c r="V43" s="47">
        <v>33</v>
      </c>
      <c r="W43" s="37">
        <f t="shared" si="11"/>
        <v>118</v>
      </c>
    </row>
    <row r="44" spans="1:23" x14ac:dyDescent="0.25">
      <c r="G44" s="37"/>
      <c r="H44" s="50">
        <f t="shared" si="7"/>
        <v>76</v>
      </c>
      <c r="I44" s="50">
        <f t="shared" si="8"/>
        <v>33</v>
      </c>
      <c r="J44" s="37"/>
      <c r="K44" s="47">
        <v>1</v>
      </c>
      <c r="L44" s="47">
        <v>26</v>
      </c>
      <c r="M44" s="47">
        <v>49</v>
      </c>
      <c r="N44" s="48">
        <f t="shared" si="12"/>
        <v>76</v>
      </c>
      <c r="O44" s="47">
        <v>33</v>
      </c>
      <c r="P44" s="37">
        <f t="shared" si="9"/>
        <v>109</v>
      </c>
      <c r="R44" s="47">
        <v>0</v>
      </c>
      <c r="S44" s="47">
        <v>0</v>
      </c>
      <c r="T44" s="47">
        <v>0</v>
      </c>
      <c r="U44" s="48">
        <f t="shared" si="10"/>
        <v>0</v>
      </c>
      <c r="V44" s="47">
        <v>0</v>
      </c>
      <c r="W44" s="37">
        <f t="shared" si="11"/>
        <v>0</v>
      </c>
    </row>
    <row r="45" spans="1:23" x14ac:dyDescent="0.25">
      <c r="G45" s="37"/>
      <c r="H45" s="50">
        <f t="shared" si="7"/>
        <v>72</v>
      </c>
      <c r="I45" s="50">
        <f t="shared" si="8"/>
        <v>65</v>
      </c>
      <c r="J45" s="37"/>
      <c r="K45" s="47">
        <v>0</v>
      </c>
      <c r="L45" s="47">
        <v>22</v>
      </c>
      <c r="M45" s="47">
        <v>30</v>
      </c>
      <c r="N45" s="48">
        <f t="shared" si="12"/>
        <v>52</v>
      </c>
      <c r="O45" s="47">
        <v>46</v>
      </c>
      <c r="P45" s="37">
        <f t="shared" si="9"/>
        <v>98</v>
      </c>
      <c r="R45" s="47">
        <v>0</v>
      </c>
      <c r="S45" s="47">
        <v>10</v>
      </c>
      <c r="T45" s="47">
        <v>10</v>
      </c>
      <c r="U45" s="48">
        <f t="shared" si="10"/>
        <v>20</v>
      </c>
      <c r="V45" s="47">
        <v>19</v>
      </c>
      <c r="W45" s="37">
        <f t="shared" si="11"/>
        <v>39</v>
      </c>
    </row>
    <row r="46" spans="1:23" x14ac:dyDescent="0.25">
      <c r="G46" s="37"/>
      <c r="H46" s="50">
        <f t="shared" si="7"/>
        <v>103</v>
      </c>
      <c r="I46" s="50">
        <f t="shared" si="8"/>
        <v>170</v>
      </c>
      <c r="J46" s="37"/>
      <c r="K46" s="47">
        <v>0</v>
      </c>
      <c r="L46" s="47">
        <v>46</v>
      </c>
      <c r="M46" s="47">
        <v>50</v>
      </c>
      <c r="N46" s="48">
        <f t="shared" si="12"/>
        <v>96</v>
      </c>
      <c r="O46" s="47">
        <v>63</v>
      </c>
      <c r="P46" s="37">
        <f t="shared" si="9"/>
        <v>159</v>
      </c>
      <c r="R46" s="47">
        <v>0</v>
      </c>
      <c r="S46" s="47">
        <v>7</v>
      </c>
      <c r="T46" s="47">
        <v>0</v>
      </c>
      <c r="U46" s="48">
        <f t="shared" si="10"/>
        <v>7</v>
      </c>
      <c r="V46" s="47">
        <v>107</v>
      </c>
      <c r="W46" s="37">
        <f t="shared" si="11"/>
        <v>114</v>
      </c>
    </row>
    <row r="47" spans="1:23" x14ac:dyDescent="0.25">
      <c r="G47" s="37"/>
      <c r="H47" s="50">
        <f t="shared" si="7"/>
        <v>160</v>
      </c>
      <c r="I47" s="50">
        <f t="shared" si="8"/>
        <v>181</v>
      </c>
      <c r="J47" s="37"/>
      <c r="K47" s="47">
        <v>0</v>
      </c>
      <c r="L47" s="47">
        <v>52</v>
      </c>
      <c r="M47" s="47">
        <v>63</v>
      </c>
      <c r="N47" s="48">
        <f t="shared" si="12"/>
        <v>115</v>
      </c>
      <c r="O47" s="47">
        <v>146</v>
      </c>
      <c r="P47" s="37">
        <f t="shared" si="9"/>
        <v>261</v>
      </c>
      <c r="R47" s="47">
        <v>1</v>
      </c>
      <c r="S47" s="47">
        <v>23</v>
      </c>
      <c r="T47" s="42">
        <v>21</v>
      </c>
      <c r="U47" s="48">
        <f t="shared" si="10"/>
        <v>45</v>
      </c>
      <c r="V47" s="47">
        <v>35</v>
      </c>
      <c r="W47" s="37">
        <f t="shared" si="11"/>
        <v>80</v>
      </c>
    </row>
    <row r="48" spans="1:23" x14ac:dyDescent="0.25">
      <c r="G48" s="37"/>
      <c r="H48" s="50">
        <f t="shared" si="7"/>
        <v>113</v>
      </c>
      <c r="I48" s="50">
        <f t="shared" si="8"/>
        <v>142</v>
      </c>
      <c r="J48" s="37"/>
      <c r="K48" s="47">
        <v>2</v>
      </c>
      <c r="L48" s="47">
        <v>49</v>
      </c>
      <c r="M48" s="47">
        <v>59</v>
      </c>
      <c r="N48" s="48">
        <f t="shared" si="12"/>
        <v>110</v>
      </c>
      <c r="O48" s="47">
        <v>60</v>
      </c>
      <c r="P48" s="37">
        <f t="shared" si="9"/>
        <v>170</v>
      </c>
      <c r="R48" s="47">
        <v>0</v>
      </c>
      <c r="S48" s="47">
        <v>2</v>
      </c>
      <c r="T48" s="47">
        <v>1</v>
      </c>
      <c r="U48" s="48">
        <f t="shared" si="10"/>
        <v>3</v>
      </c>
      <c r="V48" s="47">
        <v>82</v>
      </c>
      <c r="W48" s="37">
        <f t="shared" si="11"/>
        <v>85</v>
      </c>
    </row>
    <row r="49" spans="7:23" x14ac:dyDescent="0.25">
      <c r="G49" s="37"/>
      <c r="H49" s="50">
        <f t="shared" si="7"/>
        <v>75</v>
      </c>
      <c r="I49" s="50">
        <f t="shared" si="8"/>
        <v>145</v>
      </c>
      <c r="J49" s="37"/>
      <c r="K49" s="47">
        <v>1</v>
      </c>
      <c r="L49" s="47">
        <v>22</v>
      </c>
      <c r="M49" s="47">
        <v>42</v>
      </c>
      <c r="N49" s="48">
        <f t="shared" si="12"/>
        <v>65</v>
      </c>
      <c r="O49" s="47">
        <v>110</v>
      </c>
      <c r="P49" s="37">
        <f t="shared" si="9"/>
        <v>175</v>
      </c>
      <c r="R49" s="47">
        <v>0</v>
      </c>
      <c r="S49" s="47">
        <v>6</v>
      </c>
      <c r="T49" s="47">
        <v>4</v>
      </c>
      <c r="U49" s="48">
        <f t="shared" si="10"/>
        <v>10</v>
      </c>
      <c r="V49" s="47">
        <v>35</v>
      </c>
      <c r="W49" s="37">
        <f t="shared" si="11"/>
        <v>45</v>
      </c>
    </row>
    <row r="50" spans="7:23" x14ac:dyDescent="0.25">
      <c r="G50" s="37"/>
      <c r="H50" s="50">
        <f t="shared" si="7"/>
        <v>73</v>
      </c>
      <c r="I50" s="50">
        <f t="shared" si="8"/>
        <v>60</v>
      </c>
      <c r="J50" s="37"/>
      <c r="K50" s="47">
        <v>0</v>
      </c>
      <c r="L50" s="47">
        <v>34</v>
      </c>
      <c r="M50" s="47">
        <v>39</v>
      </c>
      <c r="N50" s="48">
        <f t="shared" si="12"/>
        <v>73</v>
      </c>
      <c r="O50" s="47">
        <v>60</v>
      </c>
      <c r="P50" s="37">
        <f t="shared" si="9"/>
        <v>133</v>
      </c>
      <c r="R50" s="47">
        <v>0</v>
      </c>
      <c r="S50" s="47">
        <v>0</v>
      </c>
      <c r="T50" s="47">
        <v>0</v>
      </c>
      <c r="U50" s="48">
        <f t="shared" si="10"/>
        <v>0</v>
      </c>
      <c r="V50" s="47">
        <v>0</v>
      </c>
      <c r="W50" s="37">
        <f t="shared" si="11"/>
        <v>0</v>
      </c>
    </row>
    <row r="51" spans="7:23" x14ac:dyDescent="0.25">
      <c r="G51" s="37"/>
      <c r="H51" s="50">
        <f t="shared" si="7"/>
        <v>115</v>
      </c>
      <c r="I51" s="50">
        <f t="shared" si="8"/>
        <v>337</v>
      </c>
      <c r="J51" s="37"/>
      <c r="K51" s="47">
        <v>0</v>
      </c>
      <c r="L51" s="47">
        <v>53</v>
      </c>
      <c r="M51" s="47">
        <v>62</v>
      </c>
      <c r="N51" s="48">
        <f t="shared" si="12"/>
        <v>115</v>
      </c>
      <c r="O51" s="47">
        <v>247</v>
      </c>
      <c r="P51" s="37">
        <f t="shared" si="9"/>
        <v>362</v>
      </c>
      <c r="R51" s="47">
        <v>0</v>
      </c>
      <c r="S51" s="47">
        <v>0</v>
      </c>
      <c r="T51" s="47">
        <v>0</v>
      </c>
      <c r="U51" s="48">
        <f t="shared" si="10"/>
        <v>0</v>
      </c>
      <c r="V51" s="47">
        <v>90</v>
      </c>
      <c r="W51" s="37">
        <f t="shared" si="11"/>
        <v>90</v>
      </c>
    </row>
    <row r="52" spans="7:23" x14ac:dyDescent="0.25">
      <c r="G52" s="37"/>
      <c r="H52" s="37"/>
      <c r="I52" s="37"/>
      <c r="J52" s="37"/>
      <c r="K52" s="47"/>
      <c r="L52" s="47"/>
      <c r="M52" s="47"/>
      <c r="N52" s="48"/>
      <c r="O52" s="47"/>
      <c r="P52" s="48"/>
      <c r="R52" s="47"/>
      <c r="S52" s="47"/>
      <c r="T52" s="47"/>
      <c r="U52" s="48"/>
      <c r="V52" s="47"/>
    </row>
    <row r="53" spans="7:23" x14ac:dyDescent="0.25">
      <c r="K53" s="47"/>
      <c r="L53" s="47"/>
      <c r="M53" s="47"/>
      <c r="N53" s="48"/>
      <c r="O53" s="47"/>
      <c r="P53" s="48"/>
      <c r="R53" s="47"/>
      <c r="S53" s="47"/>
      <c r="T53" s="47"/>
      <c r="U53" s="48"/>
      <c r="V53" s="47"/>
      <c r="W53" s="48"/>
    </row>
    <row r="54" spans="7:23" x14ac:dyDescent="0.25">
      <c r="K54" s="47"/>
      <c r="L54" s="47"/>
      <c r="M54" s="47"/>
      <c r="N54" s="48"/>
      <c r="O54" s="47"/>
      <c r="P54" s="48"/>
      <c r="R54" s="47"/>
      <c r="S54" s="47"/>
      <c r="T54" s="47"/>
      <c r="U54" s="48"/>
      <c r="V54" s="47"/>
      <c r="W54" s="48"/>
    </row>
    <row r="55" spans="7:23" x14ac:dyDescent="0.25">
      <c r="K55" s="47"/>
      <c r="L55" s="47"/>
      <c r="M55" s="47"/>
      <c r="N55" s="48"/>
      <c r="O55" s="47"/>
      <c r="P55" s="48"/>
      <c r="R55" s="47"/>
      <c r="S55" s="47"/>
      <c r="T55" s="47"/>
      <c r="U55" s="48"/>
      <c r="V55" s="47"/>
      <c r="W55" s="48"/>
    </row>
    <row r="56" spans="7:23" x14ac:dyDescent="0.25">
      <c r="K56" s="47"/>
      <c r="L56" s="47"/>
      <c r="M56" s="47"/>
      <c r="N56" s="48"/>
      <c r="O56" s="47"/>
      <c r="P56" s="48"/>
      <c r="R56" s="47"/>
      <c r="S56" s="47"/>
      <c r="T56" s="47"/>
      <c r="U56" s="48"/>
      <c r="V56" s="47"/>
      <c r="W56" s="48"/>
    </row>
    <row r="57" spans="7:23" x14ac:dyDescent="0.25">
      <c r="K57" s="47"/>
      <c r="L57" s="47"/>
      <c r="M57" s="47"/>
      <c r="N57" s="48"/>
      <c r="O57" s="47"/>
      <c r="P57" s="48"/>
      <c r="R57" s="47"/>
      <c r="S57" s="47"/>
      <c r="T57" s="47"/>
      <c r="U57" s="48"/>
      <c r="V57" s="47"/>
      <c r="W57" s="48"/>
    </row>
    <row r="58" spans="7:23" x14ac:dyDescent="0.25">
      <c r="K58" s="47"/>
      <c r="L58" s="47"/>
      <c r="M58" s="47"/>
      <c r="N58" s="48"/>
      <c r="O58" s="47"/>
      <c r="P58" s="48"/>
      <c r="R58" s="47"/>
      <c r="S58" s="47"/>
      <c r="T58" s="47"/>
      <c r="U58" s="48"/>
      <c r="V58" s="47"/>
      <c r="W58" s="48"/>
    </row>
    <row r="59" spans="7:23" x14ac:dyDescent="0.25">
      <c r="K59" s="47"/>
      <c r="L59" s="47"/>
      <c r="M59" s="47"/>
      <c r="N59" s="48"/>
      <c r="O59" s="47"/>
      <c r="P59" s="48"/>
      <c r="R59" s="47"/>
      <c r="S59" s="47"/>
      <c r="T59" s="47"/>
      <c r="U59" s="48"/>
      <c r="V59" s="47"/>
      <c r="W59" s="48"/>
    </row>
    <row r="60" spans="7:23" x14ac:dyDescent="0.25">
      <c r="K60" s="47"/>
      <c r="L60" s="47"/>
      <c r="M60" s="47"/>
      <c r="N60" s="48"/>
      <c r="O60" s="47"/>
      <c r="P60" s="48"/>
      <c r="R60" s="47"/>
      <c r="S60" s="47"/>
      <c r="T60" s="47"/>
      <c r="U60" s="48"/>
      <c r="V60" s="47"/>
      <c r="W60" s="48"/>
    </row>
    <row r="61" spans="7:23" x14ac:dyDescent="0.25">
      <c r="K61" s="49">
        <f t="shared" ref="K61:P61" si="13">SUM(K40:K60)</f>
        <v>7</v>
      </c>
      <c r="L61" s="49">
        <f t="shared" si="13"/>
        <v>524</v>
      </c>
      <c r="M61" s="49">
        <f t="shared" si="13"/>
        <v>678</v>
      </c>
      <c r="N61" s="49">
        <f t="shared" si="13"/>
        <v>1209</v>
      </c>
      <c r="O61" s="49">
        <f t="shared" si="13"/>
        <v>988</v>
      </c>
      <c r="P61" s="49">
        <f t="shared" si="13"/>
        <v>2197</v>
      </c>
      <c r="R61" s="49">
        <f t="shared" ref="R61:V61" si="14">SUM(R40:R51)</f>
        <v>1</v>
      </c>
      <c r="S61" s="49">
        <f t="shared" si="14"/>
        <v>106</v>
      </c>
      <c r="T61" s="49">
        <f t="shared" si="14"/>
        <v>71</v>
      </c>
      <c r="U61" s="49">
        <f t="shared" si="14"/>
        <v>178</v>
      </c>
      <c r="V61" s="49">
        <f t="shared" si="14"/>
        <v>488</v>
      </c>
      <c r="W61" s="49">
        <f>SUM(W40:W51)</f>
        <v>666</v>
      </c>
    </row>
  </sheetData>
  <mergeCells count="17">
    <mergeCell ref="A5:A6"/>
    <mergeCell ref="B5:D5"/>
    <mergeCell ref="F5:H5"/>
    <mergeCell ref="K5:P5"/>
    <mergeCell ref="R5:W5"/>
    <mergeCell ref="K6:M6"/>
    <mergeCell ref="N6:P6"/>
    <mergeCell ref="R6:T6"/>
    <mergeCell ref="U6:W6"/>
    <mergeCell ref="K36:P36"/>
    <mergeCell ref="K37:N37"/>
    <mergeCell ref="O37:O38"/>
    <mergeCell ref="P37:P38"/>
    <mergeCell ref="R36:W36"/>
    <mergeCell ref="R37:U37"/>
    <mergeCell ref="V37:V38"/>
    <mergeCell ref="W37:W38"/>
  </mergeCells>
  <conditionalFormatting sqref="P52:P60">
    <cfRule type="cellIs" dxfId="1" priority="2" stopIfTrue="1" operator="notEqual">
      <formula>$Z52</formula>
    </cfRule>
  </conditionalFormatting>
  <conditionalFormatting sqref="W53:W60">
    <cfRule type="cellIs" dxfId="0" priority="1" stopIfTrue="1" operator="notEqual">
      <formula>$Z53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2022</vt:lpstr>
      <vt:lpstr>Sheet2</vt:lpstr>
      <vt:lpstr>'2022'!_Toc466988837</vt:lpstr>
      <vt:lpstr>Sheet1!_Toc466988837</vt:lpstr>
      <vt:lpstr>'2022'!_Toc466988838</vt:lpstr>
      <vt:lpstr>Sheet1!_Toc466988838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2024-01-17T01:32:37Z</cp:lastPrinted>
  <dcterms:created xsi:type="dcterms:W3CDTF">2020-07-16T01:57:32Z</dcterms:created>
  <dcterms:modified xsi:type="dcterms:W3CDTF">2025-01-06T04:53:01Z</dcterms:modified>
</cp:coreProperties>
</file>