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C6558876-5A6D-4A26-A990-68BC9F9AA055}" xr6:coauthVersionLast="47" xr6:coauthVersionMax="47" xr10:uidLastSave="{00000000-0000-0000-0000-000000000000}"/>
  <bookViews>
    <workbookView xWindow="-120" yWindow="-120" windowWidth="24240" windowHeight="13140" tabRatio="876" xr2:uid="{00000000-000D-0000-FFFF-FFFF00000000}"/>
  </bookViews>
  <sheets>
    <sheet name="KAB. SUKOHARJO" sheetId="4" r:id="rId1"/>
    <sheet name="WERU" sheetId="5" r:id="rId2"/>
    <sheet name="BULU" sheetId="6" r:id="rId3"/>
    <sheet name="TAWANGSARI" sheetId="8" r:id="rId4"/>
    <sheet name="SUKOHARJO" sheetId="9" r:id="rId5"/>
    <sheet name="NGUTER" sheetId="10" r:id="rId6"/>
    <sheet name="BENDOSARI" sheetId="11" r:id="rId7"/>
    <sheet name="POLOKARTO" sheetId="12" r:id="rId8"/>
    <sheet name="MOJOLABAN" sheetId="13" r:id="rId9"/>
    <sheet name="GROGOL" sheetId="14" r:id="rId10"/>
    <sheet name="BAKI" sheetId="15" r:id="rId11"/>
    <sheet name="GATAK" sheetId="16" r:id="rId12"/>
    <sheet name="KARTASURA" sheetId="17" r:id="rId13"/>
  </sheets>
  <calcPr calcId="191029"/>
</workbook>
</file>

<file path=xl/calcChain.xml><?xml version="1.0" encoding="utf-8"?>
<calcChain xmlns="http://schemas.openxmlformats.org/spreadsheetml/2006/main">
  <c r="L21" i="17" l="1"/>
  <c r="M21" i="17"/>
  <c r="H26" i="12"/>
  <c r="I26" i="12"/>
  <c r="D21" i="6"/>
  <c r="E21" i="6"/>
  <c r="H21" i="6"/>
  <c r="I21" i="6"/>
  <c r="L21" i="6"/>
  <c r="M21" i="6"/>
  <c r="P21" i="6"/>
  <c r="Q21" i="6"/>
  <c r="P21" i="17" l="1"/>
  <c r="Q21" i="17"/>
  <c r="I21" i="17"/>
  <c r="H21" i="17"/>
  <c r="E21" i="17"/>
  <c r="D21" i="17"/>
  <c r="R20" i="17"/>
  <c r="N20" i="17"/>
  <c r="J20" i="17"/>
  <c r="F20" i="17"/>
  <c r="R19" i="17"/>
  <c r="N19" i="17"/>
  <c r="J19" i="17"/>
  <c r="F19" i="17"/>
  <c r="R18" i="17"/>
  <c r="N18" i="17"/>
  <c r="J18" i="17"/>
  <c r="F18" i="17"/>
  <c r="R17" i="17"/>
  <c r="N17" i="17"/>
  <c r="J17" i="17"/>
  <c r="F17" i="17"/>
  <c r="R16" i="17"/>
  <c r="N16" i="17"/>
  <c r="J16" i="17"/>
  <c r="F16" i="17"/>
  <c r="R15" i="17"/>
  <c r="N15" i="17"/>
  <c r="J15" i="17"/>
  <c r="F15" i="17"/>
  <c r="R14" i="17"/>
  <c r="N14" i="17"/>
  <c r="J14" i="17"/>
  <c r="F14" i="17"/>
  <c r="R13" i="17"/>
  <c r="N13" i="17"/>
  <c r="J13" i="17"/>
  <c r="F13" i="17"/>
  <c r="R12" i="17"/>
  <c r="N12" i="17"/>
  <c r="J12" i="17"/>
  <c r="F12" i="17"/>
  <c r="R11" i="17"/>
  <c r="N11" i="17"/>
  <c r="J11" i="17"/>
  <c r="F11" i="17"/>
  <c r="R10" i="17"/>
  <c r="N10" i="17"/>
  <c r="J10" i="17"/>
  <c r="F10" i="17"/>
  <c r="R9" i="17"/>
  <c r="N9" i="17"/>
  <c r="J9" i="17"/>
  <c r="F9" i="17"/>
  <c r="L23" i="16"/>
  <c r="M23" i="16"/>
  <c r="P23" i="16"/>
  <c r="Q23" i="16"/>
  <c r="I23" i="16"/>
  <c r="H23" i="16"/>
  <c r="E23" i="16"/>
  <c r="D23" i="16"/>
  <c r="R22" i="16"/>
  <c r="N22" i="16"/>
  <c r="J22" i="16"/>
  <c r="F22" i="16"/>
  <c r="R21" i="16"/>
  <c r="N21" i="16"/>
  <c r="J21" i="16"/>
  <c r="F21" i="16"/>
  <c r="R20" i="16"/>
  <c r="N20" i="16"/>
  <c r="J20" i="16"/>
  <c r="F20" i="16"/>
  <c r="R19" i="16"/>
  <c r="N19" i="16"/>
  <c r="J19" i="16"/>
  <c r="F19" i="16"/>
  <c r="R18" i="16"/>
  <c r="N18" i="16"/>
  <c r="J18" i="16"/>
  <c r="F18" i="16"/>
  <c r="R17" i="16"/>
  <c r="N17" i="16"/>
  <c r="J17" i="16"/>
  <c r="F17" i="16"/>
  <c r="R16" i="16"/>
  <c r="N16" i="16"/>
  <c r="J16" i="16"/>
  <c r="F16" i="16"/>
  <c r="R15" i="16"/>
  <c r="N15" i="16"/>
  <c r="J15" i="16"/>
  <c r="F15" i="16"/>
  <c r="R14" i="16"/>
  <c r="N14" i="16"/>
  <c r="J14" i="16"/>
  <c r="F14" i="16"/>
  <c r="R13" i="16"/>
  <c r="N13" i="16"/>
  <c r="J13" i="16"/>
  <c r="F13" i="16"/>
  <c r="R12" i="16"/>
  <c r="N12" i="16"/>
  <c r="J12" i="16"/>
  <c r="F12" i="16"/>
  <c r="R11" i="16"/>
  <c r="N11" i="16"/>
  <c r="J11" i="16"/>
  <c r="F11" i="16"/>
  <c r="R10" i="16"/>
  <c r="N10" i="16"/>
  <c r="J10" i="16"/>
  <c r="F10" i="16"/>
  <c r="R9" i="16"/>
  <c r="N9" i="16"/>
  <c r="J9" i="16"/>
  <c r="F9" i="16"/>
  <c r="L23" i="15"/>
  <c r="M23" i="15"/>
  <c r="P23" i="15"/>
  <c r="Q23" i="15"/>
  <c r="I23" i="15"/>
  <c r="H23" i="15"/>
  <c r="E23" i="15"/>
  <c r="D23" i="15"/>
  <c r="R22" i="15"/>
  <c r="N22" i="15"/>
  <c r="J22" i="15"/>
  <c r="F22" i="15"/>
  <c r="R21" i="15"/>
  <c r="N21" i="15"/>
  <c r="J21" i="15"/>
  <c r="F21" i="15"/>
  <c r="R20" i="15"/>
  <c r="N20" i="15"/>
  <c r="J20" i="15"/>
  <c r="F20" i="15"/>
  <c r="R19" i="15"/>
  <c r="N19" i="15"/>
  <c r="J19" i="15"/>
  <c r="F19" i="15"/>
  <c r="R18" i="15"/>
  <c r="N18" i="15"/>
  <c r="J18" i="15"/>
  <c r="F18" i="15"/>
  <c r="R17" i="15"/>
  <c r="N17" i="15"/>
  <c r="J17" i="15"/>
  <c r="F17" i="15"/>
  <c r="R16" i="15"/>
  <c r="N16" i="15"/>
  <c r="J16" i="15"/>
  <c r="F16" i="15"/>
  <c r="R15" i="15"/>
  <c r="N15" i="15"/>
  <c r="J15" i="15"/>
  <c r="F15" i="15"/>
  <c r="R14" i="15"/>
  <c r="N14" i="15"/>
  <c r="J14" i="15"/>
  <c r="F14" i="15"/>
  <c r="R13" i="15"/>
  <c r="N13" i="15"/>
  <c r="J13" i="15"/>
  <c r="F13" i="15"/>
  <c r="R12" i="15"/>
  <c r="N12" i="15"/>
  <c r="J12" i="15"/>
  <c r="F12" i="15"/>
  <c r="R11" i="15"/>
  <c r="N11" i="15"/>
  <c r="J11" i="15"/>
  <c r="F11" i="15"/>
  <c r="R10" i="15"/>
  <c r="N10" i="15"/>
  <c r="J10" i="15"/>
  <c r="F10" i="15"/>
  <c r="R9" i="15"/>
  <c r="N9" i="15"/>
  <c r="J9" i="15"/>
  <c r="F9" i="15"/>
  <c r="L23" i="14"/>
  <c r="M23" i="14"/>
  <c r="P23" i="14"/>
  <c r="Q23" i="14"/>
  <c r="I23" i="14"/>
  <c r="H23" i="14"/>
  <c r="E23" i="14"/>
  <c r="D23" i="14"/>
  <c r="R22" i="14"/>
  <c r="N22" i="14"/>
  <c r="J22" i="14"/>
  <c r="F22" i="14"/>
  <c r="R21" i="14"/>
  <c r="N21" i="14"/>
  <c r="J21" i="14"/>
  <c r="F21" i="14"/>
  <c r="R20" i="14"/>
  <c r="N20" i="14"/>
  <c r="J20" i="14"/>
  <c r="F20" i="14"/>
  <c r="R19" i="14"/>
  <c r="N19" i="14"/>
  <c r="J19" i="14"/>
  <c r="F19" i="14"/>
  <c r="R18" i="14"/>
  <c r="N18" i="14"/>
  <c r="J18" i="14"/>
  <c r="F18" i="14"/>
  <c r="R17" i="14"/>
  <c r="N17" i="14"/>
  <c r="J17" i="14"/>
  <c r="F17" i="14"/>
  <c r="R16" i="14"/>
  <c r="N16" i="14"/>
  <c r="J16" i="14"/>
  <c r="F16" i="14"/>
  <c r="R15" i="14"/>
  <c r="N15" i="14"/>
  <c r="J15" i="14"/>
  <c r="F15" i="14"/>
  <c r="R14" i="14"/>
  <c r="N14" i="14"/>
  <c r="J14" i="14"/>
  <c r="F14" i="14"/>
  <c r="R13" i="14"/>
  <c r="N13" i="14"/>
  <c r="J13" i="14"/>
  <c r="F13" i="14"/>
  <c r="R12" i="14"/>
  <c r="N12" i="14"/>
  <c r="J12" i="14"/>
  <c r="F12" i="14"/>
  <c r="R11" i="14"/>
  <c r="N11" i="14"/>
  <c r="J11" i="14"/>
  <c r="F11" i="14"/>
  <c r="R10" i="14"/>
  <c r="N10" i="14"/>
  <c r="J10" i="14"/>
  <c r="F10" i="14"/>
  <c r="R9" i="14"/>
  <c r="N9" i="14"/>
  <c r="J9" i="14"/>
  <c r="F9" i="14"/>
  <c r="L24" i="13"/>
  <c r="M24" i="13"/>
  <c r="P24" i="13"/>
  <c r="Q24" i="13"/>
  <c r="I24" i="13"/>
  <c r="H24" i="13"/>
  <c r="E24" i="13"/>
  <c r="D24" i="13"/>
  <c r="R23" i="13"/>
  <c r="N23" i="13"/>
  <c r="J23" i="13"/>
  <c r="F23" i="13"/>
  <c r="R22" i="13"/>
  <c r="N22" i="13"/>
  <c r="J22" i="13"/>
  <c r="F22" i="13"/>
  <c r="R21" i="13"/>
  <c r="N21" i="13"/>
  <c r="J21" i="13"/>
  <c r="F21" i="13"/>
  <c r="R20" i="13"/>
  <c r="N20" i="13"/>
  <c r="J20" i="13"/>
  <c r="F20" i="13"/>
  <c r="R19" i="13"/>
  <c r="N19" i="13"/>
  <c r="J19" i="13"/>
  <c r="F19" i="13"/>
  <c r="R18" i="13"/>
  <c r="N18" i="13"/>
  <c r="J18" i="13"/>
  <c r="F18" i="13"/>
  <c r="R17" i="13"/>
  <c r="N17" i="13"/>
  <c r="J17" i="13"/>
  <c r="F17" i="13"/>
  <c r="R16" i="13"/>
  <c r="N16" i="13"/>
  <c r="J16" i="13"/>
  <c r="F16" i="13"/>
  <c r="R15" i="13"/>
  <c r="N15" i="13"/>
  <c r="J15" i="13"/>
  <c r="F15" i="13"/>
  <c r="R14" i="13"/>
  <c r="N14" i="13"/>
  <c r="J14" i="13"/>
  <c r="F14" i="13"/>
  <c r="R13" i="13"/>
  <c r="N13" i="13"/>
  <c r="J13" i="13"/>
  <c r="F13" i="13"/>
  <c r="R12" i="13"/>
  <c r="N12" i="13"/>
  <c r="J12" i="13"/>
  <c r="F12" i="13"/>
  <c r="R11" i="13"/>
  <c r="N11" i="13"/>
  <c r="J11" i="13"/>
  <c r="F11" i="13"/>
  <c r="R10" i="13"/>
  <c r="N10" i="13"/>
  <c r="J10" i="13"/>
  <c r="F10" i="13"/>
  <c r="R9" i="13"/>
  <c r="N9" i="13"/>
  <c r="J9" i="13"/>
  <c r="F9" i="13"/>
  <c r="L26" i="12"/>
  <c r="M26" i="12"/>
  <c r="P26" i="12"/>
  <c r="Q26" i="12"/>
  <c r="F23" i="12"/>
  <c r="J23" i="12"/>
  <c r="N23" i="12"/>
  <c r="R23" i="12"/>
  <c r="E26" i="12"/>
  <c r="D26" i="12"/>
  <c r="R25" i="12"/>
  <c r="N25" i="12"/>
  <c r="J25" i="12"/>
  <c r="F25" i="12"/>
  <c r="R24" i="12"/>
  <c r="N24" i="12"/>
  <c r="J24" i="12"/>
  <c r="F24" i="12"/>
  <c r="R22" i="12"/>
  <c r="N22" i="12"/>
  <c r="J22" i="12"/>
  <c r="F22" i="12"/>
  <c r="R21" i="12"/>
  <c r="N21" i="12"/>
  <c r="J21" i="12"/>
  <c r="F21" i="12"/>
  <c r="R20" i="12"/>
  <c r="N20" i="12"/>
  <c r="J20" i="12"/>
  <c r="F20" i="12"/>
  <c r="R19" i="12"/>
  <c r="N19" i="12"/>
  <c r="J19" i="12"/>
  <c r="F19" i="12"/>
  <c r="R18" i="12"/>
  <c r="N18" i="12"/>
  <c r="J18" i="12"/>
  <c r="F18" i="12"/>
  <c r="R17" i="12"/>
  <c r="N17" i="12"/>
  <c r="J17" i="12"/>
  <c r="F17" i="12"/>
  <c r="R16" i="12"/>
  <c r="N16" i="12"/>
  <c r="J16" i="12"/>
  <c r="F16" i="12"/>
  <c r="R15" i="12"/>
  <c r="N15" i="12"/>
  <c r="J15" i="12"/>
  <c r="F15" i="12"/>
  <c r="R14" i="12"/>
  <c r="N14" i="12"/>
  <c r="J14" i="12"/>
  <c r="F14" i="12"/>
  <c r="R13" i="12"/>
  <c r="N13" i="12"/>
  <c r="J13" i="12"/>
  <c r="F13" i="12"/>
  <c r="R12" i="12"/>
  <c r="N12" i="12"/>
  <c r="J12" i="12"/>
  <c r="F12" i="12"/>
  <c r="R11" i="12"/>
  <c r="N11" i="12"/>
  <c r="J11" i="12"/>
  <c r="F11" i="12"/>
  <c r="R10" i="12"/>
  <c r="N10" i="12"/>
  <c r="J10" i="12"/>
  <c r="F10" i="12"/>
  <c r="R9" i="12"/>
  <c r="N9" i="12"/>
  <c r="J9" i="12"/>
  <c r="F9" i="12"/>
  <c r="L23" i="11"/>
  <c r="M23" i="11"/>
  <c r="P23" i="11"/>
  <c r="Q23" i="11"/>
  <c r="I23" i="11"/>
  <c r="H23" i="11"/>
  <c r="E23" i="11"/>
  <c r="D23" i="11"/>
  <c r="R22" i="11"/>
  <c r="N22" i="11"/>
  <c r="J22" i="11"/>
  <c r="F22" i="11"/>
  <c r="R21" i="11"/>
  <c r="N21" i="11"/>
  <c r="J21" i="11"/>
  <c r="F21" i="11"/>
  <c r="R20" i="11"/>
  <c r="N20" i="11"/>
  <c r="J20" i="11"/>
  <c r="F20" i="11"/>
  <c r="R19" i="11"/>
  <c r="N19" i="11"/>
  <c r="J19" i="11"/>
  <c r="F19" i="11"/>
  <c r="R18" i="11"/>
  <c r="N18" i="11"/>
  <c r="J18" i="11"/>
  <c r="F18" i="11"/>
  <c r="R17" i="11"/>
  <c r="N17" i="11"/>
  <c r="J17" i="11"/>
  <c r="F17" i="11"/>
  <c r="R16" i="11"/>
  <c r="N16" i="11"/>
  <c r="J16" i="11"/>
  <c r="F16" i="11"/>
  <c r="R15" i="11"/>
  <c r="N15" i="11"/>
  <c r="J15" i="11"/>
  <c r="F15" i="11"/>
  <c r="R14" i="11"/>
  <c r="N14" i="11"/>
  <c r="J14" i="11"/>
  <c r="F14" i="11"/>
  <c r="R13" i="11"/>
  <c r="N13" i="11"/>
  <c r="J13" i="11"/>
  <c r="F13" i="11"/>
  <c r="R12" i="11"/>
  <c r="N12" i="11"/>
  <c r="J12" i="11"/>
  <c r="F12" i="11"/>
  <c r="R11" i="11"/>
  <c r="N11" i="11"/>
  <c r="J11" i="11"/>
  <c r="F11" i="11"/>
  <c r="R10" i="11"/>
  <c r="N10" i="11"/>
  <c r="J10" i="11"/>
  <c r="F10" i="11"/>
  <c r="R9" i="11"/>
  <c r="N9" i="11"/>
  <c r="J9" i="11"/>
  <c r="F9" i="11"/>
  <c r="L25" i="10"/>
  <c r="M25" i="10"/>
  <c r="P25" i="10"/>
  <c r="Q25" i="10"/>
  <c r="F19" i="10"/>
  <c r="J19" i="10"/>
  <c r="N19" i="10"/>
  <c r="R19" i="10"/>
  <c r="F20" i="10"/>
  <c r="J20" i="10"/>
  <c r="N20" i="10"/>
  <c r="R20" i="10"/>
  <c r="I25" i="10"/>
  <c r="H25" i="10"/>
  <c r="E25" i="10"/>
  <c r="D25" i="10"/>
  <c r="R24" i="10"/>
  <c r="N24" i="10"/>
  <c r="J24" i="10"/>
  <c r="F24" i="10"/>
  <c r="R23" i="10"/>
  <c r="N23" i="10"/>
  <c r="J23" i="10"/>
  <c r="F23" i="10"/>
  <c r="R22" i="10"/>
  <c r="N22" i="10"/>
  <c r="J22" i="10"/>
  <c r="F22" i="10"/>
  <c r="R21" i="10"/>
  <c r="N21" i="10"/>
  <c r="J21" i="10"/>
  <c r="F21" i="10"/>
  <c r="R18" i="10"/>
  <c r="N18" i="10"/>
  <c r="J18" i="10"/>
  <c r="F18" i="10"/>
  <c r="R17" i="10"/>
  <c r="N17" i="10"/>
  <c r="J17" i="10"/>
  <c r="F17" i="10"/>
  <c r="R16" i="10"/>
  <c r="N16" i="10"/>
  <c r="J16" i="10"/>
  <c r="F16" i="10"/>
  <c r="R15" i="10"/>
  <c r="N15" i="10"/>
  <c r="J15" i="10"/>
  <c r="F15" i="10"/>
  <c r="R14" i="10"/>
  <c r="N14" i="10"/>
  <c r="J14" i="10"/>
  <c r="F14" i="10"/>
  <c r="R13" i="10"/>
  <c r="N13" i="10"/>
  <c r="J13" i="10"/>
  <c r="F13" i="10"/>
  <c r="R12" i="10"/>
  <c r="N12" i="10"/>
  <c r="J12" i="10"/>
  <c r="F12" i="10"/>
  <c r="R11" i="10"/>
  <c r="N11" i="10"/>
  <c r="J11" i="10"/>
  <c r="F11" i="10"/>
  <c r="R10" i="10"/>
  <c r="N10" i="10"/>
  <c r="J10" i="10"/>
  <c r="F10" i="10"/>
  <c r="R9" i="10"/>
  <c r="N9" i="10"/>
  <c r="J9" i="10"/>
  <c r="F9" i="10"/>
  <c r="L23" i="9"/>
  <c r="M23" i="9"/>
  <c r="P23" i="9"/>
  <c r="Q23" i="9"/>
  <c r="F18" i="9"/>
  <c r="J18" i="9"/>
  <c r="N18" i="9"/>
  <c r="R18" i="9"/>
  <c r="F19" i="9"/>
  <c r="J19" i="9"/>
  <c r="N19" i="9"/>
  <c r="R19" i="9"/>
  <c r="I23" i="9"/>
  <c r="H23" i="9"/>
  <c r="E23" i="9"/>
  <c r="D23" i="9"/>
  <c r="R22" i="9"/>
  <c r="N22" i="9"/>
  <c r="J22" i="9"/>
  <c r="F22" i="9"/>
  <c r="R21" i="9"/>
  <c r="N21" i="9"/>
  <c r="J21" i="9"/>
  <c r="F21" i="9"/>
  <c r="R20" i="9"/>
  <c r="N20" i="9"/>
  <c r="J20" i="9"/>
  <c r="F20" i="9"/>
  <c r="R17" i="9"/>
  <c r="N17" i="9"/>
  <c r="J17" i="9"/>
  <c r="F17" i="9"/>
  <c r="R16" i="9"/>
  <c r="N16" i="9"/>
  <c r="J16" i="9"/>
  <c r="F16" i="9"/>
  <c r="R15" i="9"/>
  <c r="N15" i="9"/>
  <c r="J15" i="9"/>
  <c r="F15" i="9"/>
  <c r="R14" i="9"/>
  <c r="N14" i="9"/>
  <c r="J14" i="9"/>
  <c r="F14" i="9"/>
  <c r="R13" i="9"/>
  <c r="N13" i="9"/>
  <c r="J13" i="9"/>
  <c r="F13" i="9"/>
  <c r="R12" i="9"/>
  <c r="N12" i="9"/>
  <c r="J12" i="9"/>
  <c r="F12" i="9"/>
  <c r="R11" i="9"/>
  <c r="N11" i="9"/>
  <c r="J11" i="9"/>
  <c r="F11" i="9"/>
  <c r="R10" i="9"/>
  <c r="N10" i="9"/>
  <c r="J10" i="9"/>
  <c r="F10" i="9"/>
  <c r="R9" i="9"/>
  <c r="N9" i="9"/>
  <c r="J9" i="9"/>
  <c r="F9" i="9"/>
  <c r="L21" i="8"/>
  <c r="M21" i="8"/>
  <c r="P21" i="8"/>
  <c r="Q21" i="8"/>
  <c r="I21" i="8"/>
  <c r="H21" i="8"/>
  <c r="E21" i="8"/>
  <c r="D21" i="8"/>
  <c r="R20" i="8"/>
  <c r="N20" i="8"/>
  <c r="J20" i="8"/>
  <c r="F20" i="8"/>
  <c r="R19" i="8"/>
  <c r="N19" i="8"/>
  <c r="J19" i="8"/>
  <c r="F19" i="8"/>
  <c r="R18" i="8"/>
  <c r="N18" i="8"/>
  <c r="J18" i="8"/>
  <c r="F18" i="8"/>
  <c r="R17" i="8"/>
  <c r="N17" i="8"/>
  <c r="J17" i="8"/>
  <c r="F17" i="8"/>
  <c r="R16" i="8"/>
  <c r="N16" i="8"/>
  <c r="J16" i="8"/>
  <c r="F16" i="8"/>
  <c r="R15" i="8"/>
  <c r="N15" i="8"/>
  <c r="J15" i="8"/>
  <c r="F15" i="8"/>
  <c r="R14" i="8"/>
  <c r="N14" i="8"/>
  <c r="J14" i="8"/>
  <c r="F14" i="8"/>
  <c r="R13" i="8"/>
  <c r="N13" i="8"/>
  <c r="J13" i="8"/>
  <c r="F13" i="8"/>
  <c r="R12" i="8"/>
  <c r="N12" i="8"/>
  <c r="J12" i="8"/>
  <c r="F12" i="8"/>
  <c r="R11" i="8"/>
  <c r="N11" i="8"/>
  <c r="J11" i="8"/>
  <c r="F11" i="8"/>
  <c r="R10" i="8"/>
  <c r="N10" i="8"/>
  <c r="J10" i="8"/>
  <c r="F10" i="8"/>
  <c r="R9" i="8"/>
  <c r="N9" i="8"/>
  <c r="J9" i="8"/>
  <c r="F9" i="8"/>
  <c r="J20" i="5"/>
  <c r="R20" i="6"/>
  <c r="N20" i="6"/>
  <c r="J20" i="6"/>
  <c r="F20" i="6"/>
  <c r="R19" i="6"/>
  <c r="N19" i="6"/>
  <c r="J19" i="6"/>
  <c r="F19" i="6"/>
  <c r="R18" i="6"/>
  <c r="N18" i="6"/>
  <c r="J18" i="6"/>
  <c r="F18" i="6"/>
  <c r="R17" i="6"/>
  <c r="N17" i="6"/>
  <c r="J17" i="6"/>
  <c r="F17" i="6"/>
  <c r="R16" i="6"/>
  <c r="N16" i="6"/>
  <c r="J16" i="6"/>
  <c r="F16" i="6"/>
  <c r="R15" i="6"/>
  <c r="N15" i="6"/>
  <c r="J15" i="6"/>
  <c r="F15" i="6"/>
  <c r="R14" i="6"/>
  <c r="N14" i="6"/>
  <c r="J14" i="6"/>
  <c r="F14" i="6"/>
  <c r="R13" i="6"/>
  <c r="N13" i="6"/>
  <c r="J13" i="6"/>
  <c r="F13" i="6"/>
  <c r="R12" i="6"/>
  <c r="N12" i="6"/>
  <c r="J12" i="6"/>
  <c r="F12" i="6"/>
  <c r="R11" i="6"/>
  <c r="N11" i="6"/>
  <c r="J11" i="6"/>
  <c r="F11" i="6"/>
  <c r="R10" i="6"/>
  <c r="N10" i="6"/>
  <c r="J10" i="6"/>
  <c r="F10" i="6"/>
  <c r="R9" i="6"/>
  <c r="N9" i="6"/>
  <c r="J9" i="6"/>
  <c r="F9" i="6"/>
  <c r="P22" i="5"/>
  <c r="Q22" i="5"/>
  <c r="L22" i="5"/>
  <c r="M22" i="5"/>
  <c r="T11" i="8" l="1"/>
  <c r="T10" i="8"/>
  <c r="T16" i="8"/>
  <c r="T14" i="8"/>
  <c r="T17" i="8"/>
  <c r="T19" i="8"/>
  <c r="T13" i="8"/>
  <c r="T20" i="8"/>
  <c r="T9" i="8"/>
  <c r="T12" i="8"/>
  <c r="T15" i="8"/>
  <c r="T18" i="8"/>
  <c r="T9" i="17"/>
  <c r="T12" i="17"/>
  <c r="T15" i="17"/>
  <c r="T10" i="17"/>
  <c r="T13" i="17"/>
  <c r="T16" i="17"/>
  <c r="T18" i="17"/>
  <c r="T19" i="17"/>
  <c r="T11" i="17"/>
  <c r="T14" i="17"/>
  <c r="T17" i="17"/>
  <c r="T20" i="17"/>
  <c r="R23" i="16"/>
  <c r="N23" i="16"/>
  <c r="T10" i="16"/>
  <c r="T13" i="16"/>
  <c r="T16" i="16"/>
  <c r="T19" i="16"/>
  <c r="T22" i="16"/>
  <c r="T11" i="16"/>
  <c r="T14" i="16"/>
  <c r="T17" i="16"/>
  <c r="T20" i="16"/>
  <c r="T9" i="16"/>
  <c r="T12" i="16"/>
  <c r="T15" i="16"/>
  <c r="T18" i="16"/>
  <c r="T21" i="16"/>
  <c r="N23" i="15"/>
  <c r="O9" i="15" s="1"/>
  <c r="T10" i="15"/>
  <c r="T13" i="15"/>
  <c r="T16" i="15"/>
  <c r="T19" i="15"/>
  <c r="T22" i="15"/>
  <c r="T11" i="15"/>
  <c r="T14" i="15"/>
  <c r="T17" i="15"/>
  <c r="T20" i="15"/>
  <c r="T12" i="15"/>
  <c r="T15" i="15"/>
  <c r="T18" i="15"/>
  <c r="T21" i="15"/>
  <c r="R23" i="15"/>
  <c r="S10" i="15" s="1"/>
  <c r="T9" i="15"/>
  <c r="R23" i="14"/>
  <c r="S15" i="14" s="1"/>
  <c r="N23" i="14"/>
  <c r="O15" i="14" s="1"/>
  <c r="T9" i="14"/>
  <c r="T12" i="14"/>
  <c r="T15" i="14"/>
  <c r="T10" i="14"/>
  <c r="T13" i="14"/>
  <c r="T16" i="14"/>
  <c r="T18" i="14"/>
  <c r="T19" i="14"/>
  <c r="T21" i="14"/>
  <c r="T22" i="14"/>
  <c r="T11" i="14"/>
  <c r="T14" i="14"/>
  <c r="T17" i="14"/>
  <c r="T20" i="14"/>
  <c r="R24" i="13"/>
  <c r="S9" i="13" s="1"/>
  <c r="T9" i="13"/>
  <c r="T12" i="13"/>
  <c r="N24" i="13"/>
  <c r="T15" i="13"/>
  <c r="T18" i="13"/>
  <c r="T11" i="13"/>
  <c r="T14" i="13"/>
  <c r="T17" i="13"/>
  <c r="T20" i="13"/>
  <c r="T23" i="13"/>
  <c r="T21" i="13"/>
  <c r="T10" i="13"/>
  <c r="T13" i="13"/>
  <c r="T16" i="13"/>
  <c r="T19" i="13"/>
  <c r="T22" i="13"/>
  <c r="R26" i="12"/>
  <c r="S20" i="12" s="1"/>
  <c r="T9" i="12"/>
  <c r="T10" i="12"/>
  <c r="T12" i="12"/>
  <c r="T15" i="12"/>
  <c r="N26" i="12"/>
  <c r="O20" i="12" s="1"/>
  <c r="T13" i="12"/>
  <c r="T18" i="12"/>
  <c r="T16" i="12"/>
  <c r="T21" i="12"/>
  <c r="T19" i="12"/>
  <c r="T23" i="12"/>
  <c r="T25" i="12"/>
  <c r="T22" i="12"/>
  <c r="T11" i="12"/>
  <c r="T14" i="12"/>
  <c r="T17" i="12"/>
  <c r="T20" i="12"/>
  <c r="T24" i="12"/>
  <c r="T11" i="11"/>
  <c r="T10" i="11"/>
  <c r="T14" i="11"/>
  <c r="T13" i="11"/>
  <c r="T17" i="11"/>
  <c r="T16" i="11"/>
  <c r="T19" i="11"/>
  <c r="T22" i="11"/>
  <c r="T20" i="11"/>
  <c r="T9" i="11"/>
  <c r="T12" i="11"/>
  <c r="T15" i="11"/>
  <c r="T18" i="11"/>
  <c r="T21" i="11"/>
  <c r="R25" i="10"/>
  <c r="S14" i="10" s="1"/>
  <c r="T10" i="10"/>
  <c r="T13" i="10"/>
  <c r="N25" i="10"/>
  <c r="O22" i="10" s="1"/>
  <c r="T16" i="10"/>
  <c r="T21" i="10"/>
  <c r="T20" i="10"/>
  <c r="T24" i="10"/>
  <c r="T19" i="10"/>
  <c r="T11" i="10"/>
  <c r="T14" i="10"/>
  <c r="T17" i="10"/>
  <c r="T22" i="10"/>
  <c r="T9" i="10"/>
  <c r="T12" i="10"/>
  <c r="T15" i="10"/>
  <c r="T18" i="10"/>
  <c r="T23" i="10"/>
  <c r="R23" i="9"/>
  <c r="S10" i="9" s="1"/>
  <c r="T11" i="9"/>
  <c r="T14" i="9"/>
  <c r="T9" i="9"/>
  <c r="T12" i="9"/>
  <c r="N23" i="9"/>
  <c r="O12" i="9" s="1"/>
  <c r="T15" i="9"/>
  <c r="T17" i="9"/>
  <c r="T22" i="9"/>
  <c r="T19" i="9"/>
  <c r="T18" i="9"/>
  <c r="T20" i="9"/>
  <c r="T10" i="9"/>
  <c r="T13" i="9"/>
  <c r="T16" i="9"/>
  <c r="T21" i="9"/>
  <c r="R21" i="8"/>
  <c r="N21" i="8"/>
  <c r="O16" i="8" s="1"/>
  <c r="R21" i="6"/>
  <c r="S18" i="6" s="1"/>
  <c r="T15" i="6"/>
  <c r="T10" i="6"/>
  <c r="N21" i="6"/>
  <c r="T12" i="6"/>
  <c r="T18" i="6"/>
  <c r="J21" i="6"/>
  <c r="K10" i="6" s="1"/>
  <c r="T13" i="6"/>
  <c r="T16" i="6"/>
  <c r="T19" i="6"/>
  <c r="T11" i="6"/>
  <c r="T14" i="6"/>
  <c r="T17" i="6"/>
  <c r="T20" i="6"/>
  <c r="F21" i="6"/>
  <c r="G16" i="6" s="1"/>
  <c r="T9" i="6"/>
  <c r="N21" i="17"/>
  <c r="O20" i="17" s="1"/>
  <c r="R21" i="17"/>
  <c r="S17" i="17" s="1"/>
  <c r="J21" i="17"/>
  <c r="K12" i="17" s="1"/>
  <c r="F21" i="17"/>
  <c r="G11" i="17" s="1"/>
  <c r="S10" i="17"/>
  <c r="J23" i="16"/>
  <c r="K13" i="16" s="1"/>
  <c r="F23" i="16"/>
  <c r="G17" i="16" s="1"/>
  <c r="O18" i="16"/>
  <c r="S10" i="16"/>
  <c r="O20" i="15"/>
  <c r="O21" i="15"/>
  <c r="O22" i="15"/>
  <c r="J23" i="15"/>
  <c r="K20" i="15" s="1"/>
  <c r="F23" i="15"/>
  <c r="G12" i="15" s="1"/>
  <c r="O12" i="15"/>
  <c r="O13" i="15"/>
  <c r="O14" i="15"/>
  <c r="F23" i="14"/>
  <c r="G13" i="14" s="1"/>
  <c r="J23" i="14"/>
  <c r="K14" i="14" s="1"/>
  <c r="F24" i="13"/>
  <c r="G14" i="13" s="1"/>
  <c r="J24" i="13"/>
  <c r="K12" i="13" s="1"/>
  <c r="O21" i="13"/>
  <c r="J26" i="12"/>
  <c r="K16" i="12" s="1"/>
  <c r="F26" i="12"/>
  <c r="G22" i="12" s="1"/>
  <c r="R23" i="11"/>
  <c r="S16" i="11" s="1"/>
  <c r="N23" i="11"/>
  <c r="O19" i="11" s="1"/>
  <c r="J23" i="11"/>
  <c r="K19" i="11" s="1"/>
  <c r="F23" i="11"/>
  <c r="G10" i="11" s="1"/>
  <c r="F25" i="10"/>
  <c r="G23" i="10" s="1"/>
  <c r="J25" i="10"/>
  <c r="K24" i="10" s="1"/>
  <c r="O22" i="9"/>
  <c r="O20" i="9"/>
  <c r="F23" i="9"/>
  <c r="G14" i="9" s="1"/>
  <c r="O14" i="9"/>
  <c r="O15" i="9"/>
  <c r="J23" i="9"/>
  <c r="K17" i="9" s="1"/>
  <c r="O13" i="9"/>
  <c r="O11" i="9"/>
  <c r="J21" i="8"/>
  <c r="K20" i="8" s="1"/>
  <c r="F21" i="8"/>
  <c r="G20" i="8" s="1"/>
  <c r="S17" i="8"/>
  <c r="O17" i="6"/>
  <c r="O18" i="15" l="1"/>
  <c r="O17" i="15"/>
  <c r="O15" i="15"/>
  <c r="S15" i="11"/>
  <c r="O10" i="9"/>
  <c r="O21" i="9"/>
  <c r="O9" i="9"/>
  <c r="T21" i="8"/>
  <c r="O19" i="15"/>
  <c r="O16" i="15"/>
  <c r="O11" i="15"/>
  <c r="O10" i="15"/>
  <c r="G11" i="14"/>
  <c r="G9" i="14"/>
  <c r="S22" i="11"/>
  <c r="O20" i="11"/>
  <c r="O10" i="11"/>
  <c r="O18" i="11"/>
  <c r="G17" i="11"/>
  <c r="S20" i="17"/>
  <c r="K16" i="17"/>
  <c r="K14" i="15"/>
  <c r="K11" i="15"/>
  <c r="K10" i="15"/>
  <c r="K22" i="15"/>
  <c r="K12" i="15"/>
  <c r="K21" i="15"/>
  <c r="K19" i="15"/>
  <c r="K9" i="15"/>
  <c r="K18" i="15"/>
  <c r="K17" i="15"/>
  <c r="K16" i="15"/>
  <c r="K15" i="15"/>
  <c r="G19" i="15"/>
  <c r="G18" i="15"/>
  <c r="G16" i="15"/>
  <c r="G14" i="15"/>
  <c r="G13" i="15"/>
  <c r="G15" i="15"/>
  <c r="S20" i="15"/>
  <c r="S19" i="15"/>
  <c r="S17" i="15"/>
  <c r="S18" i="15"/>
  <c r="S16" i="15"/>
  <c r="S14" i="15"/>
  <c r="S9" i="15"/>
  <c r="S13" i="15"/>
  <c r="S21" i="15"/>
  <c r="S12" i="15"/>
  <c r="S11" i="15"/>
  <c r="S15" i="15"/>
  <c r="S22" i="15"/>
  <c r="K11" i="14"/>
  <c r="G17" i="14"/>
  <c r="K19" i="13"/>
  <c r="K9" i="13"/>
  <c r="O21" i="11"/>
  <c r="O11" i="11"/>
  <c r="O14" i="11"/>
  <c r="G22" i="11"/>
  <c r="G18" i="11"/>
  <c r="G9" i="11"/>
  <c r="G15" i="11"/>
  <c r="K11" i="10"/>
  <c r="K14" i="10"/>
  <c r="K15" i="10"/>
  <c r="K17" i="10"/>
  <c r="K18" i="10"/>
  <c r="K22" i="10"/>
  <c r="O16" i="9"/>
  <c r="K14" i="8"/>
  <c r="K16" i="8"/>
  <c r="G17" i="8"/>
  <c r="T21" i="6"/>
  <c r="U20" i="6" s="1"/>
  <c r="S11" i="17"/>
  <c r="S14" i="17"/>
  <c r="S13" i="17"/>
  <c r="K14" i="17"/>
  <c r="K10" i="16"/>
  <c r="K14" i="16"/>
  <c r="K20" i="16"/>
  <c r="K16" i="16"/>
  <c r="G20" i="16"/>
  <c r="K16" i="14"/>
  <c r="G15" i="14"/>
  <c r="K20" i="14"/>
  <c r="G19" i="14"/>
  <c r="G20" i="14"/>
  <c r="G21" i="14"/>
  <c r="G17" i="13"/>
  <c r="G20" i="13"/>
  <c r="S13" i="11"/>
  <c r="S18" i="11"/>
  <c r="G19" i="11"/>
  <c r="G20" i="11"/>
  <c r="G20" i="10"/>
  <c r="G13" i="10"/>
  <c r="G14" i="10"/>
  <c r="G24" i="10"/>
  <c r="G15" i="10"/>
  <c r="G9" i="10"/>
  <c r="G17" i="10"/>
  <c r="G18" i="10"/>
  <c r="G13" i="8"/>
  <c r="G9" i="8"/>
  <c r="G12" i="8"/>
  <c r="G18" i="8"/>
  <c r="G11" i="8"/>
  <c r="G16" i="8"/>
  <c r="G19" i="8"/>
  <c r="G14" i="8"/>
  <c r="G10" i="8"/>
  <c r="G15" i="8"/>
  <c r="S16" i="17"/>
  <c r="S19" i="17"/>
  <c r="S15" i="17"/>
  <c r="K10" i="17"/>
  <c r="K13" i="17"/>
  <c r="K18" i="17"/>
  <c r="G10" i="17"/>
  <c r="G15" i="17"/>
  <c r="G20" i="17"/>
  <c r="G9" i="17"/>
  <c r="G13" i="17"/>
  <c r="G19" i="17"/>
  <c r="K15" i="17"/>
  <c r="K20" i="17"/>
  <c r="K17" i="17"/>
  <c r="K19" i="17"/>
  <c r="G18" i="17"/>
  <c r="G16" i="17"/>
  <c r="S9" i="17"/>
  <c r="G14" i="17"/>
  <c r="K9" i="17"/>
  <c r="G12" i="17"/>
  <c r="S12" i="17"/>
  <c r="K11" i="17"/>
  <c r="G17" i="17"/>
  <c r="S18" i="17"/>
  <c r="O19" i="17"/>
  <c r="O18" i="17"/>
  <c r="O17" i="17"/>
  <c r="O15" i="17"/>
  <c r="O14" i="17"/>
  <c r="O13" i="17"/>
  <c r="O12" i="17"/>
  <c r="O11" i="17"/>
  <c r="O10" i="17"/>
  <c r="T21" i="17"/>
  <c r="U9" i="17" s="1"/>
  <c r="O9" i="17"/>
  <c r="O16" i="17"/>
  <c r="S9" i="16"/>
  <c r="S22" i="16"/>
  <c r="O16" i="16"/>
  <c r="O11" i="16"/>
  <c r="O10" i="16"/>
  <c r="K21" i="16"/>
  <c r="K22" i="16"/>
  <c r="K9" i="16"/>
  <c r="K11" i="16"/>
  <c r="K12" i="16"/>
  <c r="K18" i="16"/>
  <c r="K15" i="16"/>
  <c r="K17" i="16"/>
  <c r="K19" i="16"/>
  <c r="G12" i="16"/>
  <c r="G10" i="16"/>
  <c r="G19" i="16"/>
  <c r="G16" i="16"/>
  <c r="G13" i="16"/>
  <c r="G21" i="16"/>
  <c r="G15" i="16"/>
  <c r="G18" i="16"/>
  <c r="G22" i="16"/>
  <c r="G11" i="16"/>
  <c r="G9" i="16"/>
  <c r="G14" i="16"/>
  <c r="T23" i="16"/>
  <c r="U18" i="16" s="1"/>
  <c r="O14" i="16"/>
  <c r="S17" i="16"/>
  <c r="S16" i="16"/>
  <c r="S15" i="16"/>
  <c r="S12" i="16"/>
  <c r="O22" i="16"/>
  <c r="O9" i="16"/>
  <c r="S14" i="16"/>
  <c r="S19" i="16"/>
  <c r="S21" i="16"/>
  <c r="O13" i="16"/>
  <c r="O21" i="16"/>
  <c r="O20" i="16"/>
  <c r="O19" i="16"/>
  <c r="O15" i="16"/>
  <c r="O12" i="16"/>
  <c r="S18" i="16"/>
  <c r="S11" i="16"/>
  <c r="O17" i="16"/>
  <c r="S20" i="16"/>
  <c r="S13" i="16"/>
  <c r="K13" i="15"/>
  <c r="G17" i="15"/>
  <c r="G9" i="15"/>
  <c r="T23" i="15"/>
  <c r="U11" i="15" s="1"/>
  <c r="G20" i="15"/>
  <c r="G10" i="15"/>
  <c r="G11" i="15"/>
  <c r="G22" i="15"/>
  <c r="G21" i="15"/>
  <c r="K18" i="14"/>
  <c r="K21" i="14"/>
  <c r="K12" i="14"/>
  <c r="K19" i="14"/>
  <c r="K22" i="14"/>
  <c r="K9" i="14"/>
  <c r="K15" i="14"/>
  <c r="K13" i="14"/>
  <c r="G12" i="14"/>
  <c r="G22" i="14"/>
  <c r="G14" i="14"/>
  <c r="G10" i="14"/>
  <c r="G18" i="14"/>
  <c r="O20" i="14"/>
  <c r="O17" i="14"/>
  <c r="O9" i="14"/>
  <c r="S10" i="14"/>
  <c r="O10" i="14"/>
  <c r="S20" i="14"/>
  <c r="O11" i="14"/>
  <c r="O14" i="14"/>
  <c r="O19" i="14"/>
  <c r="O12" i="14"/>
  <c r="S19" i="14"/>
  <c r="S22" i="14"/>
  <c r="O16" i="14"/>
  <c r="O21" i="14"/>
  <c r="O22" i="14"/>
  <c r="S12" i="14"/>
  <c r="O18" i="14"/>
  <c r="K10" i="14"/>
  <c r="S16" i="14"/>
  <c r="K17" i="14"/>
  <c r="O13" i="14"/>
  <c r="S21" i="14"/>
  <c r="G16" i="14"/>
  <c r="T23" i="14"/>
  <c r="U21" i="14" s="1"/>
  <c r="S11" i="14"/>
  <c r="S18" i="14"/>
  <c r="S14" i="14"/>
  <c r="S17" i="14"/>
  <c r="S9" i="14"/>
  <c r="S13" i="14"/>
  <c r="S16" i="13"/>
  <c r="O10" i="13"/>
  <c r="O18" i="13"/>
  <c r="O23" i="13"/>
  <c r="O17" i="13"/>
  <c r="K17" i="13"/>
  <c r="K15" i="13"/>
  <c r="O9" i="13"/>
  <c r="G11" i="13"/>
  <c r="G15" i="13"/>
  <c r="S11" i="13"/>
  <c r="K14" i="13"/>
  <c r="G13" i="13"/>
  <c r="O14" i="13"/>
  <c r="G12" i="13"/>
  <c r="K11" i="13"/>
  <c r="G18" i="13"/>
  <c r="K13" i="13"/>
  <c r="K21" i="13"/>
  <c r="G21" i="13"/>
  <c r="K16" i="13"/>
  <c r="K23" i="13"/>
  <c r="O15" i="13"/>
  <c r="K18" i="13"/>
  <c r="K22" i="13"/>
  <c r="G22" i="13"/>
  <c r="O11" i="13"/>
  <c r="G9" i="13"/>
  <c r="G16" i="13"/>
  <c r="O20" i="13"/>
  <c r="K20" i="13"/>
  <c r="G10" i="13"/>
  <c r="O13" i="13"/>
  <c r="G23" i="13"/>
  <c r="G19" i="13"/>
  <c r="K10" i="13"/>
  <c r="O16" i="13"/>
  <c r="O22" i="13"/>
  <c r="O19" i="13"/>
  <c r="S10" i="13"/>
  <c r="S15" i="13"/>
  <c r="O12" i="13"/>
  <c r="S14" i="13"/>
  <c r="T24" i="13"/>
  <c r="S23" i="13"/>
  <c r="S22" i="13"/>
  <c r="S21" i="13"/>
  <c r="S20" i="13"/>
  <c r="S19" i="13"/>
  <c r="S18" i="13"/>
  <c r="S12" i="13"/>
  <c r="S13" i="13"/>
  <c r="S17" i="13"/>
  <c r="O15" i="12"/>
  <c r="O23" i="12"/>
  <c r="O14" i="12"/>
  <c r="G10" i="12"/>
  <c r="O18" i="12"/>
  <c r="O10" i="12"/>
  <c r="G23" i="12"/>
  <c r="S23" i="12"/>
  <c r="K15" i="12"/>
  <c r="K23" i="12"/>
  <c r="K18" i="12"/>
  <c r="G14" i="12"/>
  <c r="O12" i="12"/>
  <c r="K9" i="12"/>
  <c r="K21" i="12"/>
  <c r="G24" i="12"/>
  <c r="G25" i="12"/>
  <c r="G13" i="12"/>
  <c r="K20" i="12"/>
  <c r="G15" i="12"/>
  <c r="G9" i="12"/>
  <c r="G16" i="12"/>
  <c r="K10" i="12"/>
  <c r="K22" i="12"/>
  <c r="S9" i="12"/>
  <c r="O21" i="12"/>
  <c r="O13" i="12"/>
  <c r="G17" i="12"/>
  <c r="K11" i="12"/>
  <c r="K24" i="12"/>
  <c r="S10" i="12"/>
  <c r="O25" i="12"/>
  <c r="G18" i="12"/>
  <c r="K12" i="12"/>
  <c r="K25" i="12"/>
  <c r="O19" i="12"/>
  <c r="G19" i="12"/>
  <c r="K13" i="12"/>
  <c r="G21" i="12"/>
  <c r="O17" i="12"/>
  <c r="O9" i="12"/>
  <c r="G11" i="12"/>
  <c r="K17" i="12"/>
  <c r="G12" i="12"/>
  <c r="K19" i="12"/>
  <c r="G20" i="12"/>
  <c r="S18" i="12"/>
  <c r="K14" i="12"/>
  <c r="O24" i="12"/>
  <c r="O16" i="12"/>
  <c r="S12" i="12"/>
  <c r="O11" i="12"/>
  <c r="O22" i="12"/>
  <c r="T26" i="12"/>
  <c r="U20" i="12" s="1"/>
  <c r="S11" i="12"/>
  <c r="S17" i="12"/>
  <c r="S16" i="12"/>
  <c r="S15" i="12"/>
  <c r="S14" i="12"/>
  <c r="S13" i="12"/>
  <c r="S19" i="12"/>
  <c r="S24" i="12"/>
  <c r="S22" i="12"/>
  <c r="S21" i="12"/>
  <c r="S25" i="12"/>
  <c r="K22" i="11"/>
  <c r="K11" i="11"/>
  <c r="K12" i="11"/>
  <c r="K13" i="11"/>
  <c r="K21" i="11"/>
  <c r="K14" i="11"/>
  <c r="K15" i="11"/>
  <c r="K10" i="11"/>
  <c r="K18" i="11"/>
  <c r="K9" i="11"/>
  <c r="K16" i="11"/>
  <c r="K17" i="11"/>
  <c r="K20" i="11"/>
  <c r="G11" i="11"/>
  <c r="G21" i="11"/>
  <c r="G14" i="11"/>
  <c r="G12" i="11"/>
  <c r="G13" i="11"/>
  <c r="G16" i="11"/>
  <c r="S14" i="11"/>
  <c r="S11" i="11"/>
  <c r="S12" i="11"/>
  <c r="O15" i="11"/>
  <c r="O22" i="11"/>
  <c r="O12" i="11"/>
  <c r="T23" i="11"/>
  <c r="U12" i="11" s="1"/>
  <c r="S21" i="11"/>
  <c r="O13" i="11"/>
  <c r="S19" i="11"/>
  <c r="O17" i="11"/>
  <c r="S17" i="11"/>
  <c r="S9" i="11"/>
  <c r="S10" i="11"/>
  <c r="O16" i="11"/>
  <c r="S20" i="11"/>
  <c r="O9" i="11"/>
  <c r="O10" i="10"/>
  <c r="O13" i="10"/>
  <c r="O11" i="10"/>
  <c r="O21" i="10"/>
  <c r="O18" i="10"/>
  <c r="O17" i="10"/>
  <c r="K16" i="10"/>
  <c r="K20" i="10"/>
  <c r="K21" i="10"/>
  <c r="K19" i="10"/>
  <c r="K12" i="10"/>
  <c r="K13" i="10"/>
  <c r="G21" i="10"/>
  <c r="G10" i="10"/>
  <c r="G11" i="10"/>
  <c r="G22" i="10"/>
  <c r="G12" i="10"/>
  <c r="G16" i="10"/>
  <c r="G19" i="10"/>
  <c r="S19" i="10"/>
  <c r="O20" i="10"/>
  <c r="O19" i="10"/>
  <c r="S20" i="10"/>
  <c r="O23" i="10"/>
  <c r="O14" i="10"/>
  <c r="O24" i="10"/>
  <c r="O12" i="10"/>
  <c r="K23" i="10"/>
  <c r="O15" i="10"/>
  <c r="K9" i="10"/>
  <c r="K10" i="10"/>
  <c r="O16" i="10"/>
  <c r="O9" i="10"/>
  <c r="S21" i="10"/>
  <c r="S18" i="10"/>
  <c r="S15" i="10"/>
  <c r="S13" i="10"/>
  <c r="S23" i="10"/>
  <c r="S12" i="10"/>
  <c r="S22" i="10"/>
  <c r="S10" i="10"/>
  <c r="T25" i="10"/>
  <c r="U10" i="10" s="1"/>
  <c r="S9" i="10"/>
  <c r="S16" i="10"/>
  <c r="S17" i="10"/>
  <c r="S24" i="10"/>
  <c r="S11" i="10"/>
  <c r="S18" i="9"/>
  <c r="O18" i="9"/>
  <c r="O19" i="9"/>
  <c r="O17" i="9"/>
  <c r="G18" i="9"/>
  <c r="G19" i="9"/>
  <c r="G20" i="9"/>
  <c r="G10" i="9"/>
  <c r="T23" i="9"/>
  <c r="U19" i="9" s="1"/>
  <c r="K14" i="9"/>
  <c r="S19" i="9"/>
  <c r="K9" i="9"/>
  <c r="K11" i="9"/>
  <c r="K15" i="9"/>
  <c r="G11" i="9"/>
  <c r="K18" i="9"/>
  <c r="K19" i="9"/>
  <c r="G21" i="9"/>
  <c r="K13" i="9"/>
  <c r="G22" i="9"/>
  <c r="K10" i="9"/>
  <c r="K20" i="9"/>
  <c r="G17" i="9"/>
  <c r="K12" i="9"/>
  <c r="K16" i="9"/>
  <c r="K21" i="9"/>
  <c r="K22" i="9"/>
  <c r="G15" i="9"/>
  <c r="G12" i="9"/>
  <c r="G9" i="9"/>
  <c r="G16" i="9"/>
  <c r="G13" i="9"/>
  <c r="S13" i="9"/>
  <c r="S12" i="9"/>
  <c r="S11" i="9"/>
  <c r="S9" i="9"/>
  <c r="S22" i="9"/>
  <c r="S21" i="9"/>
  <c r="S20" i="9"/>
  <c r="S17" i="9"/>
  <c r="S16" i="9"/>
  <c r="S15" i="9"/>
  <c r="S14" i="9"/>
  <c r="S15" i="8"/>
  <c r="S20" i="8"/>
  <c r="S12" i="8"/>
  <c r="O11" i="8"/>
  <c r="O15" i="8"/>
  <c r="O12" i="8"/>
  <c r="O10" i="8"/>
  <c r="O14" i="8"/>
  <c r="O19" i="8"/>
  <c r="O17" i="8"/>
  <c r="O20" i="8"/>
  <c r="O13" i="8"/>
  <c r="O18" i="8"/>
  <c r="K17" i="8"/>
  <c r="K19" i="8"/>
  <c r="K12" i="8"/>
  <c r="K18" i="8"/>
  <c r="K13" i="8"/>
  <c r="K10" i="8"/>
  <c r="K11" i="8"/>
  <c r="K15" i="8"/>
  <c r="K9" i="8"/>
  <c r="S9" i="8"/>
  <c r="O9" i="8"/>
  <c r="S18" i="8"/>
  <c r="S10" i="8"/>
  <c r="S16" i="8"/>
  <c r="S13" i="8"/>
  <c r="S14" i="8"/>
  <c r="S19" i="8"/>
  <c r="S11" i="8"/>
  <c r="O18" i="6"/>
  <c r="O19" i="6"/>
  <c r="O20" i="6"/>
  <c r="O12" i="6"/>
  <c r="O16" i="6"/>
  <c r="G13" i="6"/>
  <c r="O9" i="6"/>
  <c r="O13" i="6"/>
  <c r="K17" i="6"/>
  <c r="K11" i="6"/>
  <c r="G11" i="6"/>
  <c r="K18" i="6"/>
  <c r="K15" i="6"/>
  <c r="O11" i="6"/>
  <c r="O14" i="6"/>
  <c r="S12" i="6"/>
  <c r="K13" i="6"/>
  <c r="K19" i="6"/>
  <c r="K12" i="6"/>
  <c r="O10" i="6"/>
  <c r="K20" i="6"/>
  <c r="K9" i="6"/>
  <c r="O15" i="6"/>
  <c r="K14" i="6"/>
  <c r="K16" i="6"/>
  <c r="G9" i="6"/>
  <c r="S15" i="6"/>
  <c r="S17" i="6"/>
  <c r="G18" i="6"/>
  <c r="G15" i="6"/>
  <c r="G12" i="6"/>
  <c r="G10" i="6"/>
  <c r="S11" i="6"/>
  <c r="G20" i="6"/>
  <c r="S16" i="6"/>
  <c r="S20" i="6"/>
  <c r="G14" i="6"/>
  <c r="G17" i="6"/>
  <c r="S14" i="6"/>
  <c r="S13" i="6"/>
  <c r="S9" i="6"/>
  <c r="S10" i="6"/>
  <c r="G19" i="6"/>
  <c r="S19" i="6"/>
  <c r="U9" i="6" l="1"/>
  <c r="U18" i="6"/>
  <c r="U20" i="17"/>
  <c r="U14" i="17"/>
  <c r="U15" i="17"/>
  <c r="U10" i="17"/>
  <c r="U17" i="17"/>
  <c r="U16" i="17"/>
  <c r="U19" i="17"/>
  <c r="U18" i="17"/>
  <c r="U12" i="17"/>
  <c r="U13" i="17"/>
  <c r="U11" i="17"/>
  <c r="U20" i="16"/>
  <c r="U21" i="16"/>
  <c r="U9" i="16"/>
  <c r="U22" i="16"/>
  <c r="U13" i="16"/>
  <c r="U16" i="16"/>
  <c r="U14" i="16"/>
  <c r="U15" i="16"/>
  <c r="U11" i="16"/>
  <c r="U12" i="16"/>
  <c r="U17" i="16"/>
  <c r="U10" i="16"/>
  <c r="U19" i="16"/>
  <c r="U20" i="15"/>
  <c r="U16" i="15"/>
  <c r="U9" i="15"/>
  <c r="U12" i="15"/>
  <c r="U15" i="15"/>
  <c r="U17" i="15"/>
  <c r="U13" i="15"/>
  <c r="U22" i="15"/>
  <c r="U10" i="15"/>
  <c r="U18" i="15"/>
  <c r="U21" i="15"/>
  <c r="U14" i="15"/>
  <c r="U19" i="15"/>
  <c r="U10" i="14"/>
  <c r="U22" i="14"/>
  <c r="U13" i="14"/>
  <c r="U14" i="14"/>
  <c r="U18" i="14"/>
  <c r="U12" i="14"/>
  <c r="U20" i="14"/>
  <c r="U9" i="14"/>
  <c r="U16" i="14"/>
  <c r="U11" i="14"/>
  <c r="U19" i="14"/>
  <c r="U17" i="14"/>
  <c r="U15" i="14"/>
  <c r="U16" i="13"/>
  <c r="U10" i="13"/>
  <c r="U19" i="13"/>
  <c r="U15" i="13"/>
  <c r="U14" i="13"/>
  <c r="U21" i="13"/>
  <c r="U11" i="13"/>
  <c r="U20" i="13"/>
  <c r="U17" i="13"/>
  <c r="U12" i="13"/>
  <c r="U22" i="13"/>
  <c r="U18" i="13"/>
  <c r="U13" i="13"/>
  <c r="U9" i="13"/>
  <c r="U23" i="13"/>
  <c r="U21" i="12"/>
  <c r="U24" i="12"/>
  <c r="U17" i="12"/>
  <c r="U10" i="12"/>
  <c r="U18" i="12"/>
  <c r="U25" i="12"/>
  <c r="U9" i="12"/>
  <c r="U13" i="12"/>
  <c r="U23" i="12"/>
  <c r="U11" i="12"/>
  <c r="U14" i="12"/>
  <c r="U16" i="12"/>
  <c r="U12" i="12"/>
  <c r="U19" i="12"/>
  <c r="U22" i="12"/>
  <c r="U15" i="12"/>
  <c r="U14" i="11"/>
  <c r="U21" i="11"/>
  <c r="U19" i="11"/>
  <c r="U9" i="11"/>
  <c r="U15" i="11"/>
  <c r="U10" i="11"/>
  <c r="U22" i="11"/>
  <c r="U18" i="11"/>
  <c r="U11" i="11"/>
  <c r="U13" i="11"/>
  <c r="U17" i="11"/>
  <c r="U16" i="11"/>
  <c r="U20" i="11"/>
  <c r="U11" i="10"/>
  <c r="U20" i="10"/>
  <c r="U19" i="10"/>
  <c r="U23" i="10"/>
  <c r="U9" i="10"/>
  <c r="U22" i="10"/>
  <c r="U24" i="10"/>
  <c r="U12" i="10"/>
  <c r="U16" i="10"/>
  <c r="U17" i="10"/>
  <c r="U13" i="10"/>
  <c r="U14" i="10"/>
  <c r="U15" i="10"/>
  <c r="U21" i="10"/>
  <c r="U18" i="10"/>
  <c r="U22" i="9"/>
  <c r="U9" i="9"/>
  <c r="U11" i="9"/>
  <c r="U10" i="9"/>
  <c r="U12" i="9"/>
  <c r="U13" i="9"/>
  <c r="U18" i="9"/>
  <c r="U15" i="9"/>
  <c r="U14" i="9"/>
  <c r="U21" i="9"/>
  <c r="U16" i="9"/>
  <c r="U20" i="9"/>
  <c r="U17" i="9"/>
  <c r="U11" i="8"/>
  <c r="U17" i="8"/>
  <c r="U16" i="8"/>
  <c r="U19" i="8"/>
  <c r="U12" i="8"/>
  <c r="U10" i="8"/>
  <c r="U13" i="8"/>
  <c r="U20" i="8"/>
  <c r="U18" i="8"/>
  <c r="U15" i="8"/>
  <c r="U14" i="8"/>
  <c r="U9" i="8"/>
  <c r="U16" i="6"/>
  <c r="U14" i="6"/>
  <c r="U17" i="6"/>
  <c r="U12" i="6"/>
  <c r="U15" i="6"/>
  <c r="U19" i="6"/>
  <c r="U11" i="6"/>
  <c r="U13" i="6"/>
  <c r="U10" i="6"/>
  <c r="N20" i="5" l="1"/>
  <c r="R20" i="5"/>
  <c r="F20" i="5"/>
  <c r="F21" i="5"/>
  <c r="F10" i="5"/>
  <c r="F11" i="5"/>
  <c r="F12" i="5"/>
  <c r="F13" i="5"/>
  <c r="F14" i="5"/>
  <c r="F15" i="5"/>
  <c r="F16" i="5"/>
  <c r="F17" i="5"/>
  <c r="T17" i="5" s="1"/>
  <c r="F18" i="5"/>
  <c r="F19" i="5"/>
  <c r="I22" i="5"/>
  <c r="H22" i="5"/>
  <c r="E22" i="5"/>
  <c r="D22" i="5"/>
  <c r="R21" i="5"/>
  <c r="N21" i="5"/>
  <c r="J21" i="5"/>
  <c r="R19" i="5"/>
  <c r="N19" i="5"/>
  <c r="J19" i="5"/>
  <c r="R18" i="5"/>
  <c r="N18" i="5"/>
  <c r="J18" i="5"/>
  <c r="R17" i="5"/>
  <c r="N17" i="5"/>
  <c r="J17" i="5"/>
  <c r="R16" i="5"/>
  <c r="N16" i="5"/>
  <c r="J16" i="5"/>
  <c r="R15" i="5"/>
  <c r="N15" i="5"/>
  <c r="J15" i="5"/>
  <c r="R14" i="5"/>
  <c r="N14" i="5"/>
  <c r="J14" i="5"/>
  <c r="R13" i="5"/>
  <c r="N13" i="5"/>
  <c r="J13" i="5"/>
  <c r="R12" i="5"/>
  <c r="N12" i="5"/>
  <c r="J12" i="5"/>
  <c r="R11" i="5"/>
  <c r="N11" i="5"/>
  <c r="J11" i="5"/>
  <c r="R10" i="5"/>
  <c r="N10" i="5"/>
  <c r="J10" i="5"/>
  <c r="R9" i="5"/>
  <c r="N9" i="5"/>
  <c r="J9" i="5"/>
  <c r="F9" i="5"/>
  <c r="N9" i="4"/>
  <c r="R9" i="4"/>
  <c r="L21" i="4"/>
  <c r="M21" i="4"/>
  <c r="P21" i="4"/>
  <c r="Q21" i="4"/>
  <c r="R10" i="4"/>
  <c r="R11" i="4"/>
  <c r="R12" i="4"/>
  <c r="R13" i="4"/>
  <c r="R14" i="4"/>
  <c r="R15" i="4"/>
  <c r="R16" i="4"/>
  <c r="R17" i="4"/>
  <c r="R18" i="4"/>
  <c r="R19" i="4"/>
  <c r="R20" i="4"/>
  <c r="N10" i="4"/>
  <c r="N11" i="4"/>
  <c r="N12" i="4"/>
  <c r="N13" i="4"/>
  <c r="N14" i="4"/>
  <c r="N15" i="4"/>
  <c r="N16" i="4"/>
  <c r="N17" i="4"/>
  <c r="N18" i="4"/>
  <c r="N19" i="4"/>
  <c r="N20" i="4"/>
  <c r="J10" i="4"/>
  <c r="J11" i="4"/>
  <c r="J12" i="4"/>
  <c r="J13" i="4"/>
  <c r="J14" i="4"/>
  <c r="J15" i="4"/>
  <c r="J16" i="4"/>
  <c r="J17" i="4"/>
  <c r="J18" i="4"/>
  <c r="J19" i="4"/>
  <c r="J20" i="4"/>
  <c r="J9" i="4"/>
  <c r="H21" i="4"/>
  <c r="I21" i="4"/>
  <c r="D21" i="4"/>
  <c r="E21" i="4"/>
  <c r="F9" i="4"/>
  <c r="F10" i="4"/>
  <c r="F11" i="4"/>
  <c r="F12" i="4"/>
  <c r="F13" i="4"/>
  <c r="T13" i="4" s="1"/>
  <c r="F14" i="4"/>
  <c r="F15" i="4"/>
  <c r="F16" i="4"/>
  <c r="T16" i="4" s="1"/>
  <c r="F17" i="4"/>
  <c r="F18" i="4"/>
  <c r="F19" i="4"/>
  <c r="F20" i="4"/>
  <c r="T15" i="4" l="1"/>
  <c r="T11" i="4"/>
  <c r="N21" i="4"/>
  <c r="O20" i="4" s="1"/>
  <c r="O21" i="17" s="1"/>
  <c r="T20" i="5"/>
  <c r="T14" i="5"/>
  <c r="T16" i="5"/>
  <c r="T15" i="5"/>
  <c r="T13" i="5"/>
  <c r="T9" i="5"/>
  <c r="T12" i="5"/>
  <c r="T11" i="5"/>
  <c r="T10" i="5"/>
  <c r="T21" i="5"/>
  <c r="T19" i="5"/>
  <c r="T18" i="5"/>
  <c r="T14" i="4"/>
  <c r="T18" i="4"/>
  <c r="T17" i="4"/>
  <c r="T10" i="4"/>
  <c r="T12" i="4"/>
  <c r="T9" i="4"/>
  <c r="T20" i="4"/>
  <c r="T19" i="4"/>
  <c r="R21" i="4"/>
  <c r="S20" i="4" s="1"/>
  <c r="S21" i="17" s="1"/>
  <c r="N22" i="5"/>
  <c r="O18" i="5" s="1"/>
  <c r="R22" i="5"/>
  <c r="S21" i="5" s="1"/>
  <c r="F22" i="5"/>
  <c r="G19" i="5" s="1"/>
  <c r="J22" i="5"/>
  <c r="K10" i="5" s="1"/>
  <c r="J21" i="4"/>
  <c r="K9" i="4" s="1"/>
  <c r="K22" i="5" s="1"/>
  <c r="F21" i="4"/>
  <c r="G19" i="4" s="1"/>
  <c r="G23" i="16" s="1"/>
  <c r="O12" i="4" l="1"/>
  <c r="O23" i="9" s="1"/>
  <c r="O14" i="4"/>
  <c r="O23" i="11" s="1"/>
  <c r="O18" i="4"/>
  <c r="O23" i="15" s="1"/>
  <c r="O13" i="4"/>
  <c r="O25" i="10" s="1"/>
  <c r="O17" i="4"/>
  <c r="O23" i="14" s="1"/>
  <c r="O9" i="4"/>
  <c r="O22" i="5" s="1"/>
  <c r="S19" i="4"/>
  <c r="S23" i="16" s="1"/>
  <c r="O15" i="4"/>
  <c r="O26" i="12" s="1"/>
  <c r="O11" i="4"/>
  <c r="O21" i="8" s="1"/>
  <c r="O10" i="4"/>
  <c r="O21" i="6" s="1"/>
  <c r="O16" i="4"/>
  <c r="O24" i="13" s="1"/>
  <c r="O19" i="4"/>
  <c r="O23" i="16" s="1"/>
  <c r="S12" i="4"/>
  <c r="S23" i="9" s="1"/>
  <c r="S13" i="4"/>
  <c r="S25" i="10" s="1"/>
  <c r="S15" i="4"/>
  <c r="S26" i="12" s="1"/>
  <c r="S9" i="4"/>
  <c r="S22" i="5" s="1"/>
  <c r="S18" i="4"/>
  <c r="S23" i="15" s="1"/>
  <c r="S10" i="4"/>
  <c r="S21" i="6" s="1"/>
  <c r="S16" i="4"/>
  <c r="S24" i="13" s="1"/>
  <c r="S17" i="4"/>
  <c r="S23" i="14" s="1"/>
  <c r="S11" i="4"/>
  <c r="S21" i="8" s="1"/>
  <c r="S14" i="4"/>
  <c r="S23" i="11" s="1"/>
  <c r="K14" i="4"/>
  <c r="K23" i="11" s="1"/>
  <c r="K11" i="4"/>
  <c r="K21" i="8" s="1"/>
  <c r="K10" i="4"/>
  <c r="K21" i="6" s="1"/>
  <c r="K12" i="4"/>
  <c r="K23" i="9" s="1"/>
  <c r="O13" i="5"/>
  <c r="G12" i="4"/>
  <c r="G23" i="9" s="1"/>
  <c r="G15" i="4"/>
  <c r="G26" i="12" s="1"/>
  <c r="K13" i="4"/>
  <c r="K25" i="10" s="1"/>
  <c r="K19" i="4"/>
  <c r="K23" i="16" s="1"/>
  <c r="K20" i="4"/>
  <c r="K21" i="17" s="1"/>
  <c r="K18" i="4"/>
  <c r="K23" i="15" s="1"/>
  <c r="K17" i="4"/>
  <c r="K23" i="14" s="1"/>
  <c r="K16" i="4"/>
  <c r="K24" i="13" s="1"/>
  <c r="G20" i="4"/>
  <c r="G21" i="17" s="1"/>
  <c r="G11" i="4"/>
  <c r="G21" i="8" s="1"/>
  <c r="G17" i="4"/>
  <c r="G23" i="14" s="1"/>
  <c r="G18" i="4"/>
  <c r="G23" i="15" s="1"/>
  <c r="G10" i="4"/>
  <c r="G21" i="6" s="1"/>
  <c r="K15" i="4"/>
  <c r="K26" i="12" s="1"/>
  <c r="G9" i="4"/>
  <c r="G22" i="5" s="1"/>
  <c r="G14" i="4"/>
  <c r="G23" i="11" s="1"/>
  <c r="G13" i="4"/>
  <c r="G25" i="10" s="1"/>
  <c r="G16" i="4"/>
  <c r="G24" i="13" s="1"/>
  <c r="S20" i="5"/>
  <c r="K13" i="5"/>
  <c r="K15" i="5"/>
  <c r="K14" i="5"/>
  <c r="K16" i="5"/>
  <c r="K19" i="5"/>
  <c r="K20" i="5"/>
  <c r="O19" i="5"/>
  <c r="O20" i="5"/>
  <c r="K18" i="5"/>
  <c r="G20" i="5"/>
  <c r="G18" i="5"/>
  <c r="G21" i="5"/>
  <c r="G17" i="5"/>
  <c r="G9" i="5"/>
  <c r="G16" i="5"/>
  <c r="G12" i="5"/>
  <c r="G15" i="5"/>
  <c r="G14" i="5"/>
  <c r="G13" i="5"/>
  <c r="G11" i="5"/>
  <c r="G10" i="5"/>
  <c r="O21" i="5"/>
  <c r="O14" i="5"/>
  <c r="S16" i="5"/>
  <c r="O11" i="5"/>
  <c r="O16" i="5"/>
  <c r="O17" i="5"/>
  <c r="O9" i="5"/>
  <c r="O12" i="5"/>
  <c r="S19" i="5"/>
  <c r="S9" i="5"/>
  <c r="K17" i="5"/>
  <c r="S11" i="5"/>
  <c r="S13" i="5"/>
  <c r="O10" i="5"/>
  <c r="K12" i="5"/>
  <c r="S15" i="5"/>
  <c r="S17" i="5"/>
  <c r="K21" i="5"/>
  <c r="O15" i="5"/>
  <c r="K11" i="5"/>
  <c r="S14" i="5"/>
  <c r="S12" i="5"/>
  <c r="K9" i="5"/>
  <c r="T22" i="5"/>
  <c r="U20" i="5" s="1"/>
  <c r="S18" i="5"/>
  <c r="S10" i="5"/>
  <c r="T21" i="4"/>
  <c r="U9" i="4" s="1"/>
  <c r="U10" i="5" l="1"/>
  <c r="U12" i="5"/>
  <c r="U21" i="5"/>
  <c r="U18" i="5"/>
  <c r="U11" i="5"/>
  <c r="U19" i="5"/>
  <c r="U16" i="5"/>
  <c r="U14" i="5"/>
  <c r="U13" i="5"/>
  <c r="U15" i="5"/>
  <c r="U17" i="5"/>
  <c r="U9" i="5"/>
  <c r="K21" i="4"/>
  <c r="U20" i="4"/>
  <c r="U21" i="17" s="1"/>
  <c r="U10" i="4"/>
  <c r="U21" i="6" s="1"/>
  <c r="U11" i="4"/>
  <c r="U21" i="8" s="1"/>
  <c r="U13" i="4"/>
  <c r="U25" i="10" s="1"/>
  <c r="U12" i="4"/>
  <c r="U23" i="9" s="1"/>
  <c r="U15" i="4"/>
  <c r="U26" i="12" s="1"/>
  <c r="U14" i="4"/>
  <c r="U23" i="11" s="1"/>
  <c r="U16" i="4"/>
  <c r="U24" i="13" s="1"/>
  <c r="U18" i="4"/>
  <c r="U23" i="15" s="1"/>
  <c r="U19" i="4"/>
  <c r="U23" i="16" s="1"/>
  <c r="U17" i="4"/>
  <c r="U23" i="14" s="1"/>
  <c r="U22" i="5"/>
  <c r="S21" i="4"/>
  <c r="O21" i="4"/>
  <c r="G21" i="4"/>
  <c r="U21" i="4" l="1"/>
</calcChain>
</file>

<file path=xl/sharedStrings.xml><?xml version="1.0" encoding="utf-8"?>
<sst xmlns="http://schemas.openxmlformats.org/spreadsheetml/2006/main" count="593" uniqueCount="201">
  <si>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</si>
  <si>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</si>
  <si>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</si>
  <si>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</si>
  <si>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</si>
  <si>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</si>
  <si>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</si>
  <si>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</si>
  <si>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</si>
  <si>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</si>
  <si>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</si>
  <si>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</si>
  <si>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</si>
  <si>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</si>
  <si>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</si>
  <si>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</si>
  <si>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</si>
  <si>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</si>
  <si>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</si>
  <si>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</si>
  <si>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</si>
  <si>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</si>
  <si>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</si>
  <si>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</si>
  <si>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</si>
  <si>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</si>
  <si>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</si>
  <si>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</si>
  <si>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</si>
  <si>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</si>
  <si>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</si>
  <si>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</si>
  <si>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</si>
  <si>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</si>
  <si>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</si>
  <si>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</si>
  <si>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</si>
  <si>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</si>
  <si>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</si>
  <si>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</si>
  <si>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</si>
  <si>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</si>
  <si>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</si>
  <si>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</si>
  <si>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</si>
  <si>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</si>
  <si>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</si>
  <si>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</si>
  <si>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</si>
  <si>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</si>
  <si>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</si>
  <si>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</si>
  <si>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</si>
  <si>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</si>
  <si>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</si>
  <si>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</si>
  <si>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</si>
  <si>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</si>
  <si>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</si>
  <si>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</si>
  <si>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</si>
  <si>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</si>
  <si>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</si>
  <si>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</si>
  <si>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</si>
  <si>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</si>
  <si>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</si>
  <si>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</si>
  <si>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</si>
  <si>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</si>
  <si>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</si>
  <si>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</si>
  <si>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</si>
  <si>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</si>
  <si>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</si>
  <si>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</si>
  <si>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</si>
  <si>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</si>
  <si>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</si>
  <si>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</si>
  <si>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</si>
  <si>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</si>
  <si>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</si>
  <si>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</si>
  <si>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</si>
  <si>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</si>
  <si>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</si>
  <si>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</si>
  <si>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</si>
  <si>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</si>
  <si>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</si>
  <si>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</si>
  <si>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</si>
  <si>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</si>
  <si>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</si>
  <si>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</si>
  <si>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</si>
  <si>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</si>
  <si>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</si>
  <si>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</si>
  <si>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</si>
  <si>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</si>
  <si>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</si>
  <si>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</si>
  <si>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</si>
  <si>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</si>
  <si>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</si>
  <si>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</si>
  <si>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</si>
  <si>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</si>
  <si>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</si>
  <si>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</si>
  <si>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</si>
  <si>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</si>
  <si>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</si>
  <si>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</si>
  <si>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</si>
  <si>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</si>
  <si>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</si>
  <si>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</si>
  <si>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</si>
  <si>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</si>
  <si>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</si>
  <si>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</si>
  <si>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</si>
  <si>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</si>
  <si>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</si>
  <si>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</si>
  <si>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</si>
  <si>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</si>
  <si>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</si>
  <si>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</si>
  <si>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</si>
  <si>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</si>
  <si>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</si>
  <si>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</si>
  <si>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</si>
  <si>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</si>
  <si>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</si>
  <si>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</si>
  <si>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</si>
  <si>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</si>
  <si>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</si>
  <si>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</si>
  <si>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</si>
  <si>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</si>
  <si>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</si>
  <si>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</si>
  <si>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</si>
  <si>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</si>
  <si>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</si>
  <si>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</si>
  <si>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</si>
  <si>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</si>
  <si>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</si>
  <si>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</si>
  <si>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</si>
  <si>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</si>
  <si>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</si>
  <si>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</si>
  <si>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</si>
  <si>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Kabupaten/Kota : 33.11 SUKOHARJO</t>
  </si>
  <si>
    <t>Kecamatan : 33.11.12 KARTASURA</t>
  </si>
  <si>
    <t>No</t>
  </si>
  <si>
    <t>Kecamatan</t>
  </si>
  <si>
    <t>Kode</t>
  </si>
  <si>
    <t>Nama</t>
  </si>
  <si>
    <t>Jumlah</t>
  </si>
  <si>
    <t>%</t>
  </si>
  <si>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</si>
  <si>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</si>
  <si>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</si>
  <si>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</si>
  <si>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</si>
  <si>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</si>
  <si>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</si>
  <si>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</si>
  <si>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</si>
  <si>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</si>
  <si>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</si>
  <si>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</si>
  <si>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Kecamatan : 33.11.01 WERU</t>
  </si>
  <si>
    <t>Desa/Kelurahan</t>
  </si>
  <si>
    <t>Kecamatan : 33.11.02 BULU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</si>
  <si>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</si>
  <si>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</si>
  <si>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</si>
  <si>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</si>
  <si>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</si>
  <si>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</si>
  <si>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</si>
  <si>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</si>
  <si>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</si>
  <si>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BELUM KAWIN</t>
  </si>
  <si>
    <t>KAWIN</t>
  </si>
  <si>
    <t>CERAI HIDUP</t>
  </si>
  <si>
    <t>CERAI MATI</t>
  </si>
  <si>
    <t>Desa/Kel</t>
  </si>
  <si>
    <t>Jumlah Penduduk berdasarkan Status Perkawinan di Kabupaten Sukoharjo Semester 1 Tahun 2025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</si>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</sst>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3" fillId="2" borderId="2" xfId="0" applyNumberFormat="1" applyFont="1" applyFill="1" applyBorder="1"/>
    <xf numFmtId="10" fontId="0" fillId="0" borderId="2" xfId="1" applyNumberFormat="1" applyFont="1" applyBorder="1"/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/>
    <xf numFmtId="10" fontId="3" fillId="3" borderId="2" xfId="1" applyNumberFormat="1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0" xfId="0" applyFont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F9BC-2CBE-4FE9-861D-4C88136124A8}">
  <dimension ref="A1:U21"/>
  <sheetViews>
    <sheetView tabSelected="1" workbookViewId="0">
      <selection sqref="A1:N2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15"/>
      <c r="B6" s="15"/>
      <c r="C6" s="15"/>
      <c r="D6" s="15"/>
    </row>
    <row r="7" spans="1:21" x14ac:dyDescent="0.25">
      <c r="A7" s="23" t="s">
        <v>163</v>
      </c>
      <c r="B7" s="22" t="s">
        <v>164</v>
      </c>
      <c r="C7" s="22"/>
      <c r="D7" s="22" t="s">
        <v>193</v>
      </c>
      <c r="E7" s="22"/>
      <c r="F7" s="22"/>
      <c r="G7" s="22"/>
      <c r="H7" s="22" t="s">
        <v>194</v>
      </c>
      <c r="I7" s="22"/>
      <c r="J7" s="22"/>
      <c r="K7" s="22"/>
      <c r="L7" s="22" t="s">
        <v>195</v>
      </c>
      <c r="M7" s="22"/>
      <c r="N7" s="22"/>
      <c r="O7" s="22"/>
      <c r="P7" s="22" t="s">
        <v>196</v>
      </c>
      <c r="Q7" s="22"/>
      <c r="R7" s="22"/>
      <c r="S7" s="22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164</v>
      </c>
      <c r="U8" s="10" t="s">
        <v>168</v>
      </c>
    </row>
    <row r="9" spans="1:21" x14ac:dyDescent="0.25">
      <c r="A9" s="5">
        <v>1</v>
      </c>
      <c r="B9" s="6" t="s">
        <v>169</v>
      </c>
      <c r="C9" s="3" t="s">
        <v>1</v>
      </c>
      <c r="D9" s="7">
        <v>12648</v>
      </c>
      <c r="E9" s="7">
        <v>10210</v>
      </c>
      <c r="F9" s="7">
        <f t="shared" ref="F9:F20" si="0">SUM(D9:E9)</f>
        <v>22858</v>
      </c>
      <c r="G9" s="9">
        <f>F9/$F$21</f>
        <v>5.8434055259013844E-2</v>
      </c>
      <c r="H9" s="7">
        <v>14750</v>
      </c>
      <c r="I9" s="7">
        <v>15073</v>
      </c>
      <c r="J9" s="7">
        <f>SUM(H9:I9)</f>
        <v>29823</v>
      </c>
      <c r="K9" s="9">
        <f>J9/$J$21</f>
        <v>6.6389884463836507E-2</v>
      </c>
      <c r="L9" s="7">
        <v>396</v>
      </c>
      <c r="M9" s="7">
        <v>541</v>
      </c>
      <c r="N9" s="7">
        <f>SUM(L9:M9)</f>
        <v>937</v>
      </c>
      <c r="O9" s="9">
        <f>N9/$N$21</f>
        <v>5.0133761369716423E-2</v>
      </c>
      <c r="P9" s="7">
        <v>1081</v>
      </c>
      <c r="Q9" s="7">
        <v>3184</v>
      </c>
      <c r="R9" s="7">
        <f>SUM(P9:Q9)</f>
        <v>4265</v>
      </c>
      <c r="S9" s="9">
        <f>R9/$R$21</f>
        <v>7.3141034435450683E-2</v>
      </c>
      <c r="T9" s="7">
        <f>F9+J9+N9+R9</f>
        <v>57883</v>
      </c>
      <c r="U9" s="9">
        <f>T9/$T$21</f>
        <v>6.3095440533340305E-2</v>
      </c>
    </row>
    <row r="10" spans="1:21" x14ac:dyDescent="0.25">
      <c r="A10" s="5">
        <v>2</v>
      </c>
      <c r="B10" s="6" t="s">
        <v>170</v>
      </c>
      <c r="C10" s="3" t="s">
        <v>14</v>
      </c>
      <c r="D10" s="7">
        <v>8679</v>
      </c>
      <c r="E10" s="7">
        <v>6533</v>
      </c>
      <c r="F10" s="7">
        <f t="shared" si="0"/>
        <v>15212</v>
      </c>
      <c r="G10" s="9">
        <f t="shared" ref="G10:G20" si="1">F10/$F$21</f>
        <v>3.888786633126777E-2</v>
      </c>
      <c r="H10" s="7">
        <v>9096</v>
      </c>
      <c r="I10" s="7">
        <v>9320</v>
      </c>
      <c r="J10" s="7">
        <f t="shared" ref="J10:J20" si="2">SUM(H10:I10)</f>
        <v>18416</v>
      </c>
      <c r="K10" s="9">
        <f t="shared" ref="K10:K20" si="3">J10/$J$21</f>
        <v>4.0996415930188553E-2</v>
      </c>
      <c r="L10" s="7">
        <v>298</v>
      </c>
      <c r="M10" s="7">
        <v>354</v>
      </c>
      <c r="N10" s="7">
        <f t="shared" ref="N10:N20" si="4">SUM(L10:M10)</f>
        <v>652</v>
      </c>
      <c r="O10" s="9">
        <f t="shared" ref="O10:O20" si="5">N10/$N$21</f>
        <v>3.4884965222043873E-2</v>
      </c>
      <c r="P10" s="7">
        <v>765</v>
      </c>
      <c r="Q10" s="7">
        <v>2172</v>
      </c>
      <c r="R10" s="7">
        <f t="shared" ref="R10:R20" si="6">SUM(P10:Q10)</f>
        <v>2937</v>
      </c>
      <c r="S10" s="9">
        <f t="shared" ref="S10:S20" si="7">R10/$R$21</f>
        <v>5.0366991356839072E-2</v>
      </c>
      <c r="T10" s="7">
        <f t="shared" ref="T10:T20" si="8">F10+J10+N10+R10</f>
        <v>37217</v>
      </c>
      <c r="U10" s="9">
        <f t="shared" ref="U10:U20" si="9">T10/$T$21</f>
        <v>4.0568439962153417E-2</v>
      </c>
    </row>
    <row r="11" spans="1:21" x14ac:dyDescent="0.25">
      <c r="A11" s="5">
        <v>3</v>
      </c>
      <c r="B11" s="6" t="s">
        <v>171</v>
      </c>
      <c r="C11" s="3" t="s">
        <v>26</v>
      </c>
      <c r="D11" s="7">
        <v>13008</v>
      </c>
      <c r="E11" s="7">
        <v>10470</v>
      </c>
      <c r="F11" s="7">
        <f t="shared" si="0"/>
        <v>23478</v>
      </c>
      <c r="G11" s="9">
        <f t="shared" si="1"/>
        <v>6.0019019571752867E-2</v>
      </c>
      <c r="H11" s="7">
        <v>14257</v>
      </c>
      <c r="I11" s="7">
        <v>14585</v>
      </c>
      <c r="J11" s="7">
        <f t="shared" si="2"/>
        <v>28842</v>
      </c>
      <c r="K11" s="9">
        <f t="shared" si="3"/>
        <v>6.4206050622203428E-2</v>
      </c>
      <c r="L11" s="7">
        <v>437</v>
      </c>
      <c r="M11" s="7">
        <v>526</v>
      </c>
      <c r="N11" s="7">
        <f t="shared" si="4"/>
        <v>963</v>
      </c>
      <c r="O11" s="9">
        <f t="shared" si="5"/>
        <v>5.1524879614767254E-2</v>
      </c>
      <c r="P11" s="7">
        <v>946</v>
      </c>
      <c r="Q11" s="7">
        <v>2768</v>
      </c>
      <c r="R11" s="7">
        <f t="shared" si="6"/>
        <v>3714</v>
      </c>
      <c r="S11" s="9">
        <f t="shared" si="7"/>
        <v>6.3691864453285771E-2</v>
      </c>
      <c r="T11" s="7">
        <f t="shared" si="8"/>
        <v>56997</v>
      </c>
      <c r="U11" s="9">
        <f t="shared" si="9"/>
        <v>6.2129655064160419E-2</v>
      </c>
    </row>
    <row r="12" spans="1:21" x14ac:dyDescent="0.25">
      <c r="A12" s="5">
        <v>4</v>
      </c>
      <c r="B12" s="6" t="s">
        <v>172</v>
      </c>
      <c r="C12" s="3" t="s">
        <v>0</v>
      </c>
      <c r="D12" s="7">
        <v>23496</v>
      </c>
      <c r="E12" s="7">
        <v>19876</v>
      </c>
      <c r="F12" s="7">
        <f t="shared" si="0"/>
        <v>43372</v>
      </c>
      <c r="G12" s="9">
        <f t="shared" si="1"/>
        <v>0.11087592285825307</v>
      </c>
      <c r="H12" s="7">
        <v>24443</v>
      </c>
      <c r="I12" s="7">
        <v>24866</v>
      </c>
      <c r="J12" s="7">
        <f t="shared" si="2"/>
        <v>49309</v>
      </c>
      <c r="K12" s="9">
        <f t="shared" si="3"/>
        <v>0.10976825983393068</v>
      </c>
      <c r="L12" s="7">
        <v>792</v>
      </c>
      <c r="M12" s="7">
        <v>1021</v>
      </c>
      <c r="N12" s="7">
        <f t="shared" si="4"/>
        <v>1813</v>
      </c>
      <c r="O12" s="9">
        <f t="shared" si="5"/>
        <v>9.7003745318352055E-2</v>
      </c>
      <c r="P12" s="7">
        <v>1412</v>
      </c>
      <c r="Q12" s="7">
        <v>4373</v>
      </c>
      <c r="R12" s="7">
        <f t="shared" si="6"/>
        <v>5785</v>
      </c>
      <c r="S12" s="9">
        <f t="shared" si="7"/>
        <v>9.9207710248319383E-2</v>
      </c>
      <c r="T12" s="7">
        <f t="shared" si="8"/>
        <v>100279</v>
      </c>
      <c r="U12" s="9">
        <f t="shared" si="9"/>
        <v>0.10930925627978565</v>
      </c>
    </row>
    <row r="13" spans="1:21" x14ac:dyDescent="0.25">
      <c r="A13" s="5">
        <v>5</v>
      </c>
      <c r="B13" s="6" t="s">
        <v>173</v>
      </c>
      <c r="C13" s="3" t="s">
        <v>52</v>
      </c>
      <c r="D13" s="7">
        <v>13359</v>
      </c>
      <c r="E13" s="7">
        <v>10453</v>
      </c>
      <c r="F13" s="7">
        <f t="shared" si="0"/>
        <v>23812</v>
      </c>
      <c r="G13" s="9">
        <f t="shared" si="1"/>
        <v>6.08728551853897E-2</v>
      </c>
      <c r="H13" s="7">
        <v>13529</v>
      </c>
      <c r="I13" s="7">
        <v>13787</v>
      </c>
      <c r="J13" s="7">
        <f t="shared" si="2"/>
        <v>27316</v>
      </c>
      <c r="K13" s="9">
        <f t="shared" si="3"/>
        <v>6.080897575744084E-2</v>
      </c>
      <c r="L13" s="7">
        <v>441</v>
      </c>
      <c r="M13" s="7">
        <v>522</v>
      </c>
      <c r="N13" s="7">
        <f t="shared" si="4"/>
        <v>963</v>
      </c>
      <c r="O13" s="9">
        <f t="shared" si="5"/>
        <v>5.1524879614767254E-2</v>
      </c>
      <c r="P13" s="7">
        <v>940</v>
      </c>
      <c r="Q13" s="7">
        <v>2992</v>
      </c>
      <c r="R13" s="7">
        <f t="shared" si="6"/>
        <v>3932</v>
      </c>
      <c r="S13" s="9">
        <f t="shared" si="7"/>
        <v>6.7430374536973522E-2</v>
      </c>
      <c r="T13" s="7">
        <f t="shared" si="8"/>
        <v>56023</v>
      </c>
      <c r="U13" s="9">
        <f t="shared" si="9"/>
        <v>6.106794507885431E-2</v>
      </c>
    </row>
    <row r="14" spans="1:21" x14ac:dyDescent="0.25">
      <c r="A14" s="5">
        <v>6</v>
      </c>
      <c r="B14" s="6" t="s">
        <v>174</v>
      </c>
      <c r="C14" s="3" t="s">
        <v>68</v>
      </c>
      <c r="D14" s="7">
        <v>15070</v>
      </c>
      <c r="E14" s="7">
        <v>12576</v>
      </c>
      <c r="F14" s="7">
        <f t="shared" si="0"/>
        <v>27646</v>
      </c>
      <c r="G14" s="9">
        <f t="shared" si="1"/>
        <v>7.0674069983843596E-2</v>
      </c>
      <c r="H14" s="7">
        <v>15973</v>
      </c>
      <c r="I14" s="7">
        <v>16258</v>
      </c>
      <c r="J14" s="7">
        <f t="shared" si="2"/>
        <v>32231</v>
      </c>
      <c r="K14" s="9">
        <f t="shared" si="3"/>
        <v>7.1750406268782971E-2</v>
      </c>
      <c r="L14" s="7">
        <v>525</v>
      </c>
      <c r="M14" s="7">
        <v>744</v>
      </c>
      <c r="N14" s="7">
        <f t="shared" si="4"/>
        <v>1269</v>
      </c>
      <c r="O14" s="9">
        <f t="shared" si="5"/>
        <v>6.7897271268057779E-2</v>
      </c>
      <c r="P14" s="7">
        <v>1083</v>
      </c>
      <c r="Q14" s="7">
        <v>3028</v>
      </c>
      <c r="R14" s="7">
        <f t="shared" si="6"/>
        <v>4111</v>
      </c>
      <c r="S14" s="9">
        <f t="shared" si="7"/>
        <v>7.0500068596515295E-2</v>
      </c>
      <c r="T14" s="7">
        <f t="shared" si="8"/>
        <v>65257</v>
      </c>
      <c r="U14" s="9">
        <f t="shared" si="9"/>
        <v>7.1133478964189631E-2</v>
      </c>
    </row>
    <row r="15" spans="1:21" x14ac:dyDescent="0.25">
      <c r="A15" s="5">
        <v>7</v>
      </c>
      <c r="B15" s="6" t="s">
        <v>175</v>
      </c>
      <c r="C15" s="3" t="s">
        <v>81</v>
      </c>
      <c r="D15" s="7">
        <v>20355</v>
      </c>
      <c r="E15" s="7">
        <v>16977</v>
      </c>
      <c r="F15" s="7">
        <f t="shared" si="0"/>
        <v>37332</v>
      </c>
      <c r="G15" s="9">
        <f t="shared" si="1"/>
        <v>9.5435302779311615E-2</v>
      </c>
      <c r="H15" s="7">
        <v>22168</v>
      </c>
      <c r="I15" s="7">
        <v>22501</v>
      </c>
      <c r="J15" s="7">
        <f t="shared" si="2"/>
        <v>44669</v>
      </c>
      <c r="K15" s="9">
        <f t="shared" si="3"/>
        <v>9.9439015159947464E-2</v>
      </c>
      <c r="L15" s="7">
        <v>636</v>
      </c>
      <c r="M15" s="7">
        <v>856</v>
      </c>
      <c r="N15" s="7">
        <f t="shared" si="4"/>
        <v>1492</v>
      </c>
      <c r="O15" s="9">
        <f t="shared" si="5"/>
        <v>7.9828785446762973E-2</v>
      </c>
      <c r="P15" s="7">
        <v>1314</v>
      </c>
      <c r="Q15" s="7">
        <v>4036</v>
      </c>
      <c r="R15" s="7">
        <f t="shared" si="6"/>
        <v>5350</v>
      </c>
      <c r="S15" s="9">
        <f t="shared" si="7"/>
        <v>9.1747839209768145E-2</v>
      </c>
      <c r="T15" s="7">
        <f t="shared" si="8"/>
        <v>88843</v>
      </c>
      <c r="U15" s="9">
        <f t="shared" si="9"/>
        <v>9.6843429388655616E-2</v>
      </c>
    </row>
    <row r="16" spans="1:21" x14ac:dyDescent="0.25">
      <c r="A16" s="5">
        <v>8</v>
      </c>
      <c r="B16" s="6" t="s">
        <v>176</v>
      </c>
      <c r="C16" s="3" t="s">
        <v>96</v>
      </c>
      <c r="D16" s="7">
        <v>21482</v>
      </c>
      <c r="E16" s="7">
        <v>18060</v>
      </c>
      <c r="F16" s="7">
        <f t="shared" si="0"/>
        <v>39542</v>
      </c>
      <c r="G16" s="9">
        <f t="shared" si="1"/>
        <v>0.10108493363601039</v>
      </c>
      <c r="H16" s="7">
        <v>22737</v>
      </c>
      <c r="I16" s="7">
        <v>22994</v>
      </c>
      <c r="J16" s="7">
        <f t="shared" si="2"/>
        <v>45731</v>
      </c>
      <c r="K16" s="9">
        <f t="shared" si="3"/>
        <v>0.10180316555731173</v>
      </c>
      <c r="L16" s="7">
        <v>834</v>
      </c>
      <c r="M16" s="7">
        <v>1190</v>
      </c>
      <c r="N16" s="7">
        <f t="shared" si="4"/>
        <v>2024</v>
      </c>
      <c r="O16" s="9">
        <f t="shared" si="5"/>
        <v>0.10829320492241841</v>
      </c>
      <c r="P16" s="7">
        <v>1508</v>
      </c>
      <c r="Q16" s="7">
        <v>4435</v>
      </c>
      <c r="R16" s="7">
        <f t="shared" si="6"/>
        <v>5943</v>
      </c>
      <c r="S16" s="9">
        <f t="shared" si="7"/>
        <v>0.10191727260255179</v>
      </c>
      <c r="T16" s="7">
        <f t="shared" si="8"/>
        <v>93240</v>
      </c>
      <c r="U16" s="9">
        <f t="shared" si="9"/>
        <v>0.10163638504100773</v>
      </c>
    </row>
    <row r="17" spans="1:21" x14ac:dyDescent="0.25">
      <c r="A17" s="5">
        <v>9</v>
      </c>
      <c r="B17" s="6" t="s">
        <v>177</v>
      </c>
      <c r="C17" s="3" t="s">
        <v>2</v>
      </c>
      <c r="D17" s="7">
        <v>29237</v>
      </c>
      <c r="E17" s="7">
        <v>24616</v>
      </c>
      <c r="F17" s="7">
        <f t="shared" si="0"/>
        <v>53853</v>
      </c>
      <c r="G17" s="9">
        <f t="shared" si="1"/>
        <v>0.13766948892570097</v>
      </c>
      <c r="H17" s="7">
        <v>28692</v>
      </c>
      <c r="I17" s="7">
        <v>29193</v>
      </c>
      <c r="J17" s="7">
        <f t="shared" si="2"/>
        <v>57885</v>
      </c>
      <c r="K17" s="9">
        <f t="shared" si="3"/>
        <v>0.12885955343825828</v>
      </c>
      <c r="L17" s="7">
        <v>1243</v>
      </c>
      <c r="M17" s="7">
        <v>1616</v>
      </c>
      <c r="N17" s="7">
        <f t="shared" si="4"/>
        <v>2859</v>
      </c>
      <c r="O17" s="9">
        <f t="shared" si="5"/>
        <v>0.15296950240770466</v>
      </c>
      <c r="P17" s="7">
        <v>1830</v>
      </c>
      <c r="Q17" s="7">
        <v>5554</v>
      </c>
      <c r="R17" s="7">
        <f t="shared" si="6"/>
        <v>7384</v>
      </c>
      <c r="S17" s="9">
        <f t="shared" si="7"/>
        <v>0.12662916723830431</v>
      </c>
      <c r="T17" s="7">
        <f t="shared" si="8"/>
        <v>121981</v>
      </c>
      <c r="U17" s="9">
        <f t="shared" si="9"/>
        <v>0.13296555001809485</v>
      </c>
    </row>
    <row r="18" spans="1:21" x14ac:dyDescent="0.25">
      <c r="A18" s="5">
        <v>10</v>
      </c>
      <c r="B18" s="6" t="s">
        <v>178</v>
      </c>
      <c r="C18" s="3" t="s">
        <v>122</v>
      </c>
      <c r="D18" s="7">
        <v>17152</v>
      </c>
      <c r="E18" s="7">
        <v>14227</v>
      </c>
      <c r="F18" s="7">
        <f t="shared" si="0"/>
        <v>31379</v>
      </c>
      <c r="G18" s="9">
        <f t="shared" si="1"/>
        <v>8.0217088982964188E-2</v>
      </c>
      <c r="H18" s="7">
        <v>17629</v>
      </c>
      <c r="I18" s="7">
        <v>17934</v>
      </c>
      <c r="J18" s="7">
        <f t="shared" si="2"/>
        <v>35563</v>
      </c>
      <c r="K18" s="9">
        <f t="shared" si="3"/>
        <v>7.9167872487255403E-2</v>
      </c>
      <c r="L18" s="7">
        <v>670</v>
      </c>
      <c r="M18" s="7">
        <v>1045</v>
      </c>
      <c r="N18" s="7">
        <f t="shared" si="4"/>
        <v>1715</v>
      </c>
      <c r="O18" s="9">
        <f t="shared" si="5"/>
        <v>9.1760299625468167E-2</v>
      </c>
      <c r="P18" s="7">
        <v>1123</v>
      </c>
      <c r="Q18" s="7">
        <v>3105</v>
      </c>
      <c r="R18" s="7">
        <f t="shared" si="6"/>
        <v>4228</v>
      </c>
      <c r="S18" s="9">
        <f t="shared" si="7"/>
        <v>7.2506516668953219E-2</v>
      </c>
      <c r="T18" s="7">
        <f t="shared" si="8"/>
        <v>72885</v>
      </c>
      <c r="U18" s="9">
        <f t="shared" si="9"/>
        <v>7.9448390430221449E-2</v>
      </c>
    </row>
    <row r="19" spans="1:21" x14ac:dyDescent="0.25">
      <c r="A19" s="5">
        <v>11</v>
      </c>
      <c r="B19" s="6" t="s">
        <v>179</v>
      </c>
      <c r="C19" s="3" t="s">
        <v>135</v>
      </c>
      <c r="D19" s="7">
        <v>12650</v>
      </c>
      <c r="E19" s="7">
        <v>10566</v>
      </c>
      <c r="F19" s="7">
        <f t="shared" si="0"/>
        <v>23216</v>
      </c>
      <c r="G19" s="9">
        <f t="shared" si="1"/>
        <v>5.9349244329917991E-2</v>
      </c>
      <c r="H19" s="7">
        <v>13331</v>
      </c>
      <c r="I19" s="7">
        <v>13549</v>
      </c>
      <c r="J19" s="7">
        <f t="shared" si="2"/>
        <v>26880</v>
      </c>
      <c r="K19" s="9">
        <f t="shared" si="3"/>
        <v>5.9838382938937243E-2</v>
      </c>
      <c r="L19" s="7">
        <v>480</v>
      </c>
      <c r="M19" s="7">
        <v>727</v>
      </c>
      <c r="N19" s="7">
        <f t="shared" si="4"/>
        <v>1207</v>
      </c>
      <c r="O19" s="9">
        <f t="shared" si="5"/>
        <v>6.4579989299090423E-2</v>
      </c>
      <c r="P19" s="7">
        <v>886</v>
      </c>
      <c r="Q19" s="7">
        <v>2507</v>
      </c>
      <c r="R19" s="7">
        <f t="shared" si="6"/>
        <v>3393</v>
      </c>
      <c r="S19" s="9">
        <f t="shared" si="7"/>
        <v>5.8186994100699684E-2</v>
      </c>
      <c r="T19" s="7">
        <f t="shared" si="8"/>
        <v>54696</v>
      </c>
      <c r="U19" s="9">
        <f t="shared" si="9"/>
        <v>5.9621446977723709E-2</v>
      </c>
    </row>
    <row r="20" spans="1:21" x14ac:dyDescent="0.25">
      <c r="A20" s="5">
        <v>12</v>
      </c>
      <c r="B20" s="6" t="s">
        <v>180</v>
      </c>
      <c r="C20" s="3" t="s">
        <v>149</v>
      </c>
      <c r="D20" s="7">
        <v>26482</v>
      </c>
      <c r="E20" s="7">
        <v>22994</v>
      </c>
      <c r="F20" s="7">
        <f t="shared" si="0"/>
        <v>49476</v>
      </c>
      <c r="G20" s="9">
        <f t="shared" si="1"/>
        <v>0.12648015215657402</v>
      </c>
      <c r="H20" s="7">
        <v>26092</v>
      </c>
      <c r="I20" s="7">
        <v>26453</v>
      </c>
      <c r="J20" s="7">
        <f t="shared" si="2"/>
        <v>52545</v>
      </c>
      <c r="K20" s="9">
        <f t="shared" si="3"/>
        <v>0.11697201754190691</v>
      </c>
      <c r="L20" s="7">
        <v>1143</v>
      </c>
      <c r="M20" s="7">
        <v>1653</v>
      </c>
      <c r="N20" s="7">
        <f t="shared" si="4"/>
        <v>2796</v>
      </c>
      <c r="O20" s="9">
        <f t="shared" si="5"/>
        <v>0.14959871589085072</v>
      </c>
      <c r="P20" s="7">
        <v>1592</v>
      </c>
      <c r="Q20" s="7">
        <v>5678</v>
      </c>
      <c r="R20" s="7">
        <f t="shared" si="6"/>
        <v>7270</v>
      </c>
      <c r="S20" s="9">
        <f t="shared" si="7"/>
        <v>0.12467416655233914</v>
      </c>
      <c r="T20" s="7">
        <f t="shared" si="8"/>
        <v>112087</v>
      </c>
      <c r="U20" s="9">
        <f t="shared" si="9"/>
        <v>0.12218058226181289</v>
      </c>
    </row>
    <row r="21" spans="1:21" x14ac:dyDescent="0.25">
      <c r="A21" s="22" t="s">
        <v>167</v>
      </c>
      <c r="B21" s="22"/>
      <c r="C21" s="22"/>
      <c r="D21" s="11">
        <f t="shared" ref="D21:E21" si="10">SUM(D9:D20)</f>
        <v>213618</v>
      </c>
      <c r="E21" s="11">
        <f t="shared" si="10"/>
        <v>177558</v>
      </c>
      <c r="F21" s="11">
        <f>SUM(F9:F20)</f>
        <v>391176</v>
      </c>
      <c r="G21" s="12">
        <f>F21/$T$21</f>
        <v>0.42640191500215829</v>
      </c>
      <c r="H21" s="11">
        <f t="shared" ref="H21:I21" si="11">SUM(H9:H20)</f>
        <v>222697</v>
      </c>
      <c r="I21" s="11">
        <f t="shared" si="11"/>
        <v>226513</v>
      </c>
      <c r="J21" s="11">
        <f t="shared" ref="J21" si="12">SUM(J9:J20)</f>
        <v>449210</v>
      </c>
      <c r="K21" s="12">
        <f t="shared" ref="K21" si="13">J21/$T$21</f>
        <v>0.48966195328476064</v>
      </c>
      <c r="L21" s="11">
        <f t="shared" ref="L21" si="14">SUM(L9:L20)</f>
        <v>7895</v>
      </c>
      <c r="M21" s="11">
        <f t="shared" ref="M21" si="15">SUM(M9:M20)</f>
        <v>10795</v>
      </c>
      <c r="N21" s="11">
        <f t="shared" ref="N21" si="16">SUM(N9:N20)</f>
        <v>18690</v>
      </c>
      <c r="O21" s="12">
        <f t="shared" ref="O21" si="17">N21/$T$21</f>
        <v>2.0373059163625425E-2</v>
      </c>
      <c r="P21" s="11">
        <f t="shared" ref="P21" si="18">SUM(P9:P20)</f>
        <v>14480</v>
      </c>
      <c r="Q21" s="11">
        <f t="shared" ref="Q21" si="19">SUM(Q9:Q20)</f>
        <v>43832</v>
      </c>
      <c r="R21" s="11">
        <f t="shared" ref="R21" si="20">SUM(R9:R20)</f>
        <v>58312</v>
      </c>
      <c r="S21" s="12">
        <f t="shared" ref="S21" si="21">R21/$T$21</f>
        <v>6.3563072549455632E-2</v>
      </c>
      <c r="T21" s="8">
        <f>SUM(T9:T20)</f>
        <v>917388</v>
      </c>
      <c r="U21" s="12">
        <f>SUM(U9:U20)</f>
        <v>1</v>
      </c>
    </row>
  </sheetData>
  <mergeCells count="11">
    <mergeCell ref="T7:U7"/>
    <mergeCell ref="A5:D5"/>
    <mergeCell ref="A6:D6"/>
    <mergeCell ref="A1:N2"/>
    <mergeCell ref="A21:C21"/>
    <mergeCell ref="H7:K7"/>
    <mergeCell ref="L7:O7"/>
    <mergeCell ref="P7:S7"/>
    <mergeCell ref="A7:A8"/>
    <mergeCell ref="B7:C7"/>
    <mergeCell ref="D7:G7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A4F8-13DC-4E5B-B9AE-15F7410AD763}">
  <dimension ref="A1:U23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190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2001</v>
      </c>
      <c r="C9" s="3" t="s">
        <v>110</v>
      </c>
      <c r="D9" s="7">
        <v>1251</v>
      </c>
      <c r="E9" s="7">
        <v>996</v>
      </c>
      <c r="F9" s="7">
        <f t="shared" ref="F9:F22" si="0">SUM(D9:E9)</f>
        <v>2247</v>
      </c>
      <c r="G9" s="9">
        <f t="shared" ref="G9:G22" si="1">F9/$F$23</f>
        <v>4.1724695003063896E-2</v>
      </c>
      <c r="H9" s="7">
        <v>1373</v>
      </c>
      <c r="I9" s="7">
        <v>1387</v>
      </c>
      <c r="J9" s="7">
        <f>SUM(H9:I9)</f>
        <v>2760</v>
      </c>
      <c r="K9" s="9">
        <f t="shared" ref="K9:K22" si="2">J9/$J$23</f>
        <v>4.7680746307333509E-2</v>
      </c>
      <c r="L9" s="7">
        <v>59</v>
      </c>
      <c r="M9" s="7">
        <v>52</v>
      </c>
      <c r="N9" s="7">
        <f>SUM(L9:M9)</f>
        <v>111</v>
      </c>
      <c r="O9" s="9">
        <f t="shared" ref="O9:O22" si="3">N9/$N$23</f>
        <v>3.8824763903462747E-2</v>
      </c>
      <c r="P9" s="7">
        <v>84</v>
      </c>
      <c r="Q9" s="7">
        <v>245</v>
      </c>
      <c r="R9" s="7">
        <f>SUM(P9:Q9)</f>
        <v>329</v>
      </c>
      <c r="S9" s="9">
        <f t="shared" ref="S9:S22" si="4">R9/$R$23</f>
        <v>4.4555796316359697E-2</v>
      </c>
      <c r="T9" s="7">
        <f>F9+J9+N9+R9</f>
        <v>5447</v>
      </c>
      <c r="U9" s="9">
        <f t="shared" ref="U9:U22" si="5">T9/$T$23</f>
        <v>4.4654495372230103E-2</v>
      </c>
    </row>
    <row r="10" spans="1:21" x14ac:dyDescent="0.25">
      <c r="A10" s="5">
        <v>2</v>
      </c>
      <c r="B10" s="5">
        <v>2002</v>
      </c>
      <c r="C10" s="3" t="s">
        <v>111</v>
      </c>
      <c r="D10" s="7">
        <v>2943</v>
      </c>
      <c r="E10" s="7">
        <v>2409</v>
      </c>
      <c r="F10" s="7">
        <f t="shared" si="0"/>
        <v>5352</v>
      </c>
      <c r="G10" s="9">
        <f t="shared" si="1"/>
        <v>9.9381650047351125E-2</v>
      </c>
      <c r="H10" s="7">
        <v>2922</v>
      </c>
      <c r="I10" s="7">
        <v>2956</v>
      </c>
      <c r="J10" s="7">
        <f t="shared" ref="J10:J22" si="6">SUM(H10:I10)</f>
        <v>5878</v>
      </c>
      <c r="K10" s="9">
        <f t="shared" si="2"/>
        <v>0.10154616912844433</v>
      </c>
      <c r="L10" s="7">
        <v>107</v>
      </c>
      <c r="M10" s="7">
        <v>174</v>
      </c>
      <c r="N10" s="7">
        <f t="shared" ref="N10:N22" si="7">SUM(L10:M10)</f>
        <v>281</v>
      </c>
      <c r="O10" s="9">
        <f t="shared" si="3"/>
        <v>9.8286114025883178E-2</v>
      </c>
      <c r="P10" s="7">
        <v>188</v>
      </c>
      <c r="Q10" s="7">
        <v>505</v>
      </c>
      <c r="R10" s="7">
        <f t="shared" ref="R10:R22" si="8">SUM(P10:Q10)</f>
        <v>693</v>
      </c>
      <c r="S10" s="9">
        <f t="shared" si="4"/>
        <v>9.3851570964247025E-2</v>
      </c>
      <c r="T10" s="7">
        <f t="shared" ref="T10:T22" si="9">F10+J10+N10+R10</f>
        <v>12204</v>
      </c>
      <c r="U10" s="9">
        <f t="shared" si="5"/>
        <v>0.10004836818848838</v>
      </c>
    </row>
    <row r="11" spans="1:21" x14ac:dyDescent="0.25">
      <c r="A11" s="5">
        <v>3</v>
      </c>
      <c r="B11" s="5">
        <v>2003</v>
      </c>
      <c r="C11" s="3" t="s">
        <v>112</v>
      </c>
      <c r="D11" s="7">
        <v>1280</v>
      </c>
      <c r="E11" s="7">
        <v>1025</v>
      </c>
      <c r="F11" s="7">
        <f t="shared" si="0"/>
        <v>2305</v>
      </c>
      <c r="G11" s="9">
        <f t="shared" si="1"/>
        <v>4.2801700926596478E-2</v>
      </c>
      <c r="H11" s="7">
        <v>1366</v>
      </c>
      <c r="I11" s="7">
        <v>1394</v>
      </c>
      <c r="J11" s="7">
        <f t="shared" si="6"/>
        <v>2760</v>
      </c>
      <c r="K11" s="9">
        <f t="shared" si="2"/>
        <v>4.7680746307333509E-2</v>
      </c>
      <c r="L11" s="7">
        <v>39</v>
      </c>
      <c r="M11" s="7">
        <v>59</v>
      </c>
      <c r="N11" s="7">
        <f t="shared" si="7"/>
        <v>98</v>
      </c>
      <c r="O11" s="9">
        <f t="shared" si="3"/>
        <v>3.4277719482336481E-2</v>
      </c>
      <c r="P11" s="7">
        <v>81</v>
      </c>
      <c r="Q11" s="7">
        <v>205</v>
      </c>
      <c r="R11" s="7">
        <f t="shared" si="8"/>
        <v>286</v>
      </c>
      <c r="S11" s="9">
        <f t="shared" si="4"/>
        <v>3.873239436619718E-2</v>
      </c>
      <c r="T11" s="7">
        <f t="shared" si="9"/>
        <v>5449</v>
      </c>
      <c r="U11" s="9">
        <f t="shared" si="5"/>
        <v>4.4670891368327852E-2</v>
      </c>
    </row>
    <row r="12" spans="1:21" x14ac:dyDescent="0.25">
      <c r="A12" s="5">
        <v>4</v>
      </c>
      <c r="B12" s="5">
        <v>2004</v>
      </c>
      <c r="C12" s="3" t="s">
        <v>66</v>
      </c>
      <c r="D12" s="7">
        <v>2045</v>
      </c>
      <c r="E12" s="7">
        <v>1773</v>
      </c>
      <c r="F12" s="7">
        <f t="shared" si="0"/>
        <v>3818</v>
      </c>
      <c r="G12" s="9">
        <f t="shared" si="1"/>
        <v>7.0896700276679103E-2</v>
      </c>
      <c r="H12" s="7">
        <v>2001</v>
      </c>
      <c r="I12" s="7">
        <v>2030</v>
      </c>
      <c r="J12" s="7">
        <f t="shared" si="6"/>
        <v>4031</v>
      </c>
      <c r="K12" s="9">
        <f t="shared" si="2"/>
        <v>6.9638075494514992E-2</v>
      </c>
      <c r="L12" s="7">
        <v>56</v>
      </c>
      <c r="M12" s="7">
        <v>90</v>
      </c>
      <c r="N12" s="7">
        <f t="shared" si="7"/>
        <v>146</v>
      </c>
      <c r="O12" s="9">
        <f t="shared" si="3"/>
        <v>5.1066806575725779E-2</v>
      </c>
      <c r="P12" s="7">
        <v>111</v>
      </c>
      <c r="Q12" s="7">
        <v>328</v>
      </c>
      <c r="R12" s="7">
        <f t="shared" si="8"/>
        <v>439</v>
      </c>
      <c r="S12" s="9">
        <f t="shared" si="4"/>
        <v>5.9452871072589383E-2</v>
      </c>
      <c r="T12" s="7">
        <f t="shared" si="9"/>
        <v>8434</v>
      </c>
      <c r="U12" s="9">
        <f t="shared" si="5"/>
        <v>6.9141915544224095E-2</v>
      </c>
    </row>
    <row r="13" spans="1:21" x14ac:dyDescent="0.25">
      <c r="A13" s="5">
        <v>5</v>
      </c>
      <c r="B13" s="5">
        <v>2005</v>
      </c>
      <c r="C13" s="3" t="s">
        <v>113</v>
      </c>
      <c r="D13" s="7">
        <v>1927</v>
      </c>
      <c r="E13" s="7">
        <v>1711</v>
      </c>
      <c r="F13" s="7">
        <f t="shared" si="0"/>
        <v>3638</v>
      </c>
      <c r="G13" s="9">
        <f t="shared" si="1"/>
        <v>6.7554268100198683E-2</v>
      </c>
      <c r="H13" s="7">
        <v>1976</v>
      </c>
      <c r="I13" s="7">
        <v>2028</v>
      </c>
      <c r="J13" s="7">
        <f t="shared" si="6"/>
        <v>4004</v>
      </c>
      <c r="K13" s="9">
        <f t="shared" si="2"/>
        <v>6.9171633411073685E-2</v>
      </c>
      <c r="L13" s="7">
        <v>67</v>
      </c>
      <c r="M13" s="7">
        <v>107</v>
      </c>
      <c r="N13" s="7">
        <f t="shared" si="7"/>
        <v>174</v>
      </c>
      <c r="O13" s="9">
        <f t="shared" si="3"/>
        <v>6.0860440713536204E-2</v>
      </c>
      <c r="P13" s="7">
        <v>117</v>
      </c>
      <c r="Q13" s="7">
        <v>389</v>
      </c>
      <c r="R13" s="7">
        <f t="shared" si="8"/>
        <v>506</v>
      </c>
      <c r="S13" s="9">
        <f t="shared" si="4"/>
        <v>6.8526543878656559E-2</v>
      </c>
      <c r="T13" s="7">
        <f t="shared" si="9"/>
        <v>8322</v>
      </c>
      <c r="U13" s="9">
        <f t="shared" si="5"/>
        <v>6.8223739762749938E-2</v>
      </c>
    </row>
    <row r="14" spans="1:21" x14ac:dyDescent="0.25">
      <c r="A14" s="5">
        <v>6</v>
      </c>
      <c r="B14" s="5">
        <v>2006</v>
      </c>
      <c r="C14" s="3" t="s">
        <v>114</v>
      </c>
      <c r="D14" s="7">
        <v>1551</v>
      </c>
      <c r="E14" s="7">
        <v>1335</v>
      </c>
      <c r="F14" s="7">
        <f t="shared" si="0"/>
        <v>2886</v>
      </c>
      <c r="G14" s="9">
        <f t="shared" si="1"/>
        <v>5.3590329229569383E-2</v>
      </c>
      <c r="H14" s="7">
        <v>1549</v>
      </c>
      <c r="I14" s="7">
        <v>1576</v>
      </c>
      <c r="J14" s="7">
        <f t="shared" si="6"/>
        <v>3125</v>
      </c>
      <c r="K14" s="9">
        <f t="shared" si="2"/>
        <v>5.3986352250151165E-2</v>
      </c>
      <c r="L14" s="7">
        <v>61</v>
      </c>
      <c r="M14" s="7">
        <v>92</v>
      </c>
      <c r="N14" s="7">
        <f t="shared" si="7"/>
        <v>153</v>
      </c>
      <c r="O14" s="9">
        <f t="shared" si="3"/>
        <v>5.3515215110178385E-2</v>
      </c>
      <c r="P14" s="7">
        <v>98</v>
      </c>
      <c r="Q14" s="7">
        <v>267</v>
      </c>
      <c r="R14" s="7">
        <f t="shared" si="8"/>
        <v>365</v>
      </c>
      <c r="S14" s="9">
        <f t="shared" si="4"/>
        <v>4.9431202600216682E-2</v>
      </c>
      <c r="T14" s="7">
        <f t="shared" si="9"/>
        <v>6529</v>
      </c>
      <c r="U14" s="9">
        <f t="shared" si="5"/>
        <v>5.3524729261114436E-2</v>
      </c>
    </row>
    <row r="15" spans="1:21" x14ac:dyDescent="0.25">
      <c r="A15" s="5">
        <v>7</v>
      </c>
      <c r="B15" s="5">
        <v>2007</v>
      </c>
      <c r="C15" s="3" t="s">
        <v>115</v>
      </c>
      <c r="D15" s="7">
        <v>2122</v>
      </c>
      <c r="E15" s="7">
        <v>1771</v>
      </c>
      <c r="F15" s="7">
        <f t="shared" si="0"/>
        <v>3893</v>
      </c>
      <c r="G15" s="9">
        <f t="shared" si="1"/>
        <v>7.2289380350212609E-2</v>
      </c>
      <c r="H15" s="7">
        <v>2085</v>
      </c>
      <c r="I15" s="7">
        <v>2130</v>
      </c>
      <c r="J15" s="7">
        <f t="shared" si="6"/>
        <v>4215</v>
      </c>
      <c r="K15" s="9">
        <f t="shared" si="2"/>
        <v>7.2816791915003884E-2</v>
      </c>
      <c r="L15" s="7">
        <v>96</v>
      </c>
      <c r="M15" s="7">
        <v>127</v>
      </c>
      <c r="N15" s="7">
        <f t="shared" si="7"/>
        <v>223</v>
      </c>
      <c r="O15" s="9">
        <f t="shared" si="3"/>
        <v>7.7999300454704448E-2</v>
      </c>
      <c r="P15" s="7">
        <v>121</v>
      </c>
      <c r="Q15" s="7">
        <v>409</v>
      </c>
      <c r="R15" s="7">
        <f t="shared" si="8"/>
        <v>530</v>
      </c>
      <c r="S15" s="9">
        <f t="shared" si="4"/>
        <v>7.1776814734561212E-2</v>
      </c>
      <c r="T15" s="7">
        <f t="shared" si="9"/>
        <v>8861</v>
      </c>
      <c r="U15" s="9">
        <f t="shared" si="5"/>
        <v>7.2642460711094356E-2</v>
      </c>
    </row>
    <row r="16" spans="1:21" x14ac:dyDescent="0.25">
      <c r="A16" s="5">
        <v>8</v>
      </c>
      <c r="B16" s="5">
        <v>2008</v>
      </c>
      <c r="C16" s="3" t="s">
        <v>2</v>
      </c>
      <c r="D16" s="7">
        <v>1248</v>
      </c>
      <c r="E16" s="7">
        <v>1082</v>
      </c>
      <c r="F16" s="7">
        <f t="shared" si="0"/>
        <v>2330</v>
      </c>
      <c r="G16" s="9">
        <f t="shared" si="1"/>
        <v>4.3265927617774314E-2</v>
      </c>
      <c r="H16" s="7">
        <v>1245</v>
      </c>
      <c r="I16" s="7">
        <v>1262</v>
      </c>
      <c r="J16" s="7">
        <f t="shared" si="6"/>
        <v>2507</v>
      </c>
      <c r="K16" s="9">
        <f t="shared" si="2"/>
        <v>4.3310011229161269E-2</v>
      </c>
      <c r="L16" s="7">
        <v>64</v>
      </c>
      <c r="M16" s="7">
        <v>85</v>
      </c>
      <c r="N16" s="7">
        <f t="shared" si="7"/>
        <v>149</v>
      </c>
      <c r="O16" s="9">
        <f t="shared" si="3"/>
        <v>5.2116124519062612E-2</v>
      </c>
      <c r="P16" s="7">
        <v>76</v>
      </c>
      <c r="Q16" s="7">
        <v>281</v>
      </c>
      <c r="R16" s="7">
        <f t="shared" si="8"/>
        <v>357</v>
      </c>
      <c r="S16" s="9">
        <f t="shared" si="4"/>
        <v>4.8347778981581796E-2</v>
      </c>
      <c r="T16" s="7">
        <f t="shared" si="9"/>
        <v>5343</v>
      </c>
      <c r="U16" s="9">
        <f t="shared" si="5"/>
        <v>4.3801903575146947E-2</v>
      </c>
    </row>
    <row r="17" spans="1:21" x14ac:dyDescent="0.25">
      <c r="A17" s="5">
        <v>9</v>
      </c>
      <c r="B17" s="5">
        <v>2009</v>
      </c>
      <c r="C17" s="3" t="s">
        <v>116</v>
      </c>
      <c r="D17" s="7">
        <v>1396</v>
      </c>
      <c r="E17" s="7">
        <v>1143</v>
      </c>
      <c r="F17" s="7">
        <f t="shared" si="0"/>
        <v>2539</v>
      </c>
      <c r="G17" s="9">
        <f t="shared" si="1"/>
        <v>4.7146862756021021E-2</v>
      </c>
      <c r="H17" s="7">
        <v>1391</v>
      </c>
      <c r="I17" s="7">
        <v>1422</v>
      </c>
      <c r="J17" s="7">
        <f t="shared" si="6"/>
        <v>2813</v>
      </c>
      <c r="K17" s="9">
        <f t="shared" si="2"/>
        <v>4.8596354841496069E-2</v>
      </c>
      <c r="L17" s="7">
        <v>56</v>
      </c>
      <c r="M17" s="7">
        <v>71</v>
      </c>
      <c r="N17" s="7">
        <f t="shared" si="7"/>
        <v>127</v>
      </c>
      <c r="O17" s="9">
        <f t="shared" si="3"/>
        <v>4.4421126267925846E-2</v>
      </c>
      <c r="P17" s="7">
        <v>94</v>
      </c>
      <c r="Q17" s="7">
        <v>215</v>
      </c>
      <c r="R17" s="7">
        <f t="shared" si="8"/>
        <v>309</v>
      </c>
      <c r="S17" s="9">
        <f t="shared" si="4"/>
        <v>4.1847237269772478E-2</v>
      </c>
      <c r="T17" s="7">
        <f t="shared" si="9"/>
        <v>5788</v>
      </c>
      <c r="U17" s="9">
        <f t="shared" si="5"/>
        <v>4.7450012706896978E-2</v>
      </c>
    </row>
    <row r="18" spans="1:21" x14ac:dyDescent="0.25">
      <c r="A18" s="5">
        <v>10</v>
      </c>
      <c r="B18" s="5">
        <v>2010</v>
      </c>
      <c r="C18" s="3" t="s">
        <v>117</v>
      </c>
      <c r="D18" s="7">
        <v>1760</v>
      </c>
      <c r="E18" s="7">
        <v>1398</v>
      </c>
      <c r="F18" s="7">
        <f t="shared" si="0"/>
        <v>3158</v>
      </c>
      <c r="G18" s="9">
        <f t="shared" si="1"/>
        <v>5.864111562958424E-2</v>
      </c>
      <c r="H18" s="7">
        <v>1714</v>
      </c>
      <c r="I18" s="7">
        <v>1724</v>
      </c>
      <c r="J18" s="7">
        <f t="shared" si="6"/>
        <v>3438</v>
      </c>
      <c r="K18" s="9">
        <f t="shared" si="2"/>
        <v>5.9393625291526302E-2</v>
      </c>
      <c r="L18" s="7">
        <v>103</v>
      </c>
      <c r="M18" s="7">
        <v>103</v>
      </c>
      <c r="N18" s="7">
        <f t="shared" si="7"/>
        <v>206</v>
      </c>
      <c r="O18" s="9">
        <f t="shared" si="3"/>
        <v>7.2053165442462402E-2</v>
      </c>
      <c r="P18" s="7">
        <v>110</v>
      </c>
      <c r="Q18" s="7">
        <v>363</v>
      </c>
      <c r="R18" s="7">
        <f t="shared" si="8"/>
        <v>473</v>
      </c>
      <c r="S18" s="9">
        <f t="shared" si="4"/>
        <v>6.4057421451787652E-2</v>
      </c>
      <c r="T18" s="7">
        <f t="shared" si="9"/>
        <v>7275</v>
      </c>
      <c r="U18" s="9">
        <f t="shared" si="5"/>
        <v>5.9640435805576278E-2</v>
      </c>
    </row>
    <row r="19" spans="1:21" x14ac:dyDescent="0.25">
      <c r="A19" s="5">
        <v>11</v>
      </c>
      <c r="B19" s="5">
        <v>2011</v>
      </c>
      <c r="C19" s="3" t="s">
        <v>118</v>
      </c>
      <c r="D19" s="7">
        <v>3194</v>
      </c>
      <c r="E19" s="7">
        <v>2721</v>
      </c>
      <c r="F19" s="7">
        <f t="shared" si="0"/>
        <v>5915</v>
      </c>
      <c r="G19" s="9">
        <f t="shared" si="1"/>
        <v>0.10983603513267599</v>
      </c>
      <c r="H19" s="7">
        <v>2984</v>
      </c>
      <c r="I19" s="7">
        <v>3023</v>
      </c>
      <c r="J19" s="7">
        <f t="shared" si="6"/>
        <v>6007</v>
      </c>
      <c r="K19" s="9">
        <f t="shared" si="2"/>
        <v>0.10377472574933057</v>
      </c>
      <c r="L19" s="7">
        <v>119</v>
      </c>
      <c r="M19" s="7">
        <v>161</v>
      </c>
      <c r="N19" s="7">
        <f t="shared" si="7"/>
        <v>280</v>
      </c>
      <c r="O19" s="9">
        <f t="shared" si="3"/>
        <v>9.7936341378104239E-2</v>
      </c>
      <c r="P19" s="7">
        <v>158</v>
      </c>
      <c r="Q19" s="7">
        <v>452</v>
      </c>
      <c r="R19" s="7">
        <f t="shared" si="8"/>
        <v>610</v>
      </c>
      <c r="S19" s="9">
        <f t="shared" si="4"/>
        <v>8.2611050920910076E-2</v>
      </c>
      <c r="T19" s="7">
        <f t="shared" si="9"/>
        <v>12812</v>
      </c>
      <c r="U19" s="9">
        <f t="shared" si="5"/>
        <v>0.10503275100220526</v>
      </c>
    </row>
    <row r="20" spans="1:21" x14ac:dyDescent="0.25">
      <c r="A20" s="5">
        <v>12</v>
      </c>
      <c r="B20" s="5">
        <v>2012</v>
      </c>
      <c r="C20" s="3" t="s">
        <v>119</v>
      </c>
      <c r="D20" s="7">
        <v>1645</v>
      </c>
      <c r="E20" s="7">
        <v>1419</v>
      </c>
      <c r="F20" s="7">
        <f t="shared" si="0"/>
        <v>3064</v>
      </c>
      <c r="G20" s="9">
        <f t="shared" si="1"/>
        <v>5.6895623270755577E-2</v>
      </c>
      <c r="H20" s="7">
        <v>1603</v>
      </c>
      <c r="I20" s="7">
        <v>1641</v>
      </c>
      <c r="J20" s="7">
        <f t="shared" si="6"/>
        <v>3244</v>
      </c>
      <c r="K20" s="9">
        <f t="shared" si="2"/>
        <v>5.6042152543836918E-2</v>
      </c>
      <c r="L20" s="7">
        <v>66</v>
      </c>
      <c r="M20" s="7">
        <v>89</v>
      </c>
      <c r="N20" s="7">
        <f t="shared" si="7"/>
        <v>155</v>
      </c>
      <c r="O20" s="9">
        <f t="shared" si="3"/>
        <v>5.4214760405736272E-2</v>
      </c>
      <c r="P20" s="7">
        <v>94</v>
      </c>
      <c r="Q20" s="7">
        <v>284</v>
      </c>
      <c r="R20" s="7">
        <f t="shared" si="8"/>
        <v>378</v>
      </c>
      <c r="S20" s="9">
        <f t="shared" si="4"/>
        <v>5.1191765980498377E-2</v>
      </c>
      <c r="T20" s="7">
        <f t="shared" si="9"/>
        <v>6841</v>
      </c>
      <c r="U20" s="9">
        <f t="shared" si="5"/>
        <v>5.608250465236389E-2</v>
      </c>
    </row>
    <row r="21" spans="1:21" x14ac:dyDescent="0.25">
      <c r="A21" s="5">
        <v>13</v>
      </c>
      <c r="B21" s="5">
        <v>2013</v>
      </c>
      <c r="C21" s="3" t="s">
        <v>120</v>
      </c>
      <c r="D21" s="7">
        <v>1895</v>
      </c>
      <c r="E21" s="7">
        <v>1595</v>
      </c>
      <c r="F21" s="7">
        <f t="shared" si="0"/>
        <v>3490</v>
      </c>
      <c r="G21" s="9">
        <f t="shared" si="1"/>
        <v>6.4806046088425898E-2</v>
      </c>
      <c r="H21" s="7">
        <v>1888</v>
      </c>
      <c r="I21" s="7">
        <v>1929</v>
      </c>
      <c r="J21" s="7">
        <f t="shared" si="6"/>
        <v>3817</v>
      </c>
      <c r="K21" s="9">
        <f t="shared" si="2"/>
        <v>6.5941090092424631E-2</v>
      </c>
      <c r="L21" s="7">
        <v>102</v>
      </c>
      <c r="M21" s="7">
        <v>107</v>
      </c>
      <c r="N21" s="7">
        <f t="shared" si="7"/>
        <v>209</v>
      </c>
      <c r="O21" s="9">
        <f t="shared" si="3"/>
        <v>7.3102483385799236E-2</v>
      </c>
      <c r="P21" s="7">
        <v>143</v>
      </c>
      <c r="Q21" s="7">
        <v>434</v>
      </c>
      <c r="R21" s="7">
        <f t="shared" si="8"/>
        <v>577</v>
      </c>
      <c r="S21" s="9">
        <f t="shared" si="4"/>
        <v>7.8141928494041168E-2</v>
      </c>
      <c r="T21" s="7">
        <f t="shared" si="9"/>
        <v>8093</v>
      </c>
      <c r="U21" s="9">
        <f t="shared" si="5"/>
        <v>6.634639820955722E-2</v>
      </c>
    </row>
    <row r="22" spans="1:21" x14ac:dyDescent="0.25">
      <c r="A22" s="5">
        <v>14</v>
      </c>
      <c r="B22" s="5">
        <v>2014</v>
      </c>
      <c r="C22" s="3" t="s">
        <v>121</v>
      </c>
      <c r="D22" s="7">
        <v>4980</v>
      </c>
      <c r="E22" s="7">
        <v>4238</v>
      </c>
      <c r="F22" s="7">
        <f t="shared" si="0"/>
        <v>9218</v>
      </c>
      <c r="G22" s="9">
        <f t="shared" si="1"/>
        <v>0.17116966557109167</v>
      </c>
      <c r="H22" s="7">
        <v>4595</v>
      </c>
      <c r="I22" s="7">
        <v>4691</v>
      </c>
      <c r="J22" s="7">
        <f t="shared" si="6"/>
        <v>9286</v>
      </c>
      <c r="K22" s="9">
        <f t="shared" si="2"/>
        <v>0.16042152543836918</v>
      </c>
      <c r="L22" s="7">
        <v>248</v>
      </c>
      <c r="M22" s="7">
        <v>299</v>
      </c>
      <c r="N22" s="7">
        <f t="shared" si="7"/>
        <v>547</v>
      </c>
      <c r="O22" s="9">
        <f t="shared" si="3"/>
        <v>0.1913256383350822</v>
      </c>
      <c r="P22" s="7">
        <v>355</v>
      </c>
      <c r="Q22" s="7">
        <v>1177</v>
      </c>
      <c r="R22" s="7">
        <f t="shared" si="8"/>
        <v>1532</v>
      </c>
      <c r="S22" s="9">
        <f t="shared" si="4"/>
        <v>0.20747562296858071</v>
      </c>
      <c r="T22" s="7">
        <f t="shared" si="9"/>
        <v>20583</v>
      </c>
      <c r="U22" s="9">
        <f t="shared" si="5"/>
        <v>0.16873939384002426</v>
      </c>
    </row>
    <row r="23" spans="1:21" x14ac:dyDescent="0.25">
      <c r="A23" s="22" t="s">
        <v>167</v>
      </c>
      <c r="B23" s="22"/>
      <c r="C23" s="22"/>
      <c r="D23" s="11">
        <f>SUM(D9:D22)</f>
        <v>29237</v>
      </c>
      <c r="E23" s="11">
        <f>SUM(E9:E22)</f>
        <v>24616</v>
      </c>
      <c r="F23" s="11">
        <f>SUM(F9:F22)</f>
        <v>53853</v>
      </c>
      <c r="G23" s="12">
        <f>'KAB. SUKOHARJO'!G17</f>
        <v>0.13766948892570097</v>
      </c>
      <c r="H23" s="11">
        <f>SUM(H9:H22)</f>
        <v>28692</v>
      </c>
      <c r="I23" s="11">
        <f>SUM(I9:I22)</f>
        <v>29193</v>
      </c>
      <c r="J23" s="11">
        <f>SUM(J9:J22)</f>
        <v>57885</v>
      </c>
      <c r="K23" s="12">
        <f>'KAB. SUKOHARJO'!K17</f>
        <v>0.12885955343825828</v>
      </c>
      <c r="L23" s="11">
        <f t="shared" ref="L23:N23" si="10">SUM(L9:L22)</f>
        <v>1243</v>
      </c>
      <c r="M23" s="11">
        <f t="shared" si="10"/>
        <v>1616</v>
      </c>
      <c r="N23" s="11">
        <f t="shared" si="10"/>
        <v>2859</v>
      </c>
      <c r="O23" s="12">
        <f>'KAB. SUKOHARJO'!O17</f>
        <v>0.15296950240770466</v>
      </c>
      <c r="P23" s="11">
        <f t="shared" ref="P23:R23" si="11">SUM(P9:P22)</f>
        <v>1830</v>
      </c>
      <c r="Q23" s="11">
        <f t="shared" si="11"/>
        <v>5554</v>
      </c>
      <c r="R23" s="11">
        <f t="shared" si="11"/>
        <v>7384</v>
      </c>
      <c r="S23" s="12">
        <f>'KAB. SUKOHARJO'!S17</f>
        <v>0.12662916723830431</v>
      </c>
      <c r="T23" s="8">
        <f>SUM(T9:T22)</f>
        <v>121981</v>
      </c>
      <c r="U23" s="12">
        <f>'KAB. SUKOHARJO'!U17</f>
        <v>0.13296555001809485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9766-2ED5-4B68-9367-0FEA01602F4B}">
  <dimension ref="A1:U23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191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2001</v>
      </c>
      <c r="C9" s="3" t="s">
        <v>123</v>
      </c>
      <c r="D9" s="7">
        <v>723</v>
      </c>
      <c r="E9" s="7">
        <v>645</v>
      </c>
      <c r="F9" s="7">
        <f t="shared" ref="F9:F22" si="0">SUM(D9:E9)</f>
        <v>1368</v>
      </c>
      <c r="G9" s="9">
        <f t="shared" ref="G9:G22" si="1">F9/$F$23</f>
        <v>4.3596035565186909E-2</v>
      </c>
      <c r="H9" s="7">
        <v>801</v>
      </c>
      <c r="I9" s="7">
        <v>819</v>
      </c>
      <c r="J9" s="7">
        <f>SUM(H9:I9)</f>
        <v>1620</v>
      </c>
      <c r="K9" s="9">
        <f t="shared" ref="K9:K22" si="2">J9/$J$23</f>
        <v>4.555296234850828E-2</v>
      </c>
      <c r="L9" s="7">
        <v>27</v>
      </c>
      <c r="M9" s="7">
        <v>48</v>
      </c>
      <c r="N9" s="7">
        <f>SUM(L9:M9)</f>
        <v>75</v>
      </c>
      <c r="O9" s="9">
        <f t="shared" ref="O9:O22" si="3">N9/$N$23</f>
        <v>4.3731778425655975E-2</v>
      </c>
      <c r="P9" s="7">
        <v>64</v>
      </c>
      <c r="Q9" s="7">
        <v>149</v>
      </c>
      <c r="R9" s="7">
        <f>SUM(P9:Q9)</f>
        <v>213</v>
      </c>
      <c r="S9" s="9">
        <f t="shared" ref="S9:S22" si="4">R9/$R$23</f>
        <v>5.0378429517502363E-2</v>
      </c>
      <c r="T9" s="7">
        <f>F9+J9+N9+R9</f>
        <v>3276</v>
      </c>
      <c r="U9" s="9">
        <f t="shared" ref="U9:U22" si="5">T9/$T$23</f>
        <v>4.4947520065857172E-2</v>
      </c>
    </row>
    <row r="10" spans="1:21" x14ac:dyDescent="0.25">
      <c r="A10" s="5">
        <v>2</v>
      </c>
      <c r="B10" s="5">
        <v>2002</v>
      </c>
      <c r="C10" s="3" t="s">
        <v>124</v>
      </c>
      <c r="D10" s="7">
        <v>1594</v>
      </c>
      <c r="E10" s="7">
        <v>1309</v>
      </c>
      <c r="F10" s="7">
        <f t="shared" si="0"/>
        <v>2903</v>
      </c>
      <c r="G10" s="9">
        <f t="shared" si="1"/>
        <v>9.251410178781988E-2</v>
      </c>
      <c r="H10" s="7">
        <v>1625</v>
      </c>
      <c r="I10" s="7">
        <v>1639</v>
      </c>
      <c r="J10" s="7">
        <f t="shared" ref="J10:J22" si="6">SUM(H10:I10)</f>
        <v>3264</v>
      </c>
      <c r="K10" s="9">
        <f t="shared" si="2"/>
        <v>9.1780783398475937E-2</v>
      </c>
      <c r="L10" s="7">
        <v>60</v>
      </c>
      <c r="M10" s="7">
        <v>70</v>
      </c>
      <c r="N10" s="7">
        <f t="shared" ref="N10:N22" si="7">SUM(L10:M10)</f>
        <v>130</v>
      </c>
      <c r="O10" s="9">
        <f t="shared" si="3"/>
        <v>7.5801749271137031E-2</v>
      </c>
      <c r="P10" s="7">
        <v>91</v>
      </c>
      <c r="Q10" s="7">
        <v>295</v>
      </c>
      <c r="R10" s="7">
        <f t="shared" ref="R10:R22" si="8">SUM(P10:Q10)</f>
        <v>386</v>
      </c>
      <c r="S10" s="9">
        <f t="shared" si="4"/>
        <v>9.1296121097445601E-2</v>
      </c>
      <c r="T10" s="7">
        <f t="shared" ref="T10:T22" si="9">F10+J10+N10+R10</f>
        <v>6683</v>
      </c>
      <c r="U10" s="9">
        <f t="shared" si="5"/>
        <v>9.1692392124579816E-2</v>
      </c>
    </row>
    <row r="11" spans="1:21" x14ac:dyDescent="0.25">
      <c r="A11" s="5">
        <v>3</v>
      </c>
      <c r="B11" s="5">
        <v>2003</v>
      </c>
      <c r="C11" s="3" t="s">
        <v>125</v>
      </c>
      <c r="D11" s="7">
        <v>844</v>
      </c>
      <c r="E11" s="7">
        <v>648</v>
      </c>
      <c r="F11" s="7">
        <f t="shared" si="0"/>
        <v>1492</v>
      </c>
      <c r="G11" s="9">
        <f t="shared" si="1"/>
        <v>4.7547722999458239E-2</v>
      </c>
      <c r="H11" s="7">
        <v>918</v>
      </c>
      <c r="I11" s="7">
        <v>938</v>
      </c>
      <c r="J11" s="7">
        <f t="shared" si="6"/>
        <v>1856</v>
      </c>
      <c r="K11" s="9">
        <f t="shared" si="2"/>
        <v>5.2189072912858868E-2</v>
      </c>
      <c r="L11" s="7">
        <v>27</v>
      </c>
      <c r="M11" s="7">
        <v>43</v>
      </c>
      <c r="N11" s="7">
        <f t="shared" si="7"/>
        <v>70</v>
      </c>
      <c r="O11" s="9">
        <f t="shared" si="3"/>
        <v>4.0816326530612242E-2</v>
      </c>
      <c r="P11" s="7">
        <v>41</v>
      </c>
      <c r="Q11" s="7">
        <v>167</v>
      </c>
      <c r="R11" s="7">
        <f t="shared" si="8"/>
        <v>208</v>
      </c>
      <c r="S11" s="9">
        <f t="shared" si="4"/>
        <v>4.9195837275307477E-2</v>
      </c>
      <c r="T11" s="7">
        <f t="shared" si="9"/>
        <v>3626</v>
      </c>
      <c r="U11" s="9">
        <f t="shared" si="5"/>
        <v>4.9749605542978664E-2</v>
      </c>
    </row>
    <row r="12" spans="1:21" x14ac:dyDescent="0.25">
      <c r="A12" s="5">
        <v>4</v>
      </c>
      <c r="B12" s="5">
        <v>2004</v>
      </c>
      <c r="C12" s="3" t="s">
        <v>45</v>
      </c>
      <c r="D12" s="7">
        <v>1286</v>
      </c>
      <c r="E12" s="7">
        <v>1021</v>
      </c>
      <c r="F12" s="7">
        <f t="shared" si="0"/>
        <v>2307</v>
      </c>
      <c r="G12" s="9">
        <f t="shared" si="1"/>
        <v>7.3520507345677041E-2</v>
      </c>
      <c r="H12" s="7">
        <v>1269</v>
      </c>
      <c r="I12" s="7">
        <v>1303</v>
      </c>
      <c r="J12" s="7">
        <f t="shared" si="6"/>
        <v>2572</v>
      </c>
      <c r="K12" s="9">
        <f t="shared" si="2"/>
        <v>7.2322357506397095E-2</v>
      </c>
      <c r="L12" s="7">
        <v>61</v>
      </c>
      <c r="M12" s="7">
        <v>93</v>
      </c>
      <c r="N12" s="7">
        <f t="shared" si="7"/>
        <v>154</v>
      </c>
      <c r="O12" s="9">
        <f t="shared" si="3"/>
        <v>8.9795918367346933E-2</v>
      </c>
      <c r="P12" s="7">
        <v>78</v>
      </c>
      <c r="Q12" s="7">
        <v>255</v>
      </c>
      <c r="R12" s="7">
        <f t="shared" si="8"/>
        <v>333</v>
      </c>
      <c r="S12" s="9">
        <f t="shared" si="4"/>
        <v>7.876064333017975E-2</v>
      </c>
      <c r="T12" s="7">
        <f t="shared" si="9"/>
        <v>5366</v>
      </c>
      <c r="U12" s="9">
        <f t="shared" si="5"/>
        <v>7.3622830486382657E-2</v>
      </c>
    </row>
    <row r="13" spans="1:21" x14ac:dyDescent="0.25">
      <c r="A13" s="5">
        <v>5</v>
      </c>
      <c r="B13" s="5">
        <v>2005</v>
      </c>
      <c r="C13" s="3" t="s">
        <v>126</v>
      </c>
      <c r="D13" s="7">
        <v>686</v>
      </c>
      <c r="E13" s="7">
        <v>580</v>
      </c>
      <c r="F13" s="7">
        <f t="shared" si="0"/>
        <v>1266</v>
      </c>
      <c r="G13" s="9">
        <f t="shared" si="1"/>
        <v>4.0345453966028233E-2</v>
      </c>
      <c r="H13" s="7">
        <v>721</v>
      </c>
      <c r="I13" s="7">
        <v>723</v>
      </c>
      <c r="J13" s="7">
        <f t="shared" si="6"/>
        <v>1444</v>
      </c>
      <c r="K13" s="9">
        <f t="shared" si="2"/>
        <v>4.0603998537806149E-2</v>
      </c>
      <c r="L13" s="7">
        <v>24</v>
      </c>
      <c r="M13" s="7">
        <v>40</v>
      </c>
      <c r="N13" s="7">
        <f t="shared" si="7"/>
        <v>64</v>
      </c>
      <c r="O13" s="9">
        <f t="shared" si="3"/>
        <v>3.7317784256559766E-2</v>
      </c>
      <c r="P13" s="7">
        <v>41</v>
      </c>
      <c r="Q13" s="7">
        <v>114</v>
      </c>
      <c r="R13" s="7">
        <f t="shared" si="8"/>
        <v>155</v>
      </c>
      <c r="S13" s="9">
        <f t="shared" si="4"/>
        <v>3.6660359508041626E-2</v>
      </c>
      <c r="T13" s="7">
        <f t="shared" si="9"/>
        <v>2929</v>
      </c>
      <c r="U13" s="9">
        <f t="shared" si="5"/>
        <v>4.018659532139672E-2</v>
      </c>
    </row>
    <row r="14" spans="1:21" x14ac:dyDescent="0.25">
      <c r="A14" s="5">
        <v>6</v>
      </c>
      <c r="B14" s="5">
        <v>2006</v>
      </c>
      <c r="C14" s="3" t="s">
        <v>127</v>
      </c>
      <c r="D14" s="7">
        <v>1078</v>
      </c>
      <c r="E14" s="7">
        <v>821</v>
      </c>
      <c r="F14" s="7">
        <f t="shared" si="0"/>
        <v>1899</v>
      </c>
      <c r="G14" s="9">
        <f t="shared" si="1"/>
        <v>6.0518180949042356E-2</v>
      </c>
      <c r="H14" s="7">
        <v>1066</v>
      </c>
      <c r="I14" s="7">
        <v>1088</v>
      </c>
      <c r="J14" s="7">
        <f t="shared" si="6"/>
        <v>2154</v>
      </c>
      <c r="K14" s="9">
        <f t="shared" si="2"/>
        <v>6.0568568455979528E-2</v>
      </c>
      <c r="L14" s="7">
        <v>47</v>
      </c>
      <c r="M14" s="7">
        <v>77</v>
      </c>
      <c r="N14" s="7">
        <f t="shared" si="7"/>
        <v>124</v>
      </c>
      <c r="O14" s="9">
        <f t="shared" si="3"/>
        <v>7.2303206997084549E-2</v>
      </c>
      <c r="P14" s="7">
        <v>68</v>
      </c>
      <c r="Q14" s="7">
        <v>185</v>
      </c>
      <c r="R14" s="7">
        <f t="shared" si="8"/>
        <v>253</v>
      </c>
      <c r="S14" s="9">
        <f t="shared" si="4"/>
        <v>5.9839167455061494E-2</v>
      </c>
      <c r="T14" s="7">
        <f t="shared" si="9"/>
        <v>4430</v>
      </c>
      <c r="U14" s="9">
        <f t="shared" si="5"/>
        <v>6.078068189613775E-2</v>
      </c>
    </row>
    <row r="15" spans="1:21" x14ac:dyDescent="0.25">
      <c r="A15" s="5">
        <v>7</v>
      </c>
      <c r="B15" s="5">
        <v>2007</v>
      </c>
      <c r="C15" s="3" t="s">
        <v>128</v>
      </c>
      <c r="D15" s="7">
        <v>763</v>
      </c>
      <c r="E15" s="7">
        <v>640</v>
      </c>
      <c r="F15" s="7">
        <f t="shared" si="0"/>
        <v>1403</v>
      </c>
      <c r="G15" s="9">
        <f t="shared" si="1"/>
        <v>4.4711431211957038E-2</v>
      </c>
      <c r="H15" s="7">
        <v>763</v>
      </c>
      <c r="I15" s="7">
        <v>778</v>
      </c>
      <c r="J15" s="7">
        <f t="shared" si="6"/>
        <v>1541</v>
      </c>
      <c r="K15" s="9">
        <f t="shared" si="2"/>
        <v>4.3331552456204479E-2</v>
      </c>
      <c r="L15" s="7">
        <v>33</v>
      </c>
      <c r="M15" s="7">
        <v>52</v>
      </c>
      <c r="N15" s="7">
        <f t="shared" si="7"/>
        <v>85</v>
      </c>
      <c r="O15" s="9">
        <f t="shared" si="3"/>
        <v>4.9562682215743441E-2</v>
      </c>
      <c r="P15" s="7">
        <v>49</v>
      </c>
      <c r="Q15" s="7">
        <v>150</v>
      </c>
      <c r="R15" s="7">
        <f t="shared" si="8"/>
        <v>199</v>
      </c>
      <c r="S15" s="9">
        <f t="shared" si="4"/>
        <v>4.7067171239356671E-2</v>
      </c>
      <c r="T15" s="7">
        <f t="shared" si="9"/>
        <v>3228</v>
      </c>
      <c r="U15" s="9">
        <f t="shared" si="5"/>
        <v>4.428894834328051E-2</v>
      </c>
    </row>
    <row r="16" spans="1:21" x14ac:dyDescent="0.25">
      <c r="A16" s="5">
        <v>8</v>
      </c>
      <c r="B16" s="5">
        <v>2008</v>
      </c>
      <c r="C16" s="3" t="s">
        <v>129</v>
      </c>
      <c r="D16" s="7">
        <v>989</v>
      </c>
      <c r="E16" s="7">
        <v>760</v>
      </c>
      <c r="F16" s="7">
        <f t="shared" si="0"/>
        <v>1749</v>
      </c>
      <c r="G16" s="9">
        <f t="shared" si="1"/>
        <v>5.5737913891456069E-2</v>
      </c>
      <c r="H16" s="7">
        <v>956</v>
      </c>
      <c r="I16" s="7">
        <v>976</v>
      </c>
      <c r="J16" s="7">
        <f t="shared" si="6"/>
        <v>1932</v>
      </c>
      <c r="K16" s="9">
        <f t="shared" si="2"/>
        <v>5.4326125467480245E-2</v>
      </c>
      <c r="L16" s="7">
        <v>38</v>
      </c>
      <c r="M16" s="7">
        <v>54</v>
      </c>
      <c r="N16" s="7">
        <f t="shared" si="7"/>
        <v>92</v>
      </c>
      <c r="O16" s="9">
        <f t="shared" si="3"/>
        <v>5.3644314868804666E-2</v>
      </c>
      <c r="P16" s="7">
        <v>66</v>
      </c>
      <c r="Q16" s="7">
        <v>181</v>
      </c>
      <c r="R16" s="7">
        <f t="shared" si="8"/>
        <v>247</v>
      </c>
      <c r="S16" s="9">
        <f t="shared" si="4"/>
        <v>5.8420056764427623E-2</v>
      </c>
      <c r="T16" s="7">
        <f t="shared" si="9"/>
        <v>4020</v>
      </c>
      <c r="U16" s="9">
        <f t="shared" si="5"/>
        <v>5.515538176579543E-2</v>
      </c>
    </row>
    <row r="17" spans="1:21" x14ac:dyDescent="0.25">
      <c r="A17" s="5">
        <v>9</v>
      </c>
      <c r="B17" s="5">
        <v>2009</v>
      </c>
      <c r="C17" s="3" t="s">
        <v>130</v>
      </c>
      <c r="D17" s="7">
        <v>1386</v>
      </c>
      <c r="E17" s="7">
        <v>1136</v>
      </c>
      <c r="F17" s="7">
        <f t="shared" si="0"/>
        <v>2522</v>
      </c>
      <c r="G17" s="9">
        <f t="shared" si="1"/>
        <v>8.0372223461550721E-2</v>
      </c>
      <c r="H17" s="7">
        <v>1459</v>
      </c>
      <c r="I17" s="7">
        <v>1480</v>
      </c>
      <c r="J17" s="7">
        <f t="shared" si="6"/>
        <v>2939</v>
      </c>
      <c r="K17" s="9">
        <f t="shared" si="2"/>
        <v>8.2642071816213483E-2</v>
      </c>
      <c r="L17" s="7">
        <v>53</v>
      </c>
      <c r="M17" s="7">
        <v>76</v>
      </c>
      <c r="N17" s="7">
        <f t="shared" si="7"/>
        <v>129</v>
      </c>
      <c r="O17" s="9">
        <f t="shared" si="3"/>
        <v>7.5218658892128282E-2</v>
      </c>
      <c r="P17" s="7">
        <v>107</v>
      </c>
      <c r="Q17" s="7">
        <v>277</v>
      </c>
      <c r="R17" s="7">
        <f t="shared" si="8"/>
        <v>384</v>
      </c>
      <c r="S17" s="9">
        <f t="shared" si="4"/>
        <v>9.0823084200567644E-2</v>
      </c>
      <c r="T17" s="7">
        <f t="shared" si="9"/>
        <v>5974</v>
      </c>
      <c r="U17" s="9">
        <f t="shared" si="5"/>
        <v>8.1964738972353707E-2</v>
      </c>
    </row>
    <row r="18" spans="1:21" x14ac:dyDescent="0.25">
      <c r="A18" s="5">
        <v>10</v>
      </c>
      <c r="B18" s="5">
        <v>2010</v>
      </c>
      <c r="C18" s="3" t="s">
        <v>131</v>
      </c>
      <c r="D18" s="7">
        <v>915</v>
      </c>
      <c r="E18" s="7">
        <v>760</v>
      </c>
      <c r="F18" s="7">
        <f t="shared" si="0"/>
        <v>1675</v>
      </c>
      <c r="G18" s="9">
        <f t="shared" si="1"/>
        <v>5.3379648809713499E-2</v>
      </c>
      <c r="H18" s="7">
        <v>973</v>
      </c>
      <c r="I18" s="7">
        <v>985</v>
      </c>
      <c r="J18" s="7">
        <f t="shared" si="6"/>
        <v>1958</v>
      </c>
      <c r="K18" s="9">
        <f t="shared" si="2"/>
        <v>5.5057222394061245E-2</v>
      </c>
      <c r="L18" s="7">
        <v>31</v>
      </c>
      <c r="M18" s="7">
        <v>45</v>
      </c>
      <c r="N18" s="7">
        <f t="shared" si="7"/>
        <v>76</v>
      </c>
      <c r="O18" s="9">
        <f t="shared" si="3"/>
        <v>4.4314868804664724E-2</v>
      </c>
      <c r="P18" s="7">
        <v>72</v>
      </c>
      <c r="Q18" s="7">
        <v>162</v>
      </c>
      <c r="R18" s="7">
        <f t="shared" si="8"/>
        <v>234</v>
      </c>
      <c r="S18" s="9">
        <f t="shared" si="4"/>
        <v>5.534531693472091E-2</v>
      </c>
      <c r="T18" s="7">
        <f t="shared" si="9"/>
        <v>3943</v>
      </c>
      <c r="U18" s="9">
        <f t="shared" si="5"/>
        <v>5.4098922960828702E-2</v>
      </c>
    </row>
    <row r="19" spans="1:21" x14ac:dyDescent="0.25">
      <c r="A19" s="5">
        <v>11</v>
      </c>
      <c r="B19" s="5">
        <v>2011</v>
      </c>
      <c r="C19" s="3" t="s">
        <v>132</v>
      </c>
      <c r="D19" s="7">
        <v>1171</v>
      </c>
      <c r="E19" s="7">
        <v>991</v>
      </c>
      <c r="F19" s="7">
        <f t="shared" si="0"/>
        <v>2162</v>
      </c>
      <c r="G19" s="9">
        <f t="shared" si="1"/>
        <v>6.8899582523343633E-2</v>
      </c>
      <c r="H19" s="7">
        <v>1210</v>
      </c>
      <c r="I19" s="7">
        <v>1225</v>
      </c>
      <c r="J19" s="7">
        <f t="shared" si="6"/>
        <v>2435</v>
      </c>
      <c r="K19" s="9">
        <f t="shared" si="2"/>
        <v>6.8470039085566453E-2</v>
      </c>
      <c r="L19" s="7">
        <v>48</v>
      </c>
      <c r="M19" s="7">
        <v>76</v>
      </c>
      <c r="N19" s="7">
        <f t="shared" si="7"/>
        <v>124</v>
      </c>
      <c r="O19" s="9">
        <f t="shared" si="3"/>
        <v>7.2303206997084549E-2</v>
      </c>
      <c r="P19" s="7">
        <v>100</v>
      </c>
      <c r="Q19" s="7">
        <v>183</v>
      </c>
      <c r="R19" s="7">
        <f t="shared" si="8"/>
        <v>283</v>
      </c>
      <c r="S19" s="9">
        <f t="shared" si="4"/>
        <v>6.6934720908230841E-2</v>
      </c>
      <c r="T19" s="7">
        <f t="shared" si="9"/>
        <v>5004</v>
      </c>
      <c r="U19" s="9">
        <f t="shared" si="5"/>
        <v>6.8656102078616998E-2</v>
      </c>
    </row>
    <row r="20" spans="1:21" x14ac:dyDescent="0.25">
      <c r="A20" s="5">
        <v>12</v>
      </c>
      <c r="B20" s="5">
        <v>2012</v>
      </c>
      <c r="C20" s="3" t="s">
        <v>133</v>
      </c>
      <c r="D20" s="7">
        <v>1655</v>
      </c>
      <c r="E20" s="7">
        <v>1470</v>
      </c>
      <c r="F20" s="7">
        <f t="shared" si="0"/>
        <v>3125</v>
      </c>
      <c r="G20" s="9">
        <f t="shared" si="1"/>
        <v>9.9588897033047574E-2</v>
      </c>
      <c r="H20" s="7">
        <v>1715</v>
      </c>
      <c r="I20" s="7">
        <v>1743</v>
      </c>
      <c r="J20" s="7">
        <f t="shared" si="6"/>
        <v>3458</v>
      </c>
      <c r="K20" s="9">
        <f t="shared" si="2"/>
        <v>9.7235891235272612E-2</v>
      </c>
      <c r="L20" s="7">
        <v>54</v>
      </c>
      <c r="M20" s="7">
        <v>87</v>
      </c>
      <c r="N20" s="7">
        <f t="shared" si="7"/>
        <v>141</v>
      </c>
      <c r="O20" s="9">
        <f t="shared" si="3"/>
        <v>8.2215743440233233E-2</v>
      </c>
      <c r="P20" s="7">
        <v>119</v>
      </c>
      <c r="Q20" s="7">
        <v>239</v>
      </c>
      <c r="R20" s="7">
        <f t="shared" si="8"/>
        <v>358</v>
      </c>
      <c r="S20" s="9">
        <f t="shared" si="4"/>
        <v>8.4673604541154204E-2</v>
      </c>
      <c r="T20" s="7">
        <f t="shared" si="9"/>
        <v>7082</v>
      </c>
      <c r="U20" s="9">
        <f t="shared" si="5"/>
        <v>9.7166769568498318E-2</v>
      </c>
    </row>
    <row r="21" spans="1:21" x14ac:dyDescent="0.25">
      <c r="A21" s="5">
        <v>13</v>
      </c>
      <c r="B21" s="5">
        <v>2013</v>
      </c>
      <c r="C21" s="3" t="s">
        <v>17</v>
      </c>
      <c r="D21" s="7">
        <v>2162</v>
      </c>
      <c r="E21" s="7">
        <v>1910</v>
      </c>
      <c r="F21" s="7">
        <f t="shared" si="0"/>
        <v>4072</v>
      </c>
      <c r="G21" s="9">
        <f t="shared" si="1"/>
        <v>0.12976831638994232</v>
      </c>
      <c r="H21" s="7">
        <v>2243</v>
      </c>
      <c r="I21" s="7">
        <v>2286</v>
      </c>
      <c r="J21" s="7">
        <f t="shared" si="6"/>
        <v>4529</v>
      </c>
      <c r="K21" s="9">
        <f t="shared" si="2"/>
        <v>0.12735146078789752</v>
      </c>
      <c r="L21" s="7">
        <v>93</v>
      </c>
      <c r="M21" s="7">
        <v>150</v>
      </c>
      <c r="N21" s="7">
        <f t="shared" si="7"/>
        <v>243</v>
      </c>
      <c r="O21" s="9">
        <f t="shared" si="3"/>
        <v>0.14169096209912538</v>
      </c>
      <c r="P21" s="7">
        <v>125</v>
      </c>
      <c r="Q21" s="7">
        <v>442</v>
      </c>
      <c r="R21" s="7">
        <f t="shared" si="8"/>
        <v>567</v>
      </c>
      <c r="S21" s="9">
        <f t="shared" si="4"/>
        <v>0.13410596026490065</v>
      </c>
      <c r="T21" s="7">
        <f t="shared" si="9"/>
        <v>9411</v>
      </c>
      <c r="U21" s="9">
        <f t="shared" si="5"/>
        <v>0.12912121835768678</v>
      </c>
    </row>
    <row r="22" spans="1:21" x14ac:dyDescent="0.25">
      <c r="A22" s="5">
        <v>14</v>
      </c>
      <c r="B22" s="5">
        <v>2014</v>
      </c>
      <c r="C22" s="3" t="s">
        <v>134</v>
      </c>
      <c r="D22" s="7">
        <v>1900</v>
      </c>
      <c r="E22" s="7">
        <v>1536</v>
      </c>
      <c r="F22" s="7">
        <f t="shared" si="0"/>
        <v>3436</v>
      </c>
      <c r="G22" s="9">
        <f t="shared" si="1"/>
        <v>0.10949998406577648</v>
      </c>
      <c r="H22" s="7">
        <v>1910</v>
      </c>
      <c r="I22" s="7">
        <v>1951</v>
      </c>
      <c r="J22" s="7">
        <f t="shared" si="6"/>
        <v>3861</v>
      </c>
      <c r="K22" s="9">
        <f t="shared" si="2"/>
        <v>0.10856789359727807</v>
      </c>
      <c r="L22" s="7">
        <v>74</v>
      </c>
      <c r="M22" s="7">
        <v>134</v>
      </c>
      <c r="N22" s="7">
        <f t="shared" si="7"/>
        <v>208</v>
      </c>
      <c r="O22" s="9">
        <f t="shared" si="3"/>
        <v>0.12128279883381925</v>
      </c>
      <c r="P22" s="7">
        <v>102</v>
      </c>
      <c r="Q22" s="7">
        <v>306</v>
      </c>
      <c r="R22" s="7">
        <f t="shared" si="8"/>
        <v>408</v>
      </c>
      <c r="S22" s="9">
        <f t="shared" si="4"/>
        <v>9.6499526963103127E-2</v>
      </c>
      <c r="T22" s="7">
        <f t="shared" si="9"/>
        <v>7913</v>
      </c>
      <c r="U22" s="9">
        <f t="shared" si="5"/>
        <v>0.10856829251560678</v>
      </c>
    </row>
    <row r="23" spans="1:21" x14ac:dyDescent="0.25">
      <c r="A23" s="22" t="s">
        <v>167</v>
      </c>
      <c r="B23" s="22"/>
      <c r="C23" s="22"/>
      <c r="D23" s="11">
        <f>SUM(D9:D22)</f>
        <v>17152</v>
      </c>
      <c r="E23" s="11">
        <f>SUM(E9:E22)</f>
        <v>14227</v>
      </c>
      <c r="F23" s="11">
        <f>SUM(F9:F22)</f>
        <v>31379</v>
      </c>
      <c r="G23" s="12">
        <f>'KAB. SUKOHARJO'!G18</f>
        <v>8.0217088982964188E-2</v>
      </c>
      <c r="H23" s="11">
        <f>SUM(H9:H22)</f>
        <v>17629</v>
      </c>
      <c r="I23" s="11">
        <f>SUM(I9:I22)</f>
        <v>17934</v>
      </c>
      <c r="J23" s="11">
        <f>SUM(J9:J22)</f>
        <v>35563</v>
      </c>
      <c r="K23" s="12">
        <f>'KAB. SUKOHARJO'!K18</f>
        <v>7.9167872487255403E-2</v>
      </c>
      <c r="L23" s="11">
        <f t="shared" ref="L23:N23" si="10">SUM(L9:L22)</f>
        <v>670</v>
      </c>
      <c r="M23" s="11">
        <f t="shared" si="10"/>
        <v>1045</v>
      </c>
      <c r="N23" s="11">
        <f t="shared" si="10"/>
        <v>1715</v>
      </c>
      <c r="O23" s="12">
        <f>'KAB. SUKOHARJO'!O18</f>
        <v>9.1760299625468167E-2</v>
      </c>
      <c r="P23" s="11">
        <f t="shared" ref="P23:R23" si="11">SUM(P9:P22)</f>
        <v>1123</v>
      </c>
      <c r="Q23" s="11">
        <f t="shared" si="11"/>
        <v>3105</v>
      </c>
      <c r="R23" s="11">
        <f t="shared" si="11"/>
        <v>4228</v>
      </c>
      <c r="S23" s="12">
        <f>'KAB. SUKOHARJO'!S18</f>
        <v>7.2506516668953219E-2</v>
      </c>
      <c r="T23" s="8">
        <f>SUM(T9:T22)</f>
        <v>72885</v>
      </c>
      <c r="U23" s="12">
        <f>'KAB. SUKOHARJO'!U18</f>
        <v>7.9448390430221449E-2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F30C-D7D8-4EA5-8CF6-3AB1F8EBFD5E}">
  <dimension ref="A1:U23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192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2001</v>
      </c>
      <c r="C9" s="3" t="s">
        <v>136</v>
      </c>
      <c r="D9" s="7">
        <v>578</v>
      </c>
      <c r="E9" s="7">
        <v>482</v>
      </c>
      <c r="F9" s="7">
        <f t="shared" ref="F9:F22" si="0">SUM(D9:E9)</f>
        <v>1060</v>
      </c>
      <c r="G9" s="9">
        <f t="shared" ref="G9:G22" si="1">F9/$F$23</f>
        <v>4.565816678152998E-2</v>
      </c>
      <c r="H9" s="7">
        <v>592</v>
      </c>
      <c r="I9" s="7">
        <v>593</v>
      </c>
      <c r="J9" s="7">
        <f>SUM(H9:I9)</f>
        <v>1185</v>
      </c>
      <c r="K9" s="9">
        <f t="shared" ref="K9:K22" si="2">J9/$J$23</f>
        <v>4.4084821428571432E-2</v>
      </c>
      <c r="L9" s="7">
        <v>26</v>
      </c>
      <c r="M9" s="7">
        <v>28</v>
      </c>
      <c r="N9" s="7">
        <f>SUM(L9:M9)</f>
        <v>54</v>
      </c>
      <c r="O9" s="9">
        <f t="shared" ref="O9:O22" si="3">N9/$N$23</f>
        <v>4.4739022369511182E-2</v>
      </c>
      <c r="P9" s="7">
        <v>44</v>
      </c>
      <c r="Q9" s="7">
        <v>150</v>
      </c>
      <c r="R9" s="7">
        <f>SUM(P9:Q9)</f>
        <v>194</v>
      </c>
      <c r="S9" s="9">
        <f t="shared" ref="S9:S22" si="4">R9/$R$23</f>
        <v>5.7176539935160628E-2</v>
      </c>
      <c r="T9" s="7">
        <f>F9+J9+N9+R9</f>
        <v>2493</v>
      </c>
      <c r="U9" s="9">
        <f t="shared" ref="U9:U22" si="5">T9/$T$23</f>
        <v>4.5579201404124615E-2</v>
      </c>
    </row>
    <row r="10" spans="1:21" x14ac:dyDescent="0.25">
      <c r="A10" s="5">
        <v>2</v>
      </c>
      <c r="B10" s="5">
        <v>2002</v>
      </c>
      <c r="C10" s="3" t="s">
        <v>137</v>
      </c>
      <c r="D10" s="7">
        <v>438</v>
      </c>
      <c r="E10" s="7">
        <v>369</v>
      </c>
      <c r="F10" s="7">
        <f t="shared" si="0"/>
        <v>807</v>
      </c>
      <c r="G10" s="9">
        <f t="shared" si="1"/>
        <v>3.4760509993108202E-2</v>
      </c>
      <c r="H10" s="7">
        <v>480</v>
      </c>
      <c r="I10" s="7">
        <v>489</v>
      </c>
      <c r="J10" s="7">
        <f t="shared" ref="J10:J22" si="6">SUM(H10:I10)</f>
        <v>969</v>
      </c>
      <c r="K10" s="9">
        <f t="shared" si="2"/>
        <v>3.604910714285714E-2</v>
      </c>
      <c r="L10" s="7">
        <v>20</v>
      </c>
      <c r="M10" s="7">
        <v>20</v>
      </c>
      <c r="N10" s="7">
        <f t="shared" ref="N10:N22" si="7">SUM(L10:M10)</f>
        <v>40</v>
      </c>
      <c r="O10" s="9">
        <f t="shared" si="3"/>
        <v>3.3140016570008285E-2</v>
      </c>
      <c r="P10" s="7">
        <v>34</v>
      </c>
      <c r="Q10" s="7">
        <v>105</v>
      </c>
      <c r="R10" s="7">
        <f t="shared" ref="R10:R22" si="8">SUM(P10:Q10)</f>
        <v>139</v>
      </c>
      <c r="S10" s="9">
        <f t="shared" si="4"/>
        <v>4.0966696139109929E-2</v>
      </c>
      <c r="T10" s="7">
        <f t="shared" ref="T10:T22" si="9">F10+J10+N10+R10</f>
        <v>1955</v>
      </c>
      <c r="U10" s="9">
        <f t="shared" si="5"/>
        <v>3.5743015942664914E-2</v>
      </c>
    </row>
    <row r="11" spans="1:21" x14ac:dyDescent="0.25">
      <c r="A11" s="5">
        <v>3</v>
      </c>
      <c r="B11" s="5">
        <v>2003</v>
      </c>
      <c r="C11" s="3" t="s">
        <v>138</v>
      </c>
      <c r="D11" s="7">
        <v>1325</v>
      </c>
      <c r="E11" s="7">
        <v>1128</v>
      </c>
      <c r="F11" s="7">
        <f t="shared" si="0"/>
        <v>2453</v>
      </c>
      <c r="G11" s="9">
        <f t="shared" si="1"/>
        <v>0.10565988973121984</v>
      </c>
      <c r="H11" s="7">
        <v>1418</v>
      </c>
      <c r="I11" s="7">
        <v>1429</v>
      </c>
      <c r="J11" s="7">
        <f t="shared" si="6"/>
        <v>2847</v>
      </c>
      <c r="K11" s="9">
        <f t="shared" si="2"/>
        <v>0.10591517857142857</v>
      </c>
      <c r="L11" s="7">
        <v>60</v>
      </c>
      <c r="M11" s="7">
        <v>91</v>
      </c>
      <c r="N11" s="7">
        <f t="shared" si="7"/>
        <v>151</v>
      </c>
      <c r="O11" s="9">
        <f t="shared" si="3"/>
        <v>0.12510356255178129</v>
      </c>
      <c r="P11" s="7">
        <v>97</v>
      </c>
      <c r="Q11" s="7">
        <v>301</v>
      </c>
      <c r="R11" s="7">
        <f t="shared" si="8"/>
        <v>398</v>
      </c>
      <c r="S11" s="9">
        <f t="shared" si="4"/>
        <v>0.11730032419687592</v>
      </c>
      <c r="T11" s="7">
        <f t="shared" si="9"/>
        <v>5849</v>
      </c>
      <c r="U11" s="9">
        <f t="shared" si="5"/>
        <v>0.10693652186631564</v>
      </c>
    </row>
    <row r="12" spans="1:21" x14ac:dyDescent="0.25">
      <c r="A12" s="5">
        <v>4</v>
      </c>
      <c r="B12" s="5">
        <v>2004</v>
      </c>
      <c r="C12" s="3" t="s">
        <v>5</v>
      </c>
      <c r="D12" s="7">
        <v>1203</v>
      </c>
      <c r="E12" s="7">
        <v>1010</v>
      </c>
      <c r="F12" s="7">
        <f t="shared" si="0"/>
        <v>2213</v>
      </c>
      <c r="G12" s="9">
        <f t="shared" si="1"/>
        <v>9.5322191592005515E-2</v>
      </c>
      <c r="H12" s="7">
        <v>1275</v>
      </c>
      <c r="I12" s="7">
        <v>1291</v>
      </c>
      <c r="J12" s="7">
        <f t="shared" si="6"/>
        <v>2566</v>
      </c>
      <c r="K12" s="9">
        <f t="shared" si="2"/>
        <v>9.5461309523809518E-2</v>
      </c>
      <c r="L12" s="7">
        <v>46</v>
      </c>
      <c r="M12" s="7">
        <v>60</v>
      </c>
      <c r="N12" s="7">
        <f t="shared" si="7"/>
        <v>106</v>
      </c>
      <c r="O12" s="9">
        <f t="shared" si="3"/>
        <v>8.7821043910521951E-2</v>
      </c>
      <c r="P12" s="7">
        <v>99</v>
      </c>
      <c r="Q12" s="7">
        <v>243</v>
      </c>
      <c r="R12" s="7">
        <f t="shared" si="8"/>
        <v>342</v>
      </c>
      <c r="S12" s="9">
        <f t="shared" si="4"/>
        <v>0.10079575596816977</v>
      </c>
      <c r="T12" s="7">
        <f t="shared" si="9"/>
        <v>5227</v>
      </c>
      <c r="U12" s="9">
        <f t="shared" si="5"/>
        <v>9.5564575106040661E-2</v>
      </c>
    </row>
    <row r="13" spans="1:21" x14ac:dyDescent="0.25">
      <c r="A13" s="5">
        <v>5</v>
      </c>
      <c r="B13" s="5">
        <v>2005</v>
      </c>
      <c r="C13" s="3" t="s">
        <v>139</v>
      </c>
      <c r="D13" s="7">
        <v>930</v>
      </c>
      <c r="E13" s="7">
        <v>762</v>
      </c>
      <c r="F13" s="7">
        <f t="shared" si="0"/>
        <v>1692</v>
      </c>
      <c r="G13" s="9">
        <f t="shared" si="1"/>
        <v>7.2880771881461068E-2</v>
      </c>
      <c r="H13" s="7">
        <v>948</v>
      </c>
      <c r="I13" s="7">
        <v>956</v>
      </c>
      <c r="J13" s="7">
        <f t="shared" si="6"/>
        <v>1904</v>
      </c>
      <c r="K13" s="9">
        <f t="shared" si="2"/>
        <v>7.0833333333333331E-2</v>
      </c>
      <c r="L13" s="7">
        <v>38</v>
      </c>
      <c r="M13" s="7">
        <v>46</v>
      </c>
      <c r="N13" s="7">
        <f t="shared" si="7"/>
        <v>84</v>
      </c>
      <c r="O13" s="9">
        <f t="shared" si="3"/>
        <v>6.9594034797017396E-2</v>
      </c>
      <c r="P13" s="7">
        <v>63</v>
      </c>
      <c r="Q13" s="7">
        <v>179</v>
      </c>
      <c r="R13" s="7">
        <f t="shared" si="8"/>
        <v>242</v>
      </c>
      <c r="S13" s="9">
        <f t="shared" si="4"/>
        <v>7.1323312702623043E-2</v>
      </c>
      <c r="T13" s="7">
        <f t="shared" si="9"/>
        <v>3922</v>
      </c>
      <c r="U13" s="9">
        <f t="shared" si="5"/>
        <v>7.170542635658915E-2</v>
      </c>
    </row>
    <row r="14" spans="1:21" x14ac:dyDescent="0.25">
      <c r="A14" s="5">
        <v>6</v>
      </c>
      <c r="B14" s="5">
        <v>2006</v>
      </c>
      <c r="C14" s="3" t="s">
        <v>140</v>
      </c>
      <c r="D14" s="7">
        <v>664</v>
      </c>
      <c r="E14" s="7">
        <v>467</v>
      </c>
      <c r="F14" s="7">
        <f t="shared" si="0"/>
        <v>1131</v>
      </c>
      <c r="G14" s="9">
        <f t="shared" si="1"/>
        <v>4.8716402481047555E-2</v>
      </c>
      <c r="H14" s="7">
        <v>658</v>
      </c>
      <c r="I14" s="7">
        <v>677</v>
      </c>
      <c r="J14" s="7">
        <f t="shared" si="6"/>
        <v>1335</v>
      </c>
      <c r="K14" s="9">
        <f t="shared" si="2"/>
        <v>4.9665178571428568E-2</v>
      </c>
      <c r="L14" s="7">
        <v>22</v>
      </c>
      <c r="M14" s="7">
        <v>40</v>
      </c>
      <c r="N14" s="7">
        <f t="shared" si="7"/>
        <v>62</v>
      </c>
      <c r="O14" s="9">
        <f t="shared" si="3"/>
        <v>5.136702568351284E-2</v>
      </c>
      <c r="P14" s="7">
        <v>46</v>
      </c>
      <c r="Q14" s="7">
        <v>121</v>
      </c>
      <c r="R14" s="7">
        <f t="shared" si="8"/>
        <v>167</v>
      </c>
      <c r="S14" s="9">
        <f t="shared" si="4"/>
        <v>4.921898025346301E-2</v>
      </c>
      <c r="T14" s="7">
        <f t="shared" si="9"/>
        <v>2695</v>
      </c>
      <c r="U14" s="9">
        <f t="shared" si="5"/>
        <v>4.9272341670323239E-2</v>
      </c>
    </row>
    <row r="15" spans="1:21" x14ac:dyDescent="0.25">
      <c r="A15" s="5">
        <v>7</v>
      </c>
      <c r="B15" s="5">
        <v>2007</v>
      </c>
      <c r="C15" s="3" t="s">
        <v>141</v>
      </c>
      <c r="D15" s="7">
        <v>734</v>
      </c>
      <c r="E15" s="7">
        <v>604</v>
      </c>
      <c r="F15" s="7">
        <f t="shared" si="0"/>
        <v>1338</v>
      </c>
      <c r="G15" s="9">
        <f t="shared" si="1"/>
        <v>5.7632667126119919E-2</v>
      </c>
      <c r="H15" s="7">
        <v>766</v>
      </c>
      <c r="I15" s="7">
        <v>772</v>
      </c>
      <c r="J15" s="7">
        <f t="shared" si="6"/>
        <v>1538</v>
      </c>
      <c r="K15" s="9">
        <f t="shared" si="2"/>
        <v>5.7217261904761903E-2</v>
      </c>
      <c r="L15" s="7">
        <v>22</v>
      </c>
      <c r="M15" s="7">
        <v>53</v>
      </c>
      <c r="N15" s="7">
        <f t="shared" si="7"/>
        <v>75</v>
      </c>
      <c r="O15" s="9">
        <f t="shared" si="3"/>
        <v>6.2137531068765538E-2</v>
      </c>
      <c r="P15" s="7">
        <v>60</v>
      </c>
      <c r="Q15" s="7">
        <v>124</v>
      </c>
      <c r="R15" s="7">
        <f t="shared" si="8"/>
        <v>184</v>
      </c>
      <c r="S15" s="9">
        <f t="shared" si="4"/>
        <v>5.4229295608605954E-2</v>
      </c>
      <c r="T15" s="7">
        <f t="shared" si="9"/>
        <v>3135</v>
      </c>
      <c r="U15" s="9">
        <f t="shared" si="5"/>
        <v>5.7316805616498462E-2</v>
      </c>
    </row>
    <row r="16" spans="1:21" x14ac:dyDescent="0.25">
      <c r="A16" s="5">
        <v>8</v>
      </c>
      <c r="B16" s="5">
        <v>2008</v>
      </c>
      <c r="C16" s="3" t="s">
        <v>142</v>
      </c>
      <c r="D16" s="7">
        <v>908</v>
      </c>
      <c r="E16" s="7">
        <v>742</v>
      </c>
      <c r="F16" s="7">
        <f t="shared" si="0"/>
        <v>1650</v>
      </c>
      <c r="G16" s="9">
        <f t="shared" si="1"/>
        <v>7.1071674707098548E-2</v>
      </c>
      <c r="H16" s="7">
        <v>944</v>
      </c>
      <c r="I16" s="7">
        <v>970</v>
      </c>
      <c r="J16" s="7">
        <f t="shared" si="6"/>
        <v>1914</v>
      </c>
      <c r="K16" s="9">
        <f t="shared" si="2"/>
        <v>7.120535714285714E-2</v>
      </c>
      <c r="L16" s="7">
        <v>39</v>
      </c>
      <c r="M16" s="7">
        <v>57</v>
      </c>
      <c r="N16" s="7">
        <f t="shared" si="7"/>
        <v>96</v>
      </c>
      <c r="O16" s="9">
        <f t="shared" si="3"/>
        <v>7.9536039768019887E-2</v>
      </c>
      <c r="P16" s="7">
        <v>71</v>
      </c>
      <c r="Q16" s="7">
        <v>192</v>
      </c>
      <c r="R16" s="7">
        <f t="shared" si="8"/>
        <v>263</v>
      </c>
      <c r="S16" s="9">
        <f t="shared" si="4"/>
        <v>7.7512525788387854E-2</v>
      </c>
      <c r="T16" s="7">
        <f t="shared" si="9"/>
        <v>3923</v>
      </c>
      <c r="U16" s="9">
        <f t="shared" si="5"/>
        <v>7.1723709229194091E-2</v>
      </c>
    </row>
    <row r="17" spans="1:21" x14ac:dyDescent="0.25">
      <c r="A17" s="5">
        <v>9</v>
      </c>
      <c r="B17" s="5">
        <v>2009</v>
      </c>
      <c r="C17" s="3" t="s">
        <v>143</v>
      </c>
      <c r="D17" s="7">
        <v>466</v>
      </c>
      <c r="E17" s="7">
        <v>392</v>
      </c>
      <c r="F17" s="7">
        <f t="shared" si="0"/>
        <v>858</v>
      </c>
      <c r="G17" s="9">
        <f t="shared" si="1"/>
        <v>3.6957270847691244E-2</v>
      </c>
      <c r="H17" s="7">
        <v>509</v>
      </c>
      <c r="I17" s="7">
        <v>516</v>
      </c>
      <c r="J17" s="7">
        <f t="shared" si="6"/>
        <v>1025</v>
      </c>
      <c r="K17" s="9">
        <f t="shared" si="2"/>
        <v>3.8132440476190479E-2</v>
      </c>
      <c r="L17" s="7">
        <v>16</v>
      </c>
      <c r="M17" s="7">
        <v>22</v>
      </c>
      <c r="N17" s="7">
        <f t="shared" si="7"/>
        <v>38</v>
      </c>
      <c r="O17" s="9">
        <f t="shared" si="3"/>
        <v>3.1483015741507872E-2</v>
      </c>
      <c r="P17" s="7">
        <v>32</v>
      </c>
      <c r="Q17" s="7">
        <v>97</v>
      </c>
      <c r="R17" s="7">
        <f t="shared" si="8"/>
        <v>129</v>
      </c>
      <c r="S17" s="9">
        <f t="shared" si="4"/>
        <v>3.8019451812555262E-2</v>
      </c>
      <c r="T17" s="7">
        <f t="shared" si="9"/>
        <v>2050</v>
      </c>
      <c r="U17" s="9">
        <f t="shared" si="5"/>
        <v>3.7479888840134562E-2</v>
      </c>
    </row>
    <row r="18" spans="1:21" x14ac:dyDescent="0.25">
      <c r="A18" s="5">
        <v>10</v>
      </c>
      <c r="B18" s="5">
        <v>2010</v>
      </c>
      <c r="C18" s="3" t="s">
        <v>144</v>
      </c>
      <c r="D18" s="7">
        <v>403</v>
      </c>
      <c r="E18" s="7">
        <v>344</v>
      </c>
      <c r="F18" s="7">
        <f t="shared" si="0"/>
        <v>747</v>
      </c>
      <c r="G18" s="9">
        <f t="shared" si="1"/>
        <v>3.2176085458304617E-2</v>
      </c>
      <c r="H18" s="7">
        <v>453</v>
      </c>
      <c r="I18" s="7">
        <v>472</v>
      </c>
      <c r="J18" s="7">
        <f t="shared" si="6"/>
        <v>925</v>
      </c>
      <c r="K18" s="9">
        <f t="shared" si="2"/>
        <v>3.4412202380952384E-2</v>
      </c>
      <c r="L18" s="7">
        <v>10</v>
      </c>
      <c r="M18" s="7">
        <v>23</v>
      </c>
      <c r="N18" s="7">
        <f t="shared" si="7"/>
        <v>33</v>
      </c>
      <c r="O18" s="9">
        <f t="shared" si="3"/>
        <v>2.7340513670256836E-2</v>
      </c>
      <c r="P18" s="7">
        <v>40</v>
      </c>
      <c r="Q18" s="7">
        <v>88</v>
      </c>
      <c r="R18" s="7">
        <f t="shared" si="8"/>
        <v>128</v>
      </c>
      <c r="S18" s="9">
        <f t="shared" si="4"/>
        <v>3.7724727379899792E-2</v>
      </c>
      <c r="T18" s="7">
        <f t="shared" si="9"/>
        <v>1833</v>
      </c>
      <c r="U18" s="9">
        <f t="shared" si="5"/>
        <v>3.3512505484861781E-2</v>
      </c>
    </row>
    <row r="19" spans="1:21" x14ac:dyDescent="0.25">
      <c r="A19" s="5">
        <v>11</v>
      </c>
      <c r="B19" s="5">
        <v>2011</v>
      </c>
      <c r="C19" s="3" t="s">
        <v>145</v>
      </c>
      <c r="D19" s="7">
        <v>867</v>
      </c>
      <c r="E19" s="7">
        <v>690</v>
      </c>
      <c r="F19" s="7">
        <f t="shared" si="0"/>
        <v>1557</v>
      </c>
      <c r="G19" s="9">
        <f t="shared" si="1"/>
        <v>6.7065816678152992E-2</v>
      </c>
      <c r="H19" s="7">
        <v>828</v>
      </c>
      <c r="I19" s="7">
        <v>844</v>
      </c>
      <c r="J19" s="7">
        <f t="shared" si="6"/>
        <v>1672</v>
      </c>
      <c r="K19" s="9">
        <f t="shared" si="2"/>
        <v>6.2202380952380953E-2</v>
      </c>
      <c r="L19" s="7">
        <v>32</v>
      </c>
      <c r="M19" s="7">
        <v>39</v>
      </c>
      <c r="N19" s="7">
        <f t="shared" si="7"/>
        <v>71</v>
      </c>
      <c r="O19" s="9">
        <f t="shared" si="3"/>
        <v>5.8823529411764705E-2</v>
      </c>
      <c r="P19" s="7">
        <v>50</v>
      </c>
      <c r="Q19" s="7">
        <v>169</v>
      </c>
      <c r="R19" s="7">
        <f t="shared" si="8"/>
        <v>219</v>
      </c>
      <c r="S19" s="9">
        <f t="shared" si="4"/>
        <v>6.4544650751547306E-2</v>
      </c>
      <c r="T19" s="7">
        <f t="shared" si="9"/>
        <v>3519</v>
      </c>
      <c r="U19" s="9">
        <f t="shared" si="5"/>
        <v>6.4337428696796845E-2</v>
      </c>
    </row>
    <row r="20" spans="1:21" x14ac:dyDescent="0.25">
      <c r="A20" s="5">
        <v>12</v>
      </c>
      <c r="B20" s="5">
        <v>2012</v>
      </c>
      <c r="C20" s="3" t="s">
        <v>146</v>
      </c>
      <c r="D20" s="7">
        <v>1094</v>
      </c>
      <c r="E20" s="7">
        <v>918</v>
      </c>
      <c r="F20" s="7">
        <f t="shared" si="0"/>
        <v>2012</v>
      </c>
      <c r="G20" s="9">
        <f t="shared" si="1"/>
        <v>8.6664369400413513E-2</v>
      </c>
      <c r="H20" s="7">
        <v>1179</v>
      </c>
      <c r="I20" s="7">
        <v>1196</v>
      </c>
      <c r="J20" s="7">
        <f t="shared" si="6"/>
        <v>2375</v>
      </c>
      <c r="K20" s="9">
        <f t="shared" si="2"/>
        <v>8.8355654761904767E-2</v>
      </c>
      <c r="L20" s="7">
        <v>31</v>
      </c>
      <c r="M20" s="7">
        <v>39</v>
      </c>
      <c r="N20" s="7">
        <f t="shared" si="7"/>
        <v>70</v>
      </c>
      <c r="O20" s="9">
        <f t="shared" si="3"/>
        <v>5.7995028997514499E-2</v>
      </c>
      <c r="P20" s="7">
        <v>56</v>
      </c>
      <c r="Q20" s="7">
        <v>209</v>
      </c>
      <c r="R20" s="7">
        <f t="shared" si="8"/>
        <v>265</v>
      </c>
      <c r="S20" s="9">
        <f t="shared" si="4"/>
        <v>7.8101974653698794E-2</v>
      </c>
      <c r="T20" s="7">
        <f t="shared" si="9"/>
        <v>4722</v>
      </c>
      <c r="U20" s="9">
        <f t="shared" si="5"/>
        <v>8.63317244405441E-2</v>
      </c>
    </row>
    <row r="21" spans="1:21" x14ac:dyDescent="0.25">
      <c r="A21" s="5">
        <v>13</v>
      </c>
      <c r="B21" s="5">
        <v>2013</v>
      </c>
      <c r="C21" s="3" t="s">
        <v>147</v>
      </c>
      <c r="D21" s="7">
        <v>1879</v>
      </c>
      <c r="E21" s="7">
        <v>1604</v>
      </c>
      <c r="F21" s="7">
        <f t="shared" si="0"/>
        <v>3483</v>
      </c>
      <c r="G21" s="9">
        <f t="shared" si="1"/>
        <v>0.15002584424534804</v>
      </c>
      <c r="H21" s="7">
        <v>1952</v>
      </c>
      <c r="I21" s="7">
        <v>1979</v>
      </c>
      <c r="J21" s="7">
        <f t="shared" si="6"/>
        <v>3931</v>
      </c>
      <c r="K21" s="9">
        <f t="shared" si="2"/>
        <v>0.14624255952380952</v>
      </c>
      <c r="L21" s="7">
        <v>77</v>
      </c>
      <c r="M21" s="7">
        <v>125</v>
      </c>
      <c r="N21" s="7">
        <f t="shared" si="7"/>
        <v>202</v>
      </c>
      <c r="O21" s="9">
        <f t="shared" si="3"/>
        <v>0.16735708367854185</v>
      </c>
      <c r="P21" s="7">
        <v>129</v>
      </c>
      <c r="Q21" s="7">
        <v>347</v>
      </c>
      <c r="R21" s="7">
        <f t="shared" si="8"/>
        <v>476</v>
      </c>
      <c r="S21" s="9">
        <f t="shared" si="4"/>
        <v>0.14028882994400235</v>
      </c>
      <c r="T21" s="7">
        <f t="shared" si="9"/>
        <v>8092</v>
      </c>
      <c r="U21" s="9">
        <f t="shared" si="5"/>
        <v>0.14794500511920433</v>
      </c>
    </row>
    <row r="22" spans="1:21" x14ac:dyDescent="0.25">
      <c r="A22" s="5">
        <v>14</v>
      </c>
      <c r="B22" s="5">
        <v>2014</v>
      </c>
      <c r="C22" s="3" t="s">
        <v>148</v>
      </c>
      <c r="D22" s="7">
        <v>1161</v>
      </c>
      <c r="E22" s="7">
        <v>1054</v>
      </c>
      <c r="F22" s="7">
        <f t="shared" si="0"/>
        <v>2215</v>
      </c>
      <c r="G22" s="9">
        <f t="shared" si="1"/>
        <v>9.5408339076498969E-2</v>
      </c>
      <c r="H22" s="7">
        <v>1329</v>
      </c>
      <c r="I22" s="7">
        <v>1365</v>
      </c>
      <c r="J22" s="7">
        <f t="shared" si="6"/>
        <v>2694</v>
      </c>
      <c r="K22" s="9">
        <f t="shared" si="2"/>
        <v>0.10022321428571429</v>
      </c>
      <c r="L22" s="7">
        <v>41</v>
      </c>
      <c r="M22" s="7">
        <v>84</v>
      </c>
      <c r="N22" s="7">
        <f t="shared" si="7"/>
        <v>125</v>
      </c>
      <c r="O22" s="9">
        <f t="shared" si="3"/>
        <v>0.10356255178127589</v>
      </c>
      <c r="P22" s="7">
        <v>65</v>
      </c>
      <c r="Q22" s="7">
        <v>182</v>
      </c>
      <c r="R22" s="7">
        <f t="shared" si="8"/>
        <v>247</v>
      </c>
      <c r="S22" s="9">
        <f t="shared" si="4"/>
        <v>7.2796934865900387E-2</v>
      </c>
      <c r="T22" s="7">
        <f t="shared" si="9"/>
        <v>5281</v>
      </c>
      <c r="U22" s="9">
        <f t="shared" si="5"/>
        <v>9.655185022670762E-2</v>
      </c>
    </row>
    <row r="23" spans="1:21" x14ac:dyDescent="0.25">
      <c r="A23" s="22" t="s">
        <v>167</v>
      </c>
      <c r="B23" s="22"/>
      <c r="C23" s="22"/>
      <c r="D23" s="11">
        <f>SUM(D9:D22)</f>
        <v>12650</v>
      </c>
      <c r="E23" s="11">
        <f>SUM(E9:E22)</f>
        <v>10566</v>
      </c>
      <c r="F23" s="11">
        <f>SUM(F9:F22)</f>
        <v>23216</v>
      </c>
      <c r="G23" s="12">
        <f>'KAB. SUKOHARJO'!G19</f>
        <v>5.9349244329917991E-2</v>
      </c>
      <c r="H23" s="11">
        <f>SUM(H9:H22)</f>
        <v>13331</v>
      </c>
      <c r="I23" s="11">
        <f>SUM(I9:I22)</f>
        <v>13549</v>
      </c>
      <c r="J23" s="11">
        <f>SUM(J9:J22)</f>
        <v>26880</v>
      </c>
      <c r="K23" s="12">
        <f>'KAB. SUKOHARJO'!K19</f>
        <v>5.9838382938937243E-2</v>
      </c>
      <c r="L23" s="11">
        <f t="shared" ref="L23:N23" si="10">SUM(L9:L22)</f>
        <v>480</v>
      </c>
      <c r="M23" s="11">
        <f t="shared" si="10"/>
        <v>727</v>
      </c>
      <c r="N23" s="11">
        <f t="shared" si="10"/>
        <v>1207</v>
      </c>
      <c r="O23" s="12">
        <f>'KAB. SUKOHARJO'!O19</f>
        <v>6.4579989299090423E-2</v>
      </c>
      <c r="P23" s="11">
        <f t="shared" ref="P23:R23" si="11">SUM(P9:P22)</f>
        <v>886</v>
      </c>
      <c r="Q23" s="11">
        <f t="shared" si="11"/>
        <v>2507</v>
      </c>
      <c r="R23" s="11">
        <f t="shared" si="11"/>
        <v>3393</v>
      </c>
      <c r="S23" s="12">
        <f>'KAB. SUKOHARJO'!S19</f>
        <v>5.8186994100699684E-2</v>
      </c>
      <c r="T23" s="8">
        <f>SUM(T9:T22)</f>
        <v>54696</v>
      </c>
      <c r="U23" s="12">
        <f>'KAB. SUKOHARJO'!U19</f>
        <v>5.9621446977723709E-2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F41E-50AC-448E-AB3A-B34FB2092ADB}">
  <dimension ref="A1:U21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162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1002</v>
      </c>
      <c r="C9" s="3" t="s">
        <v>149</v>
      </c>
      <c r="D9" s="7">
        <v>3604</v>
      </c>
      <c r="E9" s="7">
        <v>3077</v>
      </c>
      <c r="F9" s="7">
        <f t="shared" ref="F9:F20" si="0">SUM(D9:E9)</f>
        <v>6681</v>
      </c>
      <c r="G9" s="9">
        <f t="shared" ref="G9:G20" si="1">F9/$F$21</f>
        <v>0.13503516856657774</v>
      </c>
      <c r="H9" s="7">
        <v>3360</v>
      </c>
      <c r="I9" s="7">
        <v>3421</v>
      </c>
      <c r="J9" s="7">
        <f>SUM(H9:I9)</f>
        <v>6781</v>
      </c>
      <c r="K9" s="9">
        <f t="shared" ref="K9:K20" si="2">J9/$J$21</f>
        <v>0.12905128937101532</v>
      </c>
      <c r="L9" s="7">
        <v>182</v>
      </c>
      <c r="M9" s="7">
        <v>233</v>
      </c>
      <c r="N9" s="7">
        <f>SUM(L9:M9)</f>
        <v>415</v>
      </c>
      <c r="O9" s="9">
        <f t="shared" ref="O9:O20" si="3">N9/$N$21</f>
        <v>0.14842632331902719</v>
      </c>
      <c r="P9" s="7">
        <v>225</v>
      </c>
      <c r="Q9" s="7">
        <v>901</v>
      </c>
      <c r="R9" s="7">
        <f>SUM(P9:Q9)</f>
        <v>1126</v>
      </c>
      <c r="S9" s="9">
        <f t="shared" ref="S9:S20" si="4">R9/$R$21</f>
        <v>0.15488308115543328</v>
      </c>
      <c r="T9" s="7">
        <f>F9+J9+N9+R9</f>
        <v>15003</v>
      </c>
      <c r="U9" s="9">
        <f t="shared" ref="U9:U20" si="5">T9/$T$21</f>
        <v>0.13385138330047194</v>
      </c>
    </row>
    <row r="10" spans="1:21" x14ac:dyDescent="0.25">
      <c r="A10" s="5">
        <v>2</v>
      </c>
      <c r="B10" s="5">
        <v>1004</v>
      </c>
      <c r="C10" s="3" t="s">
        <v>150</v>
      </c>
      <c r="D10" s="7">
        <v>2548</v>
      </c>
      <c r="E10" s="7">
        <v>2201</v>
      </c>
      <c r="F10" s="7">
        <f t="shared" si="0"/>
        <v>4749</v>
      </c>
      <c r="G10" s="9">
        <f t="shared" si="1"/>
        <v>9.5985932573368904E-2</v>
      </c>
      <c r="H10" s="7">
        <v>2487</v>
      </c>
      <c r="I10" s="7">
        <v>2532</v>
      </c>
      <c r="J10" s="7">
        <f t="shared" ref="J10:J20" si="6">SUM(H10:I10)</f>
        <v>5019</v>
      </c>
      <c r="K10" s="9">
        <f t="shared" si="2"/>
        <v>9.5518127319440482E-2</v>
      </c>
      <c r="L10" s="7">
        <v>106</v>
      </c>
      <c r="M10" s="7">
        <v>166</v>
      </c>
      <c r="N10" s="7">
        <f t="shared" ref="N10:N20" si="7">SUM(L10:M10)</f>
        <v>272</v>
      </c>
      <c r="O10" s="9">
        <f t="shared" si="3"/>
        <v>9.7281831187410586E-2</v>
      </c>
      <c r="P10" s="7">
        <v>171</v>
      </c>
      <c r="Q10" s="7">
        <v>592</v>
      </c>
      <c r="R10" s="7">
        <f t="shared" ref="R10:R20" si="8">SUM(P10:Q10)</f>
        <v>763</v>
      </c>
      <c r="S10" s="9">
        <f t="shared" si="4"/>
        <v>0.10495185694635488</v>
      </c>
      <c r="T10" s="7">
        <f t="shared" ref="T10:T20" si="9">F10+J10+N10+R10</f>
        <v>10803</v>
      </c>
      <c r="U10" s="9">
        <f t="shared" si="5"/>
        <v>9.6380490154968912E-2</v>
      </c>
    </row>
    <row r="11" spans="1:21" x14ac:dyDescent="0.25">
      <c r="A11" s="5">
        <v>3</v>
      </c>
      <c r="B11" s="5">
        <v>2001</v>
      </c>
      <c r="C11" s="3" t="s">
        <v>151</v>
      </c>
      <c r="D11" s="7">
        <v>3477</v>
      </c>
      <c r="E11" s="7">
        <v>3032</v>
      </c>
      <c r="F11" s="7">
        <f t="shared" si="0"/>
        <v>6509</v>
      </c>
      <c r="G11" s="9">
        <f t="shared" si="1"/>
        <v>0.1315587355485488</v>
      </c>
      <c r="H11" s="7">
        <v>3581</v>
      </c>
      <c r="I11" s="7">
        <v>3596</v>
      </c>
      <c r="J11" s="7">
        <f t="shared" si="6"/>
        <v>7177</v>
      </c>
      <c r="K11" s="9">
        <f t="shared" si="2"/>
        <v>0.13658768674469501</v>
      </c>
      <c r="L11" s="7">
        <v>113</v>
      </c>
      <c r="M11" s="7">
        <v>167</v>
      </c>
      <c r="N11" s="7">
        <f t="shared" si="7"/>
        <v>280</v>
      </c>
      <c r="O11" s="9">
        <f t="shared" si="3"/>
        <v>0.10014306151645208</v>
      </c>
      <c r="P11" s="7">
        <v>169</v>
      </c>
      <c r="Q11" s="7">
        <v>618</v>
      </c>
      <c r="R11" s="7">
        <f t="shared" si="8"/>
        <v>787</v>
      </c>
      <c r="S11" s="9">
        <f t="shared" si="4"/>
        <v>0.10825309491059147</v>
      </c>
      <c r="T11" s="7">
        <f t="shared" si="9"/>
        <v>14753</v>
      </c>
      <c r="U11" s="9">
        <f t="shared" si="5"/>
        <v>0.13162097299419201</v>
      </c>
    </row>
    <row r="12" spans="1:21" x14ac:dyDescent="0.25">
      <c r="A12" s="5">
        <v>4</v>
      </c>
      <c r="B12" s="5">
        <v>2003</v>
      </c>
      <c r="C12" s="3" t="s">
        <v>152</v>
      </c>
      <c r="D12" s="7">
        <v>1182</v>
      </c>
      <c r="E12" s="7">
        <v>1017</v>
      </c>
      <c r="F12" s="7">
        <f t="shared" si="0"/>
        <v>2199</v>
      </c>
      <c r="G12" s="9">
        <f t="shared" si="1"/>
        <v>4.4445791899102596E-2</v>
      </c>
      <c r="H12" s="7">
        <v>1217</v>
      </c>
      <c r="I12" s="7">
        <v>1234</v>
      </c>
      <c r="J12" s="7">
        <f t="shared" si="6"/>
        <v>2451</v>
      </c>
      <c r="K12" s="9">
        <f t="shared" si="2"/>
        <v>4.6645732229517553E-2</v>
      </c>
      <c r="L12" s="7">
        <v>52</v>
      </c>
      <c r="M12" s="7">
        <v>70</v>
      </c>
      <c r="N12" s="7">
        <f t="shared" si="7"/>
        <v>122</v>
      </c>
      <c r="O12" s="9">
        <f t="shared" si="3"/>
        <v>4.3633762517882688E-2</v>
      </c>
      <c r="P12" s="7">
        <v>76</v>
      </c>
      <c r="Q12" s="7">
        <v>195</v>
      </c>
      <c r="R12" s="7">
        <f t="shared" si="8"/>
        <v>271</v>
      </c>
      <c r="S12" s="9">
        <f t="shared" si="4"/>
        <v>3.7276478679504815E-2</v>
      </c>
      <c r="T12" s="7">
        <f t="shared" si="9"/>
        <v>5043</v>
      </c>
      <c r="U12" s="9">
        <f t="shared" si="5"/>
        <v>4.4991836698279018E-2</v>
      </c>
    </row>
    <row r="13" spans="1:21" x14ac:dyDescent="0.25">
      <c r="A13" s="5">
        <v>5</v>
      </c>
      <c r="B13" s="5">
        <v>2005</v>
      </c>
      <c r="C13" s="3" t="s">
        <v>153</v>
      </c>
      <c r="D13" s="7">
        <v>2849</v>
      </c>
      <c r="E13" s="7">
        <v>2422</v>
      </c>
      <c r="F13" s="7">
        <f t="shared" si="0"/>
        <v>5271</v>
      </c>
      <c r="G13" s="9">
        <f t="shared" si="1"/>
        <v>0.10653650254668931</v>
      </c>
      <c r="H13" s="7">
        <v>2738</v>
      </c>
      <c r="I13" s="7">
        <v>2774</v>
      </c>
      <c r="J13" s="7">
        <f t="shared" si="6"/>
        <v>5512</v>
      </c>
      <c r="K13" s="9">
        <f t="shared" si="2"/>
        <v>0.10490056142354173</v>
      </c>
      <c r="L13" s="7">
        <v>117</v>
      </c>
      <c r="M13" s="7">
        <v>168</v>
      </c>
      <c r="N13" s="7">
        <f t="shared" si="7"/>
        <v>285</v>
      </c>
      <c r="O13" s="9">
        <f t="shared" si="3"/>
        <v>0.10193133047210301</v>
      </c>
      <c r="P13" s="7">
        <v>141</v>
      </c>
      <c r="Q13" s="7">
        <v>512</v>
      </c>
      <c r="R13" s="7">
        <f t="shared" si="8"/>
        <v>653</v>
      </c>
      <c r="S13" s="9">
        <f t="shared" si="4"/>
        <v>8.9821182943603847E-2</v>
      </c>
      <c r="T13" s="7">
        <f t="shared" si="9"/>
        <v>11721</v>
      </c>
      <c r="U13" s="9">
        <f t="shared" si="5"/>
        <v>0.10457055679962886</v>
      </c>
    </row>
    <row r="14" spans="1:21" x14ac:dyDescent="0.25">
      <c r="A14" s="5">
        <v>6</v>
      </c>
      <c r="B14" s="5">
        <v>2006</v>
      </c>
      <c r="C14" s="3" t="s">
        <v>154</v>
      </c>
      <c r="D14" s="7">
        <v>4219</v>
      </c>
      <c r="E14" s="7">
        <v>3520</v>
      </c>
      <c r="F14" s="7">
        <f t="shared" si="0"/>
        <v>7739</v>
      </c>
      <c r="G14" s="9">
        <f t="shared" si="1"/>
        <v>0.15641927399143019</v>
      </c>
      <c r="H14" s="7">
        <v>4081</v>
      </c>
      <c r="I14" s="7">
        <v>4119</v>
      </c>
      <c r="J14" s="7">
        <f t="shared" si="6"/>
        <v>8200</v>
      </c>
      <c r="K14" s="9">
        <f t="shared" si="2"/>
        <v>0.15605671329336759</v>
      </c>
      <c r="L14" s="7">
        <v>175</v>
      </c>
      <c r="M14" s="7">
        <v>291</v>
      </c>
      <c r="N14" s="7">
        <f t="shared" si="7"/>
        <v>466</v>
      </c>
      <c r="O14" s="9">
        <f t="shared" si="3"/>
        <v>0.16666666666666666</v>
      </c>
      <c r="P14" s="7">
        <v>249</v>
      </c>
      <c r="Q14" s="7">
        <v>903</v>
      </c>
      <c r="R14" s="7">
        <f t="shared" si="8"/>
        <v>1152</v>
      </c>
      <c r="S14" s="9">
        <f t="shared" si="4"/>
        <v>0.15845942228335627</v>
      </c>
      <c r="T14" s="7">
        <f t="shared" si="9"/>
        <v>17557</v>
      </c>
      <c r="U14" s="9">
        <f t="shared" si="5"/>
        <v>0.15663725498942785</v>
      </c>
    </row>
    <row r="15" spans="1:21" x14ac:dyDescent="0.25">
      <c r="A15" s="5">
        <v>7</v>
      </c>
      <c r="B15" s="5">
        <v>2007</v>
      </c>
      <c r="C15" s="3" t="s">
        <v>155</v>
      </c>
      <c r="D15" s="7">
        <v>1842</v>
      </c>
      <c r="E15" s="7">
        <v>1699</v>
      </c>
      <c r="F15" s="7">
        <f t="shared" si="0"/>
        <v>3541</v>
      </c>
      <c r="G15" s="9">
        <f t="shared" si="1"/>
        <v>7.1570054167677255E-2</v>
      </c>
      <c r="H15" s="7">
        <v>1789</v>
      </c>
      <c r="I15" s="7">
        <v>1834</v>
      </c>
      <c r="J15" s="7">
        <f t="shared" si="6"/>
        <v>3623</v>
      </c>
      <c r="K15" s="9">
        <f t="shared" si="2"/>
        <v>6.8950423446569611E-2</v>
      </c>
      <c r="L15" s="7">
        <v>87</v>
      </c>
      <c r="M15" s="7">
        <v>128</v>
      </c>
      <c r="N15" s="7">
        <f t="shared" si="7"/>
        <v>215</v>
      </c>
      <c r="O15" s="9">
        <f t="shared" si="3"/>
        <v>7.689556509298999E-2</v>
      </c>
      <c r="P15" s="7">
        <v>117</v>
      </c>
      <c r="Q15" s="7">
        <v>400</v>
      </c>
      <c r="R15" s="7">
        <f t="shared" si="8"/>
        <v>517</v>
      </c>
      <c r="S15" s="9">
        <f t="shared" si="4"/>
        <v>7.1114167812929854E-2</v>
      </c>
      <c r="T15" s="7">
        <f t="shared" si="9"/>
        <v>7896</v>
      </c>
      <c r="U15" s="9">
        <f t="shared" si="5"/>
        <v>7.0445279113545728E-2</v>
      </c>
    </row>
    <row r="16" spans="1:21" x14ac:dyDescent="0.25">
      <c r="A16" s="5">
        <v>8</v>
      </c>
      <c r="B16" s="5">
        <v>2008</v>
      </c>
      <c r="C16" s="3" t="s">
        <v>156</v>
      </c>
      <c r="D16" s="7">
        <v>1676</v>
      </c>
      <c r="E16" s="7">
        <v>1380</v>
      </c>
      <c r="F16" s="7">
        <f t="shared" si="0"/>
        <v>3056</v>
      </c>
      <c r="G16" s="9">
        <f t="shared" si="1"/>
        <v>6.1767321529630527E-2</v>
      </c>
      <c r="H16" s="7">
        <v>1608</v>
      </c>
      <c r="I16" s="7">
        <v>1617</v>
      </c>
      <c r="J16" s="7">
        <f t="shared" si="6"/>
        <v>3225</v>
      </c>
      <c r="K16" s="9">
        <f t="shared" si="2"/>
        <v>6.1375963459891519E-2</v>
      </c>
      <c r="L16" s="7">
        <v>57</v>
      </c>
      <c r="M16" s="7">
        <v>86</v>
      </c>
      <c r="N16" s="7">
        <f t="shared" si="7"/>
        <v>143</v>
      </c>
      <c r="O16" s="9">
        <f t="shared" si="3"/>
        <v>5.1144492131616592E-2</v>
      </c>
      <c r="P16" s="7">
        <v>98</v>
      </c>
      <c r="Q16" s="7">
        <v>314</v>
      </c>
      <c r="R16" s="7">
        <f t="shared" si="8"/>
        <v>412</v>
      </c>
      <c r="S16" s="9">
        <f t="shared" si="4"/>
        <v>5.6671251719394772E-2</v>
      </c>
      <c r="T16" s="7">
        <f t="shared" si="9"/>
        <v>6836</v>
      </c>
      <c r="U16" s="9">
        <f t="shared" si="5"/>
        <v>6.0988339414918769E-2</v>
      </c>
    </row>
    <row r="17" spans="1:21" x14ac:dyDescent="0.25">
      <c r="A17" s="5">
        <v>9</v>
      </c>
      <c r="B17" s="5">
        <v>2009</v>
      </c>
      <c r="C17" s="3" t="s">
        <v>157</v>
      </c>
      <c r="D17" s="7">
        <v>1658</v>
      </c>
      <c r="E17" s="7">
        <v>1571</v>
      </c>
      <c r="F17" s="7">
        <f t="shared" si="0"/>
        <v>3229</v>
      </c>
      <c r="G17" s="9">
        <f t="shared" si="1"/>
        <v>6.5263966367531734E-2</v>
      </c>
      <c r="H17" s="7">
        <v>1721</v>
      </c>
      <c r="I17" s="7">
        <v>1759</v>
      </c>
      <c r="J17" s="7">
        <f t="shared" si="6"/>
        <v>3480</v>
      </c>
      <c r="K17" s="9">
        <f t="shared" si="2"/>
        <v>6.6228946617185272E-2</v>
      </c>
      <c r="L17" s="7">
        <v>93</v>
      </c>
      <c r="M17" s="7">
        <v>123</v>
      </c>
      <c r="N17" s="7">
        <f t="shared" si="7"/>
        <v>216</v>
      </c>
      <c r="O17" s="9">
        <f t="shared" si="3"/>
        <v>7.7253218884120178E-2</v>
      </c>
      <c r="P17" s="7">
        <v>108</v>
      </c>
      <c r="Q17" s="7">
        <v>403</v>
      </c>
      <c r="R17" s="7">
        <f t="shared" si="8"/>
        <v>511</v>
      </c>
      <c r="S17" s="9">
        <f t="shared" si="4"/>
        <v>7.0288858321870706E-2</v>
      </c>
      <c r="T17" s="7">
        <f t="shared" si="9"/>
        <v>7436</v>
      </c>
      <c r="U17" s="9">
        <f t="shared" si="5"/>
        <v>6.6341324149990638E-2</v>
      </c>
    </row>
    <row r="18" spans="1:21" x14ac:dyDescent="0.25">
      <c r="A18" s="5">
        <v>10</v>
      </c>
      <c r="B18" s="5">
        <v>2010</v>
      </c>
      <c r="C18" s="3" t="s">
        <v>158</v>
      </c>
      <c r="D18" s="7">
        <v>1352</v>
      </c>
      <c r="E18" s="7">
        <v>1223</v>
      </c>
      <c r="F18" s="7">
        <f t="shared" si="0"/>
        <v>2575</v>
      </c>
      <c r="G18" s="9">
        <f t="shared" si="1"/>
        <v>5.2045436171072844E-2</v>
      </c>
      <c r="H18" s="7">
        <v>1345</v>
      </c>
      <c r="I18" s="7">
        <v>1359</v>
      </c>
      <c r="J18" s="7">
        <f t="shared" si="6"/>
        <v>2704</v>
      </c>
      <c r="K18" s="9">
        <f t="shared" si="2"/>
        <v>5.1460652773812919E-2</v>
      </c>
      <c r="L18" s="7">
        <v>72</v>
      </c>
      <c r="M18" s="7">
        <v>77</v>
      </c>
      <c r="N18" s="7">
        <f t="shared" si="7"/>
        <v>149</v>
      </c>
      <c r="O18" s="9">
        <f t="shared" si="3"/>
        <v>5.329041487839771E-2</v>
      </c>
      <c r="P18" s="7">
        <v>85</v>
      </c>
      <c r="Q18" s="7">
        <v>359</v>
      </c>
      <c r="R18" s="7">
        <f t="shared" si="8"/>
        <v>444</v>
      </c>
      <c r="S18" s="9">
        <f t="shared" si="4"/>
        <v>6.1072902338376894E-2</v>
      </c>
      <c r="T18" s="7">
        <f t="shared" si="9"/>
        <v>5872</v>
      </c>
      <c r="U18" s="9">
        <f t="shared" si="5"/>
        <v>5.2387877273903309E-2</v>
      </c>
    </row>
    <row r="19" spans="1:21" x14ac:dyDescent="0.25">
      <c r="A19" s="5">
        <v>11</v>
      </c>
      <c r="B19" s="5">
        <v>2011</v>
      </c>
      <c r="C19" s="3" t="s">
        <v>159</v>
      </c>
      <c r="D19" s="7">
        <v>1143</v>
      </c>
      <c r="E19" s="7">
        <v>1029</v>
      </c>
      <c r="F19" s="7">
        <f t="shared" si="0"/>
        <v>2172</v>
      </c>
      <c r="G19" s="9">
        <f t="shared" si="1"/>
        <v>4.3900072762551541E-2</v>
      </c>
      <c r="H19" s="7">
        <v>1213</v>
      </c>
      <c r="I19" s="7">
        <v>1234</v>
      </c>
      <c r="J19" s="7">
        <f t="shared" si="6"/>
        <v>2447</v>
      </c>
      <c r="K19" s="9">
        <f t="shared" si="2"/>
        <v>4.6569607003520794E-2</v>
      </c>
      <c r="L19" s="7">
        <v>51</v>
      </c>
      <c r="M19" s="7">
        <v>79</v>
      </c>
      <c r="N19" s="7">
        <f t="shared" si="7"/>
        <v>130</v>
      </c>
      <c r="O19" s="9">
        <f t="shared" si="3"/>
        <v>4.6494992846924176E-2</v>
      </c>
      <c r="P19" s="7">
        <v>84</v>
      </c>
      <c r="Q19" s="7">
        <v>276</v>
      </c>
      <c r="R19" s="7">
        <f t="shared" si="8"/>
        <v>360</v>
      </c>
      <c r="S19" s="9">
        <f t="shared" si="4"/>
        <v>4.951856946354883E-2</v>
      </c>
      <c r="T19" s="7">
        <f t="shared" si="9"/>
        <v>5109</v>
      </c>
      <c r="U19" s="9">
        <f t="shared" si="5"/>
        <v>4.5580665019136921E-2</v>
      </c>
    </row>
    <row r="20" spans="1:21" x14ac:dyDescent="0.25">
      <c r="A20" s="5">
        <v>12</v>
      </c>
      <c r="B20" s="5">
        <v>2012</v>
      </c>
      <c r="C20" s="3" t="s">
        <v>160</v>
      </c>
      <c r="D20" s="7">
        <v>932</v>
      </c>
      <c r="E20" s="7">
        <v>823</v>
      </c>
      <c r="F20" s="7">
        <f t="shared" si="0"/>
        <v>1755</v>
      </c>
      <c r="G20" s="9">
        <f t="shared" si="1"/>
        <v>3.5471743875818577E-2</v>
      </c>
      <c r="H20" s="7">
        <v>952</v>
      </c>
      <c r="I20" s="7">
        <v>974</v>
      </c>
      <c r="J20" s="7">
        <f t="shared" si="6"/>
        <v>1926</v>
      </c>
      <c r="K20" s="9">
        <f t="shared" si="2"/>
        <v>3.6654296317442193E-2</v>
      </c>
      <c r="L20" s="7">
        <v>38</v>
      </c>
      <c r="M20" s="7">
        <v>65</v>
      </c>
      <c r="N20" s="7">
        <f t="shared" si="7"/>
        <v>103</v>
      </c>
      <c r="O20" s="9">
        <f t="shared" si="3"/>
        <v>3.6838340486409153E-2</v>
      </c>
      <c r="P20" s="7">
        <v>69</v>
      </c>
      <c r="Q20" s="7">
        <v>205</v>
      </c>
      <c r="R20" s="7">
        <f t="shared" si="8"/>
        <v>274</v>
      </c>
      <c r="S20" s="9">
        <f t="shared" si="4"/>
        <v>3.7689133425034389E-2</v>
      </c>
      <c r="T20" s="7">
        <f t="shared" si="9"/>
        <v>4058</v>
      </c>
      <c r="U20" s="9">
        <f t="shared" si="5"/>
        <v>3.6204020091536039E-2</v>
      </c>
    </row>
    <row r="21" spans="1:21" x14ac:dyDescent="0.25">
      <c r="A21" s="22" t="s">
        <v>167</v>
      </c>
      <c r="B21" s="22"/>
      <c r="C21" s="22"/>
      <c r="D21" s="11">
        <f>SUM(D9:D20)</f>
        <v>26482</v>
      </c>
      <c r="E21" s="11">
        <f>SUM(E9:E20)</f>
        <v>22994</v>
      </c>
      <c r="F21" s="11">
        <f>SUM(F9:F20)</f>
        <v>49476</v>
      </c>
      <c r="G21" s="12">
        <f>'KAB. SUKOHARJO'!G20</f>
        <v>0.12648015215657402</v>
      </c>
      <c r="H21" s="11">
        <f>SUM(H9:H20)</f>
        <v>26092</v>
      </c>
      <c r="I21" s="11">
        <f>SUM(I9:I20)</f>
        <v>26453</v>
      </c>
      <c r="J21" s="11">
        <f>SUM(J9:J20)</f>
        <v>52545</v>
      </c>
      <c r="K21" s="12">
        <f>'KAB. SUKOHARJO'!K20</f>
        <v>0.11697201754190691</v>
      </c>
      <c r="L21" s="11">
        <f t="shared" ref="L21:N21" si="10">SUM(L9:L20)</f>
        <v>1143</v>
      </c>
      <c r="M21" s="11">
        <f t="shared" si="10"/>
        <v>1653</v>
      </c>
      <c r="N21" s="11">
        <f t="shared" si="10"/>
        <v>2796</v>
      </c>
      <c r="O21" s="12">
        <f>'KAB. SUKOHARJO'!O20</f>
        <v>0.14959871589085072</v>
      </c>
      <c r="P21" s="11">
        <f t="shared" ref="P21:R21" si="11">SUM(P9:P20)</f>
        <v>1592</v>
      </c>
      <c r="Q21" s="11">
        <f t="shared" si="11"/>
        <v>5678</v>
      </c>
      <c r="R21" s="11">
        <f t="shared" si="11"/>
        <v>7270</v>
      </c>
      <c r="S21" s="12">
        <f>'KAB. SUKOHARJO'!S20</f>
        <v>0.12467416655233914</v>
      </c>
      <c r="T21" s="8">
        <f>SUM(T9:T20)</f>
        <v>112087</v>
      </c>
      <c r="U21" s="12">
        <f>'KAB. SUKOHARJO'!U20</f>
        <v>0.12218058226181289</v>
      </c>
    </row>
  </sheetData>
  <mergeCells count="11">
    <mergeCell ref="A1:N2"/>
    <mergeCell ref="T7:U7"/>
    <mergeCell ref="A21:C21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E18D-4036-43A2-B7FF-69830C23B8A0}">
  <dimension ref="A1:U22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181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2001</v>
      </c>
      <c r="C9" s="3" t="s">
        <v>2</v>
      </c>
      <c r="D9" s="7">
        <v>686</v>
      </c>
      <c r="E9" s="7">
        <v>564</v>
      </c>
      <c r="F9" s="7">
        <f t="shared" ref="F9:F21" si="0">SUM(D9:E9)</f>
        <v>1250</v>
      </c>
      <c r="G9" s="9">
        <f>F9/$F$22</f>
        <v>5.468544929565141E-2</v>
      </c>
      <c r="H9" s="7">
        <v>853</v>
      </c>
      <c r="I9" s="7">
        <v>876</v>
      </c>
      <c r="J9" s="7">
        <f>SUM(H9:I9)</f>
        <v>1729</v>
      </c>
      <c r="K9" s="9">
        <f t="shared" ref="K9:K21" si="1">J9/$J$22</f>
        <v>5.7975388123260571E-2</v>
      </c>
      <c r="L9" s="7">
        <v>22</v>
      </c>
      <c r="M9" s="7">
        <v>26</v>
      </c>
      <c r="N9" s="7">
        <f>SUM(L9:M9)</f>
        <v>48</v>
      </c>
      <c r="O9" s="9">
        <f t="shared" ref="O9:O21" si="2">N9/$N$22</f>
        <v>5.1227321237993596E-2</v>
      </c>
      <c r="P9" s="7">
        <v>70</v>
      </c>
      <c r="Q9" s="7">
        <v>205</v>
      </c>
      <c r="R9" s="7">
        <f>SUM(P9:Q9)</f>
        <v>275</v>
      </c>
      <c r="S9" s="9">
        <f t="shared" ref="S9:S21" si="3">R9/$R$22</f>
        <v>6.4478311840562713E-2</v>
      </c>
      <c r="T9" s="7">
        <f>F9+J9+N9+R9</f>
        <v>3302</v>
      </c>
      <c r="U9" s="9">
        <f t="shared" ref="U9:U21" si="4">T9/$T$22</f>
        <v>5.7046110256897535E-2</v>
      </c>
    </row>
    <row r="10" spans="1:21" x14ac:dyDescent="0.25">
      <c r="A10" s="5">
        <v>2</v>
      </c>
      <c r="B10" s="5">
        <v>2002</v>
      </c>
      <c r="C10" s="3" t="s">
        <v>3</v>
      </c>
      <c r="D10" s="7">
        <v>843</v>
      </c>
      <c r="E10" s="7">
        <v>651</v>
      </c>
      <c r="F10" s="7">
        <f t="shared" si="0"/>
        <v>1494</v>
      </c>
      <c r="G10" s="9">
        <f t="shared" ref="G10:G21" si="5">F10/$F$22</f>
        <v>6.536004899816257E-2</v>
      </c>
      <c r="H10" s="7">
        <v>928</v>
      </c>
      <c r="I10" s="7">
        <v>935</v>
      </c>
      <c r="J10" s="7">
        <f t="shared" ref="J10:J21" si="6">SUM(H10:I10)</f>
        <v>1863</v>
      </c>
      <c r="K10" s="9">
        <f t="shared" si="1"/>
        <v>6.2468564530731317E-2</v>
      </c>
      <c r="L10" s="7">
        <v>23</v>
      </c>
      <c r="M10" s="7">
        <v>30</v>
      </c>
      <c r="N10" s="7">
        <f t="shared" ref="N10:N21" si="7">SUM(L10:M10)</f>
        <v>53</v>
      </c>
      <c r="O10" s="9">
        <f t="shared" si="2"/>
        <v>5.656350053361793E-2</v>
      </c>
      <c r="P10" s="7">
        <v>63</v>
      </c>
      <c r="Q10" s="7">
        <v>187</v>
      </c>
      <c r="R10" s="7">
        <f t="shared" ref="R10:R21" si="8">SUM(P10:Q10)</f>
        <v>250</v>
      </c>
      <c r="S10" s="9">
        <f t="shared" si="3"/>
        <v>5.8616647127784291E-2</v>
      </c>
      <c r="T10" s="7">
        <f t="shared" ref="T10:T21" si="9">F10+J10+N10+R10</f>
        <v>3660</v>
      </c>
      <c r="U10" s="9">
        <f t="shared" si="4"/>
        <v>6.3231000466458201E-2</v>
      </c>
    </row>
    <row r="11" spans="1:21" x14ac:dyDescent="0.25">
      <c r="A11" s="5">
        <v>3</v>
      </c>
      <c r="B11" s="5">
        <v>2003</v>
      </c>
      <c r="C11" s="3" t="s">
        <v>4</v>
      </c>
      <c r="D11" s="7">
        <v>717</v>
      </c>
      <c r="E11" s="7">
        <v>580</v>
      </c>
      <c r="F11" s="7">
        <f t="shared" si="0"/>
        <v>1297</v>
      </c>
      <c r="G11" s="9">
        <f t="shared" si="5"/>
        <v>5.6741622189167909E-2</v>
      </c>
      <c r="H11" s="7">
        <v>878</v>
      </c>
      <c r="I11" s="7">
        <v>894</v>
      </c>
      <c r="J11" s="7">
        <f t="shared" si="6"/>
        <v>1772</v>
      </c>
      <c r="K11" s="9">
        <f t="shared" si="1"/>
        <v>5.9417228313717603E-2</v>
      </c>
      <c r="L11" s="7">
        <v>17</v>
      </c>
      <c r="M11" s="7">
        <v>21</v>
      </c>
      <c r="N11" s="7">
        <f t="shared" si="7"/>
        <v>38</v>
      </c>
      <c r="O11" s="9">
        <f t="shared" si="2"/>
        <v>4.0554962646744928E-2</v>
      </c>
      <c r="P11" s="7">
        <v>69</v>
      </c>
      <c r="Q11" s="7">
        <v>205</v>
      </c>
      <c r="R11" s="7">
        <f t="shared" si="8"/>
        <v>274</v>
      </c>
      <c r="S11" s="9">
        <f t="shared" si="3"/>
        <v>6.4243845252051582E-2</v>
      </c>
      <c r="T11" s="7">
        <f t="shared" si="9"/>
        <v>3381</v>
      </c>
      <c r="U11" s="9">
        <f t="shared" si="4"/>
        <v>5.8410932398113437E-2</v>
      </c>
    </row>
    <row r="12" spans="1:21" x14ac:dyDescent="0.25">
      <c r="A12" s="5">
        <v>4</v>
      </c>
      <c r="B12" s="5">
        <v>2004</v>
      </c>
      <c r="C12" s="3" t="s">
        <v>5</v>
      </c>
      <c r="D12" s="7">
        <v>984</v>
      </c>
      <c r="E12" s="7">
        <v>785</v>
      </c>
      <c r="F12" s="7">
        <f t="shared" si="0"/>
        <v>1769</v>
      </c>
      <c r="G12" s="9">
        <f t="shared" si="5"/>
        <v>7.7390847843205879E-2</v>
      </c>
      <c r="H12" s="7">
        <v>1178</v>
      </c>
      <c r="I12" s="7">
        <v>1195</v>
      </c>
      <c r="J12" s="7">
        <f t="shared" si="6"/>
        <v>2373</v>
      </c>
      <c r="K12" s="9">
        <f t="shared" si="1"/>
        <v>7.9569459812896093E-2</v>
      </c>
      <c r="L12" s="7">
        <v>40</v>
      </c>
      <c r="M12" s="7">
        <v>58</v>
      </c>
      <c r="N12" s="7">
        <f t="shared" si="7"/>
        <v>98</v>
      </c>
      <c r="O12" s="9">
        <f t="shared" si="2"/>
        <v>0.10458911419423693</v>
      </c>
      <c r="P12" s="7">
        <v>101</v>
      </c>
      <c r="Q12" s="7">
        <v>278</v>
      </c>
      <c r="R12" s="7">
        <f t="shared" si="8"/>
        <v>379</v>
      </c>
      <c r="S12" s="9">
        <f t="shared" si="3"/>
        <v>8.8862837045720983E-2</v>
      </c>
      <c r="T12" s="7">
        <f t="shared" si="9"/>
        <v>4619</v>
      </c>
      <c r="U12" s="9">
        <f t="shared" si="4"/>
        <v>7.9798904687041095E-2</v>
      </c>
    </row>
    <row r="13" spans="1:21" x14ac:dyDescent="0.25">
      <c r="A13" s="5">
        <v>5</v>
      </c>
      <c r="B13" s="5">
        <v>2005</v>
      </c>
      <c r="C13" s="3" t="s">
        <v>6</v>
      </c>
      <c r="D13" s="7">
        <v>1219</v>
      </c>
      <c r="E13" s="7">
        <v>971</v>
      </c>
      <c r="F13" s="7">
        <f t="shared" si="0"/>
        <v>2190</v>
      </c>
      <c r="G13" s="9">
        <f t="shared" si="5"/>
        <v>9.5808907165981269E-2</v>
      </c>
      <c r="H13" s="7">
        <v>1377</v>
      </c>
      <c r="I13" s="7">
        <v>1393</v>
      </c>
      <c r="J13" s="7">
        <f t="shared" si="6"/>
        <v>2770</v>
      </c>
      <c r="K13" s="9">
        <f t="shared" si="1"/>
        <v>9.288133319920866E-2</v>
      </c>
      <c r="L13" s="7">
        <v>36</v>
      </c>
      <c r="M13" s="7">
        <v>52</v>
      </c>
      <c r="N13" s="7">
        <f t="shared" si="7"/>
        <v>88</v>
      </c>
      <c r="O13" s="9">
        <f t="shared" si="2"/>
        <v>9.3916755602988261E-2</v>
      </c>
      <c r="P13" s="7">
        <v>98</v>
      </c>
      <c r="Q13" s="7">
        <v>298</v>
      </c>
      <c r="R13" s="7">
        <f t="shared" si="8"/>
        <v>396</v>
      </c>
      <c r="S13" s="9">
        <f t="shared" si="3"/>
        <v>9.2848769050410312E-2</v>
      </c>
      <c r="T13" s="7">
        <f t="shared" si="9"/>
        <v>5444</v>
      </c>
      <c r="U13" s="9">
        <f t="shared" si="4"/>
        <v>9.4051794136447667E-2</v>
      </c>
    </row>
    <row r="14" spans="1:21" x14ac:dyDescent="0.25">
      <c r="A14" s="5">
        <v>6</v>
      </c>
      <c r="B14" s="5">
        <v>2006</v>
      </c>
      <c r="C14" s="3" t="s">
        <v>7</v>
      </c>
      <c r="D14" s="7">
        <v>1189</v>
      </c>
      <c r="E14" s="7">
        <v>964</v>
      </c>
      <c r="F14" s="7">
        <f t="shared" si="0"/>
        <v>2153</v>
      </c>
      <c r="G14" s="9">
        <f t="shared" si="5"/>
        <v>9.4190217866829989E-2</v>
      </c>
      <c r="H14" s="7">
        <v>1365</v>
      </c>
      <c r="I14" s="7">
        <v>1393</v>
      </c>
      <c r="J14" s="7">
        <f t="shared" si="6"/>
        <v>2758</v>
      </c>
      <c r="K14" s="9">
        <f t="shared" si="1"/>
        <v>9.2478959192569488E-2</v>
      </c>
      <c r="L14" s="7">
        <v>37</v>
      </c>
      <c r="M14" s="7">
        <v>42</v>
      </c>
      <c r="N14" s="7">
        <f t="shared" si="7"/>
        <v>79</v>
      </c>
      <c r="O14" s="9">
        <f t="shared" si="2"/>
        <v>8.4311632870864461E-2</v>
      </c>
      <c r="P14" s="7">
        <v>70</v>
      </c>
      <c r="Q14" s="7">
        <v>275</v>
      </c>
      <c r="R14" s="7">
        <f t="shared" si="8"/>
        <v>345</v>
      </c>
      <c r="S14" s="9">
        <f t="shared" si="3"/>
        <v>8.0890973036342323E-2</v>
      </c>
      <c r="T14" s="7">
        <f t="shared" si="9"/>
        <v>5335</v>
      </c>
      <c r="U14" s="9">
        <f t="shared" si="4"/>
        <v>9.2168685106162426E-2</v>
      </c>
    </row>
    <row r="15" spans="1:21" x14ac:dyDescent="0.25">
      <c r="A15" s="5">
        <v>7</v>
      </c>
      <c r="B15" s="5">
        <v>2007</v>
      </c>
      <c r="C15" s="3" t="s">
        <v>8</v>
      </c>
      <c r="D15" s="7">
        <v>949</v>
      </c>
      <c r="E15" s="7">
        <v>791</v>
      </c>
      <c r="F15" s="7">
        <f t="shared" si="0"/>
        <v>1740</v>
      </c>
      <c r="G15" s="9">
        <f t="shared" si="5"/>
        <v>7.6122145419546761E-2</v>
      </c>
      <c r="H15" s="7">
        <v>1106</v>
      </c>
      <c r="I15" s="7">
        <v>1140</v>
      </c>
      <c r="J15" s="7">
        <f t="shared" si="6"/>
        <v>2246</v>
      </c>
      <c r="K15" s="9">
        <f t="shared" si="1"/>
        <v>7.5311001575964862E-2</v>
      </c>
      <c r="L15" s="7">
        <v>29</v>
      </c>
      <c r="M15" s="7">
        <v>45</v>
      </c>
      <c r="N15" s="7">
        <f t="shared" si="7"/>
        <v>74</v>
      </c>
      <c r="O15" s="9">
        <f t="shared" si="2"/>
        <v>7.8975453575240134E-2</v>
      </c>
      <c r="P15" s="7">
        <v>81</v>
      </c>
      <c r="Q15" s="7">
        <v>214</v>
      </c>
      <c r="R15" s="7">
        <f t="shared" si="8"/>
        <v>295</v>
      </c>
      <c r="S15" s="9">
        <f t="shared" si="3"/>
        <v>6.9167643610785465E-2</v>
      </c>
      <c r="T15" s="7">
        <f t="shared" si="9"/>
        <v>4355</v>
      </c>
      <c r="U15" s="9">
        <f t="shared" si="4"/>
        <v>7.5237980063231E-2</v>
      </c>
    </row>
    <row r="16" spans="1:21" x14ac:dyDescent="0.25">
      <c r="A16" s="5">
        <v>8</v>
      </c>
      <c r="B16" s="5">
        <v>2008</v>
      </c>
      <c r="C16" s="3" t="s">
        <v>9</v>
      </c>
      <c r="D16" s="7">
        <v>1232</v>
      </c>
      <c r="E16" s="7">
        <v>980</v>
      </c>
      <c r="F16" s="7">
        <f t="shared" si="0"/>
        <v>2212</v>
      </c>
      <c r="G16" s="9">
        <f t="shared" si="5"/>
        <v>9.6771371073584744E-2</v>
      </c>
      <c r="H16" s="7">
        <v>1371</v>
      </c>
      <c r="I16" s="7">
        <v>1384</v>
      </c>
      <c r="J16" s="7">
        <f t="shared" si="6"/>
        <v>2755</v>
      </c>
      <c r="K16" s="9">
        <f t="shared" si="1"/>
        <v>9.2378365690909695E-2</v>
      </c>
      <c r="L16" s="7">
        <v>46</v>
      </c>
      <c r="M16" s="7">
        <v>57</v>
      </c>
      <c r="N16" s="7">
        <f t="shared" si="7"/>
        <v>103</v>
      </c>
      <c r="O16" s="9">
        <f t="shared" si="2"/>
        <v>0.10992529348986126</v>
      </c>
      <c r="P16" s="7">
        <v>86</v>
      </c>
      <c r="Q16" s="7">
        <v>274</v>
      </c>
      <c r="R16" s="7">
        <f t="shared" si="8"/>
        <v>360</v>
      </c>
      <c r="S16" s="9">
        <f t="shared" si="3"/>
        <v>8.4407971864009376E-2</v>
      </c>
      <c r="T16" s="7">
        <f t="shared" si="9"/>
        <v>5430</v>
      </c>
      <c r="U16" s="9">
        <f t="shared" si="4"/>
        <v>9.3809926921548645E-2</v>
      </c>
    </row>
    <row r="17" spans="1:21" x14ac:dyDescent="0.25">
      <c r="A17" s="5">
        <v>9</v>
      </c>
      <c r="B17" s="5">
        <v>2009</v>
      </c>
      <c r="C17" s="3" t="s">
        <v>1</v>
      </c>
      <c r="D17" s="7">
        <v>862</v>
      </c>
      <c r="E17" s="7">
        <v>649</v>
      </c>
      <c r="F17" s="7">
        <f t="shared" si="0"/>
        <v>1511</v>
      </c>
      <c r="G17" s="9">
        <f t="shared" si="5"/>
        <v>6.6103771108583426E-2</v>
      </c>
      <c r="H17" s="7">
        <v>966</v>
      </c>
      <c r="I17" s="7">
        <v>1006</v>
      </c>
      <c r="J17" s="7">
        <f t="shared" si="6"/>
        <v>1972</v>
      </c>
      <c r="K17" s="9">
        <f t="shared" si="1"/>
        <v>6.6123461757703783E-2</v>
      </c>
      <c r="L17" s="7">
        <v>28</v>
      </c>
      <c r="M17" s="7">
        <v>40</v>
      </c>
      <c r="N17" s="7">
        <f t="shared" si="7"/>
        <v>68</v>
      </c>
      <c r="O17" s="9">
        <f t="shared" si="2"/>
        <v>7.2572038420490925E-2</v>
      </c>
      <c r="P17" s="7">
        <v>68</v>
      </c>
      <c r="Q17" s="7">
        <v>195</v>
      </c>
      <c r="R17" s="7">
        <f t="shared" si="8"/>
        <v>263</v>
      </c>
      <c r="S17" s="9">
        <f t="shared" si="3"/>
        <v>6.1664712778429075E-2</v>
      </c>
      <c r="T17" s="7">
        <f t="shared" si="9"/>
        <v>3814</v>
      </c>
      <c r="U17" s="9">
        <f t="shared" si="4"/>
        <v>6.5891539830347429E-2</v>
      </c>
    </row>
    <row r="18" spans="1:21" x14ac:dyDescent="0.25">
      <c r="A18" s="5">
        <v>10</v>
      </c>
      <c r="B18" s="5">
        <v>2010</v>
      </c>
      <c r="C18" s="3" t="s">
        <v>10</v>
      </c>
      <c r="D18" s="7">
        <v>798</v>
      </c>
      <c r="E18" s="7">
        <v>684</v>
      </c>
      <c r="F18" s="7">
        <f t="shared" si="0"/>
        <v>1482</v>
      </c>
      <c r="G18" s="9">
        <f t="shared" si="5"/>
        <v>6.4835068684924321E-2</v>
      </c>
      <c r="H18" s="7">
        <v>1006</v>
      </c>
      <c r="I18" s="7">
        <v>1018</v>
      </c>
      <c r="J18" s="7">
        <f t="shared" si="6"/>
        <v>2024</v>
      </c>
      <c r="K18" s="9">
        <f t="shared" si="1"/>
        <v>6.7867082453140187E-2</v>
      </c>
      <c r="L18" s="7">
        <v>27</v>
      </c>
      <c r="M18" s="7">
        <v>24</v>
      </c>
      <c r="N18" s="7">
        <f t="shared" si="7"/>
        <v>51</v>
      </c>
      <c r="O18" s="9">
        <f t="shared" si="2"/>
        <v>5.4429028815368194E-2</v>
      </c>
      <c r="P18" s="7">
        <v>86</v>
      </c>
      <c r="Q18" s="7">
        <v>204</v>
      </c>
      <c r="R18" s="7">
        <f t="shared" si="8"/>
        <v>290</v>
      </c>
      <c r="S18" s="9">
        <f t="shared" si="3"/>
        <v>6.799531066822978E-2</v>
      </c>
      <c r="T18" s="7">
        <f t="shared" si="9"/>
        <v>3847</v>
      </c>
      <c r="U18" s="9">
        <f t="shared" si="4"/>
        <v>6.6461655408323689E-2</v>
      </c>
    </row>
    <row r="19" spans="1:21" x14ac:dyDescent="0.25">
      <c r="A19" s="5">
        <v>11</v>
      </c>
      <c r="B19" s="5">
        <v>2011</v>
      </c>
      <c r="C19" s="3" t="s">
        <v>11</v>
      </c>
      <c r="D19" s="7">
        <v>945</v>
      </c>
      <c r="E19" s="7">
        <v>859</v>
      </c>
      <c r="F19" s="7">
        <f t="shared" si="0"/>
        <v>1804</v>
      </c>
      <c r="G19" s="9">
        <f t="shared" si="5"/>
        <v>7.8922040423484122E-2</v>
      </c>
      <c r="H19" s="7">
        <v>1216</v>
      </c>
      <c r="I19" s="7">
        <v>1254</v>
      </c>
      <c r="J19" s="7">
        <f t="shared" si="6"/>
        <v>2470</v>
      </c>
      <c r="K19" s="9">
        <f t="shared" si="1"/>
        <v>8.2821983033229393E-2</v>
      </c>
      <c r="L19" s="7">
        <v>18</v>
      </c>
      <c r="M19" s="7">
        <v>34</v>
      </c>
      <c r="N19" s="7">
        <f t="shared" si="7"/>
        <v>52</v>
      </c>
      <c r="O19" s="9">
        <f t="shared" si="2"/>
        <v>5.5496264674493062E-2</v>
      </c>
      <c r="P19" s="7">
        <v>83</v>
      </c>
      <c r="Q19" s="7">
        <v>264</v>
      </c>
      <c r="R19" s="7">
        <f t="shared" si="8"/>
        <v>347</v>
      </c>
      <c r="S19" s="9">
        <f t="shared" si="3"/>
        <v>8.1359906213364599E-2</v>
      </c>
      <c r="T19" s="7">
        <f t="shared" si="9"/>
        <v>4673</v>
      </c>
      <c r="U19" s="9">
        <f t="shared" si="4"/>
        <v>8.0731821087365888E-2</v>
      </c>
    </row>
    <row r="20" spans="1:21" x14ac:dyDescent="0.25">
      <c r="A20" s="5">
        <v>12</v>
      </c>
      <c r="B20" s="5">
        <v>2012</v>
      </c>
      <c r="C20" s="3" t="s">
        <v>12</v>
      </c>
      <c r="D20" s="7">
        <v>930</v>
      </c>
      <c r="E20" s="7">
        <v>725</v>
      </c>
      <c r="F20" s="7">
        <f t="shared" si="0"/>
        <v>1655</v>
      </c>
      <c r="G20" s="9">
        <f>F20/$F$22</f>
        <v>7.2403534867442471E-2</v>
      </c>
      <c r="H20" s="7">
        <v>1056</v>
      </c>
      <c r="I20" s="7">
        <v>1081</v>
      </c>
      <c r="J20" s="7">
        <f>SUM(H20:I20)</f>
        <v>2137</v>
      </c>
      <c r="K20" s="9">
        <f t="shared" si="1"/>
        <v>7.1656104348992389E-2</v>
      </c>
      <c r="L20" s="7">
        <v>30</v>
      </c>
      <c r="M20" s="7">
        <v>44</v>
      </c>
      <c r="N20" s="7">
        <f t="shared" ref="N20" si="10">SUM(L20:M20)</f>
        <v>74</v>
      </c>
      <c r="O20" s="9">
        <f t="shared" si="2"/>
        <v>7.8975453575240134E-2</v>
      </c>
      <c r="P20" s="7">
        <v>89</v>
      </c>
      <c r="Q20" s="7">
        <v>220</v>
      </c>
      <c r="R20" s="7">
        <f t="shared" ref="R20" si="11">SUM(P20:Q20)</f>
        <v>309</v>
      </c>
      <c r="S20" s="9">
        <f t="shared" si="3"/>
        <v>7.2450175849941387E-2</v>
      </c>
      <c r="T20" s="7">
        <f t="shared" si="9"/>
        <v>4175</v>
      </c>
      <c r="U20" s="9">
        <f t="shared" si="4"/>
        <v>7.2128258728815023E-2</v>
      </c>
    </row>
    <row r="21" spans="1:21" x14ac:dyDescent="0.25">
      <c r="A21" s="5">
        <v>13</v>
      </c>
      <c r="B21" s="5">
        <v>2013</v>
      </c>
      <c r="C21" s="3" t="s">
        <v>13</v>
      </c>
      <c r="D21" s="7">
        <v>1294</v>
      </c>
      <c r="E21" s="7">
        <v>1007</v>
      </c>
      <c r="F21" s="7">
        <f t="shared" si="0"/>
        <v>2301</v>
      </c>
      <c r="G21" s="9">
        <f t="shared" si="5"/>
        <v>0.10066497506343512</v>
      </c>
      <c r="H21" s="7">
        <v>1450</v>
      </c>
      <c r="I21" s="7">
        <v>1504</v>
      </c>
      <c r="J21" s="7">
        <f t="shared" si="6"/>
        <v>2954</v>
      </c>
      <c r="K21" s="9">
        <f t="shared" si="1"/>
        <v>9.905106796767596E-2</v>
      </c>
      <c r="L21" s="7">
        <v>43</v>
      </c>
      <c r="M21" s="7">
        <v>68</v>
      </c>
      <c r="N21" s="7">
        <f t="shared" si="7"/>
        <v>111</v>
      </c>
      <c r="O21" s="9">
        <f t="shared" si="2"/>
        <v>0.11846318036286019</v>
      </c>
      <c r="P21" s="7">
        <v>117</v>
      </c>
      <c r="Q21" s="7">
        <v>365</v>
      </c>
      <c r="R21" s="7">
        <f t="shared" si="8"/>
        <v>482</v>
      </c>
      <c r="S21" s="9">
        <f t="shared" si="3"/>
        <v>0.11301289566236811</v>
      </c>
      <c r="T21" s="7">
        <f t="shared" si="9"/>
        <v>5848</v>
      </c>
      <c r="U21" s="9">
        <f t="shared" si="4"/>
        <v>0.10103139090924797</v>
      </c>
    </row>
    <row r="22" spans="1:21" x14ac:dyDescent="0.25">
      <c r="A22" s="22" t="s">
        <v>167</v>
      </c>
      <c r="B22" s="22"/>
      <c r="C22" s="22"/>
      <c r="D22" s="11">
        <f>SUM(D9:D21)</f>
        <v>12648</v>
      </c>
      <c r="E22" s="11">
        <f>SUM(E9:E21)</f>
        <v>10210</v>
      </c>
      <c r="F22" s="11">
        <f>SUM(F9:F21)</f>
        <v>22858</v>
      </c>
      <c r="G22" s="12">
        <f>'KAB. SUKOHARJO'!G9</f>
        <v>5.8434055259013844E-2</v>
      </c>
      <c r="H22" s="11">
        <f>SUM(H9:H21)</f>
        <v>14750</v>
      </c>
      <c r="I22" s="11">
        <f>SUM(I9:I21)</f>
        <v>15073</v>
      </c>
      <c r="J22" s="11">
        <f>SUM(J9:J21)</f>
        <v>29823</v>
      </c>
      <c r="K22" s="12">
        <f>'KAB. SUKOHARJO'!K9</f>
        <v>6.6389884463836507E-2</v>
      </c>
      <c r="L22" s="11">
        <f>SUM(L9:L21)</f>
        <v>396</v>
      </c>
      <c r="M22" s="11">
        <f>SUM(M9:M21)</f>
        <v>541</v>
      </c>
      <c r="N22" s="11">
        <f>SUM(N9:N21)</f>
        <v>937</v>
      </c>
      <c r="O22" s="12">
        <f>'KAB. SUKOHARJO'!O9</f>
        <v>5.0133761369716423E-2</v>
      </c>
      <c r="P22" s="11">
        <f t="shared" ref="P22:R22" si="12">SUM(P9:P21)</f>
        <v>1081</v>
      </c>
      <c r="Q22" s="11">
        <f t="shared" si="12"/>
        <v>3184</v>
      </c>
      <c r="R22" s="11">
        <f t="shared" si="12"/>
        <v>4265</v>
      </c>
      <c r="S22" s="12">
        <f>'KAB. SUKOHARJO'!S9</f>
        <v>7.3141034435450683E-2</v>
      </c>
      <c r="T22" s="8">
        <f>SUM(T9:T21)</f>
        <v>57883</v>
      </c>
      <c r="U22" s="12">
        <f>'KAB. SUKOHARJO'!U9</f>
        <v>6.3095440533340305E-2</v>
      </c>
    </row>
  </sheetData>
  <mergeCells count="11">
    <mergeCell ref="A1:N2"/>
    <mergeCell ref="T7:U7"/>
    <mergeCell ref="A22:C22"/>
    <mergeCell ref="P7:S7"/>
    <mergeCell ref="A5:D5"/>
    <mergeCell ref="A6:D6"/>
    <mergeCell ref="A7:A8"/>
    <mergeCell ref="B7:C7"/>
    <mergeCell ref="D7:G7"/>
    <mergeCell ref="H7:K7"/>
    <mergeCell ref="L7:O7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6601-95E6-4DD3-B489-E54B1D17D734}">
  <dimension ref="A1:U21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183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2001</v>
      </c>
      <c r="C9" s="3" t="s">
        <v>15</v>
      </c>
      <c r="D9" s="7">
        <v>639</v>
      </c>
      <c r="E9" s="7">
        <v>494</v>
      </c>
      <c r="F9" s="7">
        <f t="shared" ref="F9:F20" si="0">SUM(D9:E9)</f>
        <v>1133</v>
      </c>
      <c r="G9" s="9">
        <f t="shared" ref="G9:G20" si="1">F9/$F$21</f>
        <v>7.4480673152774124E-2</v>
      </c>
      <c r="H9" s="7">
        <v>742</v>
      </c>
      <c r="I9" s="7">
        <v>783</v>
      </c>
      <c r="J9" s="7">
        <f>SUM(H9:I9)</f>
        <v>1525</v>
      </c>
      <c r="K9" s="9">
        <f t="shared" ref="K9:K20" si="2">J9/$J$21</f>
        <v>8.280842745438749E-2</v>
      </c>
      <c r="L9" s="7">
        <v>19</v>
      </c>
      <c r="M9" s="7">
        <v>22</v>
      </c>
      <c r="N9" s="7">
        <f>SUM(L9:M9)</f>
        <v>41</v>
      </c>
      <c r="O9" s="9">
        <f t="shared" ref="O9:O20" si="3">N9/$N$21</f>
        <v>6.2883435582822084E-2</v>
      </c>
      <c r="P9" s="7">
        <v>47</v>
      </c>
      <c r="Q9" s="7">
        <v>132</v>
      </c>
      <c r="R9" s="7">
        <f>SUM(P9:Q9)</f>
        <v>179</v>
      </c>
      <c r="S9" s="9">
        <f t="shared" ref="S9:S20" si="4">R9/$R$21</f>
        <v>6.0946544092611507E-2</v>
      </c>
      <c r="T9" s="7">
        <f>F9+J9+N9+R9</f>
        <v>2878</v>
      </c>
      <c r="U9" s="9">
        <f t="shared" ref="U9:U20" si="5">T9/$T$21</f>
        <v>7.7330252304054603E-2</v>
      </c>
    </row>
    <row r="10" spans="1:21" x14ac:dyDescent="0.25">
      <c r="A10" s="5">
        <v>2</v>
      </c>
      <c r="B10" s="5">
        <v>2002</v>
      </c>
      <c r="C10" s="3" t="s">
        <v>16</v>
      </c>
      <c r="D10" s="7">
        <v>623</v>
      </c>
      <c r="E10" s="7">
        <v>420</v>
      </c>
      <c r="F10" s="7">
        <f t="shared" si="0"/>
        <v>1043</v>
      </c>
      <c r="G10" s="9">
        <f t="shared" si="1"/>
        <v>6.8564291348935047E-2</v>
      </c>
      <c r="H10" s="7">
        <v>622</v>
      </c>
      <c r="I10" s="7">
        <v>649</v>
      </c>
      <c r="J10" s="7">
        <f t="shared" ref="J10:J20" si="6">SUM(H10:I10)</f>
        <v>1271</v>
      </c>
      <c r="K10" s="9">
        <f t="shared" si="2"/>
        <v>6.9016072980017371E-2</v>
      </c>
      <c r="L10" s="7">
        <v>20</v>
      </c>
      <c r="M10" s="7">
        <v>28</v>
      </c>
      <c r="N10" s="7">
        <f t="shared" ref="N10:N20" si="7">SUM(L10:M10)</f>
        <v>48</v>
      </c>
      <c r="O10" s="9">
        <f t="shared" si="3"/>
        <v>7.3619631901840496E-2</v>
      </c>
      <c r="P10" s="7">
        <v>49</v>
      </c>
      <c r="Q10" s="7">
        <v>155</v>
      </c>
      <c r="R10" s="7">
        <f t="shared" ref="R10:R20" si="8">SUM(P10:Q10)</f>
        <v>204</v>
      </c>
      <c r="S10" s="9">
        <f t="shared" si="4"/>
        <v>6.945863125638406E-2</v>
      </c>
      <c r="T10" s="7">
        <f t="shared" ref="T10:T20" si="9">F10+J10+N10+R10</f>
        <v>2566</v>
      </c>
      <c r="U10" s="9">
        <f t="shared" si="5"/>
        <v>6.8946986592148748E-2</v>
      </c>
    </row>
    <row r="11" spans="1:21" x14ac:dyDescent="0.25">
      <c r="A11" s="5">
        <v>3</v>
      </c>
      <c r="B11" s="5">
        <v>2003</v>
      </c>
      <c r="C11" s="3" t="s">
        <v>17</v>
      </c>
      <c r="D11" s="7">
        <v>742</v>
      </c>
      <c r="E11" s="7">
        <v>521</v>
      </c>
      <c r="F11" s="7">
        <f t="shared" si="0"/>
        <v>1263</v>
      </c>
      <c r="G11" s="9">
        <f t="shared" si="1"/>
        <v>8.3026557980541676E-2</v>
      </c>
      <c r="H11" s="7">
        <v>766</v>
      </c>
      <c r="I11" s="7">
        <v>760</v>
      </c>
      <c r="J11" s="7">
        <f t="shared" si="6"/>
        <v>1526</v>
      </c>
      <c r="K11" s="9">
        <f t="shared" si="2"/>
        <v>8.2862728062554306E-2</v>
      </c>
      <c r="L11" s="7">
        <v>34</v>
      </c>
      <c r="M11" s="7">
        <v>29</v>
      </c>
      <c r="N11" s="7">
        <f t="shared" si="7"/>
        <v>63</v>
      </c>
      <c r="O11" s="9">
        <f t="shared" si="3"/>
        <v>9.6625766871165641E-2</v>
      </c>
      <c r="P11" s="7">
        <v>75</v>
      </c>
      <c r="Q11" s="7">
        <v>196</v>
      </c>
      <c r="R11" s="7">
        <f t="shared" si="8"/>
        <v>271</v>
      </c>
      <c r="S11" s="9">
        <f t="shared" si="4"/>
        <v>9.2271024855294523E-2</v>
      </c>
      <c r="T11" s="7">
        <f t="shared" si="9"/>
        <v>3123</v>
      </c>
      <c r="U11" s="9">
        <f t="shared" si="5"/>
        <v>8.3913265443211441E-2</v>
      </c>
    </row>
    <row r="12" spans="1:21" x14ac:dyDescent="0.25">
      <c r="A12" s="5">
        <v>4</v>
      </c>
      <c r="B12" s="5">
        <v>2004</v>
      </c>
      <c r="C12" s="3" t="s">
        <v>18</v>
      </c>
      <c r="D12" s="7">
        <v>691</v>
      </c>
      <c r="E12" s="7">
        <v>494</v>
      </c>
      <c r="F12" s="7">
        <f t="shared" si="0"/>
        <v>1185</v>
      </c>
      <c r="G12" s="9">
        <f t="shared" si="1"/>
        <v>7.7899027083881148E-2</v>
      </c>
      <c r="H12" s="7">
        <v>717</v>
      </c>
      <c r="I12" s="7">
        <v>733</v>
      </c>
      <c r="J12" s="7">
        <f t="shared" si="6"/>
        <v>1450</v>
      </c>
      <c r="K12" s="9">
        <f t="shared" si="2"/>
        <v>7.8735881841876632E-2</v>
      </c>
      <c r="L12" s="7">
        <v>33</v>
      </c>
      <c r="M12" s="7">
        <v>31</v>
      </c>
      <c r="N12" s="7">
        <f t="shared" si="7"/>
        <v>64</v>
      </c>
      <c r="O12" s="9">
        <f t="shared" si="3"/>
        <v>9.815950920245399E-2</v>
      </c>
      <c r="P12" s="7">
        <v>74</v>
      </c>
      <c r="Q12" s="7">
        <v>182</v>
      </c>
      <c r="R12" s="7">
        <f t="shared" si="8"/>
        <v>256</v>
      </c>
      <c r="S12" s="9">
        <f t="shared" si="4"/>
        <v>8.7163772557030977E-2</v>
      </c>
      <c r="T12" s="7">
        <f t="shared" si="9"/>
        <v>2955</v>
      </c>
      <c r="U12" s="9">
        <f t="shared" si="5"/>
        <v>7.9399199290646746E-2</v>
      </c>
    </row>
    <row r="13" spans="1:21" x14ac:dyDescent="0.25">
      <c r="A13" s="5">
        <v>5</v>
      </c>
      <c r="B13" s="5">
        <v>2005</v>
      </c>
      <c r="C13" s="3" t="s">
        <v>19</v>
      </c>
      <c r="D13" s="7">
        <v>779</v>
      </c>
      <c r="E13" s="7">
        <v>587</v>
      </c>
      <c r="F13" s="7">
        <f t="shared" si="0"/>
        <v>1366</v>
      </c>
      <c r="G13" s="9">
        <f t="shared" si="1"/>
        <v>8.9797528267157506E-2</v>
      </c>
      <c r="H13" s="7">
        <v>819</v>
      </c>
      <c r="I13" s="7">
        <v>837</v>
      </c>
      <c r="J13" s="7">
        <f t="shared" si="6"/>
        <v>1656</v>
      </c>
      <c r="K13" s="9">
        <f t="shared" si="2"/>
        <v>8.9921807124239791E-2</v>
      </c>
      <c r="L13" s="7">
        <v>25</v>
      </c>
      <c r="M13" s="7">
        <v>40</v>
      </c>
      <c r="N13" s="7">
        <f t="shared" si="7"/>
        <v>65</v>
      </c>
      <c r="O13" s="9">
        <f t="shared" si="3"/>
        <v>9.9693251533742325E-2</v>
      </c>
      <c r="P13" s="7">
        <v>76</v>
      </c>
      <c r="Q13" s="7">
        <v>219</v>
      </c>
      <c r="R13" s="7">
        <f t="shared" si="8"/>
        <v>295</v>
      </c>
      <c r="S13" s="9">
        <f t="shared" si="4"/>
        <v>0.10044262853251618</v>
      </c>
      <c r="T13" s="7">
        <f t="shared" si="9"/>
        <v>3382</v>
      </c>
      <c r="U13" s="9">
        <f t="shared" si="5"/>
        <v>9.0872450761748658E-2</v>
      </c>
    </row>
    <row r="14" spans="1:21" x14ac:dyDescent="0.25">
      <c r="A14" s="5">
        <v>6</v>
      </c>
      <c r="B14" s="5">
        <v>2006</v>
      </c>
      <c r="C14" s="3" t="s">
        <v>20</v>
      </c>
      <c r="D14" s="7">
        <v>551</v>
      </c>
      <c r="E14" s="7">
        <v>433</v>
      </c>
      <c r="F14" s="7">
        <f t="shared" si="0"/>
        <v>984</v>
      </c>
      <c r="G14" s="9">
        <f t="shared" si="1"/>
        <v>6.4685774388640552E-2</v>
      </c>
      <c r="H14" s="7">
        <v>565</v>
      </c>
      <c r="I14" s="7">
        <v>573</v>
      </c>
      <c r="J14" s="7">
        <f t="shared" si="6"/>
        <v>1138</v>
      </c>
      <c r="K14" s="9">
        <f t="shared" si="2"/>
        <v>6.1794092093831451E-2</v>
      </c>
      <c r="L14" s="7">
        <v>20</v>
      </c>
      <c r="M14" s="7">
        <v>16</v>
      </c>
      <c r="N14" s="7">
        <f t="shared" si="7"/>
        <v>36</v>
      </c>
      <c r="O14" s="9">
        <f t="shared" si="3"/>
        <v>5.5214723926380369E-2</v>
      </c>
      <c r="P14" s="7">
        <v>37</v>
      </c>
      <c r="Q14" s="7">
        <v>156</v>
      </c>
      <c r="R14" s="7">
        <f t="shared" si="8"/>
        <v>193</v>
      </c>
      <c r="S14" s="9">
        <f t="shared" si="4"/>
        <v>6.5713312904324139E-2</v>
      </c>
      <c r="T14" s="7">
        <f t="shared" si="9"/>
        <v>2351</v>
      </c>
      <c r="U14" s="9">
        <f t="shared" si="5"/>
        <v>6.3170056694521318E-2</v>
      </c>
    </row>
    <row r="15" spans="1:21" x14ac:dyDescent="0.25">
      <c r="A15" s="5">
        <v>7</v>
      </c>
      <c r="B15" s="5">
        <v>2007</v>
      </c>
      <c r="C15" s="3" t="s">
        <v>14</v>
      </c>
      <c r="D15" s="7">
        <v>780</v>
      </c>
      <c r="E15" s="7">
        <v>612</v>
      </c>
      <c r="F15" s="7">
        <f t="shared" si="0"/>
        <v>1392</v>
      </c>
      <c r="G15" s="9">
        <f t="shared" si="1"/>
        <v>9.1506705232711011E-2</v>
      </c>
      <c r="H15" s="7">
        <v>773</v>
      </c>
      <c r="I15" s="7">
        <v>792</v>
      </c>
      <c r="J15" s="7">
        <f t="shared" si="6"/>
        <v>1565</v>
      </c>
      <c r="K15" s="9">
        <f t="shared" si="2"/>
        <v>8.4980451781059951E-2</v>
      </c>
      <c r="L15" s="7">
        <v>24</v>
      </c>
      <c r="M15" s="7">
        <v>32</v>
      </c>
      <c r="N15" s="7">
        <f t="shared" si="7"/>
        <v>56</v>
      </c>
      <c r="O15" s="9">
        <f t="shared" si="3"/>
        <v>8.5889570552147243E-2</v>
      </c>
      <c r="P15" s="7">
        <v>69</v>
      </c>
      <c r="Q15" s="7">
        <v>206</v>
      </c>
      <c r="R15" s="7">
        <f t="shared" si="8"/>
        <v>275</v>
      </c>
      <c r="S15" s="9">
        <f t="shared" si="4"/>
        <v>9.3632958801498134E-2</v>
      </c>
      <c r="T15" s="7">
        <f t="shared" si="9"/>
        <v>3288</v>
      </c>
      <c r="U15" s="9">
        <f t="shared" si="5"/>
        <v>8.8346723271623184E-2</v>
      </c>
    </row>
    <row r="16" spans="1:21" x14ac:dyDescent="0.25">
      <c r="A16" s="5">
        <v>8</v>
      </c>
      <c r="B16" s="5">
        <v>2008</v>
      </c>
      <c r="C16" s="3" t="s">
        <v>21</v>
      </c>
      <c r="D16" s="7">
        <v>669</v>
      </c>
      <c r="E16" s="7">
        <v>561</v>
      </c>
      <c r="F16" s="7">
        <f t="shared" si="0"/>
        <v>1230</v>
      </c>
      <c r="G16" s="9">
        <f t="shared" si="1"/>
        <v>8.0857217985800686E-2</v>
      </c>
      <c r="H16" s="7">
        <v>768</v>
      </c>
      <c r="I16" s="7">
        <v>798</v>
      </c>
      <c r="J16" s="7">
        <f t="shared" si="6"/>
        <v>1566</v>
      </c>
      <c r="K16" s="9">
        <f t="shared" si="2"/>
        <v>8.5034752389226753E-2</v>
      </c>
      <c r="L16" s="7">
        <v>20</v>
      </c>
      <c r="M16" s="7">
        <v>29</v>
      </c>
      <c r="N16" s="7">
        <f t="shared" si="7"/>
        <v>49</v>
      </c>
      <c r="O16" s="9">
        <f t="shared" si="3"/>
        <v>7.5153374233128831E-2</v>
      </c>
      <c r="P16" s="7">
        <v>52</v>
      </c>
      <c r="Q16" s="7">
        <v>156</v>
      </c>
      <c r="R16" s="7">
        <f t="shared" si="8"/>
        <v>208</v>
      </c>
      <c r="S16" s="9">
        <f t="shared" si="4"/>
        <v>7.0820565202587671E-2</v>
      </c>
      <c r="T16" s="7">
        <f t="shared" si="9"/>
        <v>3053</v>
      </c>
      <c r="U16" s="9">
        <f t="shared" si="5"/>
        <v>8.2032404546309487E-2</v>
      </c>
    </row>
    <row r="17" spans="1:21" x14ac:dyDescent="0.25">
      <c r="A17" s="5">
        <v>9</v>
      </c>
      <c r="B17" s="5">
        <v>2009</v>
      </c>
      <c r="C17" s="3" t="s">
        <v>22</v>
      </c>
      <c r="D17" s="7">
        <v>629</v>
      </c>
      <c r="E17" s="7">
        <v>473</v>
      </c>
      <c r="F17" s="7">
        <f t="shared" si="0"/>
        <v>1102</v>
      </c>
      <c r="G17" s="9">
        <f t="shared" si="1"/>
        <v>7.2442808309229556E-2</v>
      </c>
      <c r="H17" s="7">
        <v>644</v>
      </c>
      <c r="I17" s="7">
        <v>672</v>
      </c>
      <c r="J17" s="7">
        <f t="shared" si="6"/>
        <v>1316</v>
      </c>
      <c r="K17" s="9">
        <f t="shared" si="2"/>
        <v>7.1459600347523897E-2</v>
      </c>
      <c r="L17" s="7">
        <v>21</v>
      </c>
      <c r="M17" s="7">
        <v>28</v>
      </c>
      <c r="N17" s="7">
        <f t="shared" si="7"/>
        <v>49</v>
      </c>
      <c r="O17" s="9">
        <f t="shared" si="3"/>
        <v>7.5153374233128831E-2</v>
      </c>
      <c r="P17" s="7">
        <v>42</v>
      </c>
      <c r="Q17" s="7">
        <v>153</v>
      </c>
      <c r="R17" s="7">
        <f t="shared" si="8"/>
        <v>195</v>
      </c>
      <c r="S17" s="9">
        <f t="shared" si="4"/>
        <v>6.6394279877425938E-2</v>
      </c>
      <c r="T17" s="7">
        <f t="shared" si="9"/>
        <v>2662</v>
      </c>
      <c r="U17" s="9">
        <f t="shared" si="5"/>
        <v>7.1526452965042855E-2</v>
      </c>
    </row>
    <row r="18" spans="1:21" x14ac:dyDescent="0.25">
      <c r="A18" s="5">
        <v>10</v>
      </c>
      <c r="B18" s="5">
        <v>2010</v>
      </c>
      <c r="C18" s="3" t="s">
        <v>23</v>
      </c>
      <c r="D18" s="7">
        <v>879</v>
      </c>
      <c r="E18" s="7">
        <v>687</v>
      </c>
      <c r="F18" s="7">
        <f t="shared" si="0"/>
        <v>1566</v>
      </c>
      <c r="G18" s="9">
        <f t="shared" si="1"/>
        <v>0.1029450433867999</v>
      </c>
      <c r="H18" s="7">
        <v>938</v>
      </c>
      <c r="I18" s="7">
        <v>954</v>
      </c>
      <c r="J18" s="7">
        <f t="shared" si="6"/>
        <v>1892</v>
      </c>
      <c r="K18" s="9">
        <f t="shared" si="2"/>
        <v>0.1027367506516073</v>
      </c>
      <c r="L18" s="7">
        <v>35</v>
      </c>
      <c r="M18" s="7">
        <v>33</v>
      </c>
      <c r="N18" s="7">
        <f t="shared" si="7"/>
        <v>68</v>
      </c>
      <c r="O18" s="9">
        <f t="shared" si="3"/>
        <v>0.10429447852760736</v>
      </c>
      <c r="P18" s="7">
        <v>85</v>
      </c>
      <c r="Q18" s="7">
        <v>216</v>
      </c>
      <c r="R18" s="7">
        <f t="shared" si="8"/>
        <v>301</v>
      </c>
      <c r="S18" s="9">
        <f t="shared" si="4"/>
        <v>0.10248552945182159</v>
      </c>
      <c r="T18" s="7">
        <f t="shared" si="9"/>
        <v>3827</v>
      </c>
      <c r="U18" s="9">
        <f t="shared" si="5"/>
        <v>0.10282935217776823</v>
      </c>
    </row>
    <row r="19" spans="1:21" x14ac:dyDescent="0.25">
      <c r="A19" s="5">
        <v>11</v>
      </c>
      <c r="B19" s="5">
        <v>2011</v>
      </c>
      <c r="C19" s="3" t="s">
        <v>24</v>
      </c>
      <c r="D19" s="7">
        <v>669</v>
      </c>
      <c r="E19" s="7">
        <v>499</v>
      </c>
      <c r="F19" s="7">
        <f t="shared" si="0"/>
        <v>1168</v>
      </c>
      <c r="G19" s="9">
        <f t="shared" si="1"/>
        <v>7.6781488298711537E-2</v>
      </c>
      <c r="H19" s="7">
        <v>686</v>
      </c>
      <c r="I19" s="7">
        <v>703</v>
      </c>
      <c r="J19" s="7">
        <f t="shared" si="6"/>
        <v>1389</v>
      </c>
      <c r="K19" s="9">
        <f t="shared" si="2"/>
        <v>7.5423544743701124E-2</v>
      </c>
      <c r="L19" s="7">
        <v>25</v>
      </c>
      <c r="M19" s="7">
        <v>37</v>
      </c>
      <c r="N19" s="7">
        <f t="shared" si="7"/>
        <v>62</v>
      </c>
      <c r="O19" s="9">
        <f t="shared" si="3"/>
        <v>9.5092024539877307E-2</v>
      </c>
      <c r="P19" s="7">
        <v>60</v>
      </c>
      <c r="Q19" s="7">
        <v>137</v>
      </c>
      <c r="R19" s="7">
        <f t="shared" si="8"/>
        <v>197</v>
      </c>
      <c r="S19" s="9">
        <f t="shared" si="4"/>
        <v>6.707524685052775E-2</v>
      </c>
      <c r="T19" s="7">
        <f t="shared" si="9"/>
        <v>2816</v>
      </c>
      <c r="U19" s="9">
        <f t="shared" si="5"/>
        <v>7.5664346938227156E-2</v>
      </c>
    </row>
    <row r="20" spans="1:21" x14ac:dyDescent="0.25">
      <c r="A20" s="5">
        <v>12</v>
      </c>
      <c r="B20" s="5">
        <v>2012</v>
      </c>
      <c r="C20" s="3" t="s">
        <v>25</v>
      </c>
      <c r="D20" s="7">
        <v>1028</v>
      </c>
      <c r="E20" s="7">
        <v>752</v>
      </c>
      <c r="F20" s="7">
        <f t="shared" si="0"/>
        <v>1780</v>
      </c>
      <c r="G20" s="9">
        <f t="shared" si="1"/>
        <v>0.11701288456481725</v>
      </c>
      <c r="H20" s="7">
        <v>1056</v>
      </c>
      <c r="I20" s="7">
        <v>1066</v>
      </c>
      <c r="J20" s="7">
        <f t="shared" si="6"/>
        <v>2122</v>
      </c>
      <c r="K20" s="9">
        <f t="shared" si="2"/>
        <v>0.11522589052997394</v>
      </c>
      <c r="L20" s="7">
        <v>22</v>
      </c>
      <c r="M20" s="7">
        <v>29</v>
      </c>
      <c r="N20" s="7">
        <f t="shared" si="7"/>
        <v>51</v>
      </c>
      <c r="O20" s="9">
        <f t="shared" si="3"/>
        <v>7.8220858895705528E-2</v>
      </c>
      <c r="P20" s="7">
        <v>99</v>
      </c>
      <c r="Q20" s="7">
        <v>264</v>
      </c>
      <c r="R20" s="7">
        <f t="shared" si="8"/>
        <v>363</v>
      </c>
      <c r="S20" s="9">
        <f t="shared" si="4"/>
        <v>0.12359550561797752</v>
      </c>
      <c r="T20" s="7">
        <f t="shared" si="9"/>
        <v>4316</v>
      </c>
      <c r="U20" s="9">
        <f t="shared" si="5"/>
        <v>0.11596850901469759</v>
      </c>
    </row>
    <row r="21" spans="1:21" x14ac:dyDescent="0.25">
      <c r="A21" s="13" t="s">
        <v>167</v>
      </c>
      <c r="B21" s="24"/>
      <c r="C21" s="14"/>
      <c r="D21" s="11">
        <f>SUM(D9:D20)</f>
        <v>8679</v>
      </c>
      <c r="E21" s="11">
        <f>SUM(E9:E20)</f>
        <v>6533</v>
      </c>
      <c r="F21" s="11">
        <f>SUM(F9:F20)</f>
        <v>15212</v>
      </c>
      <c r="G21" s="12">
        <f>'KAB. SUKOHARJO'!G10</f>
        <v>3.888786633126777E-2</v>
      </c>
      <c r="H21" s="11">
        <f>SUM(H9:H20)</f>
        <v>9096</v>
      </c>
      <c r="I21" s="11">
        <f>SUM(I9:I20)</f>
        <v>9320</v>
      </c>
      <c r="J21" s="11">
        <f>SUM(J9:J20)</f>
        <v>18416</v>
      </c>
      <c r="K21" s="12">
        <f>'KAB. SUKOHARJO'!K10</f>
        <v>4.0996415930188553E-2</v>
      </c>
      <c r="L21" s="11">
        <f t="shared" ref="L21:N21" si="10">SUM(L9:L20)</f>
        <v>298</v>
      </c>
      <c r="M21" s="11">
        <f t="shared" si="10"/>
        <v>354</v>
      </c>
      <c r="N21" s="11">
        <f t="shared" si="10"/>
        <v>652</v>
      </c>
      <c r="O21" s="12">
        <f>'KAB. SUKOHARJO'!O10</f>
        <v>3.4884965222043873E-2</v>
      </c>
      <c r="P21" s="11">
        <f t="shared" ref="P21:R21" si="11">SUM(P9:P20)</f>
        <v>765</v>
      </c>
      <c r="Q21" s="11">
        <f t="shared" si="11"/>
        <v>2172</v>
      </c>
      <c r="R21" s="11">
        <f t="shared" si="11"/>
        <v>2937</v>
      </c>
      <c r="S21" s="12">
        <f>'KAB. SUKOHARJO'!S10</f>
        <v>5.0366991356839072E-2</v>
      </c>
      <c r="T21" s="8">
        <f>SUM(T9:T20)</f>
        <v>37217</v>
      </c>
      <c r="U21" s="12">
        <f>'KAB. SUKOHARJO'!U10</f>
        <v>4.0568439962153417E-2</v>
      </c>
    </row>
  </sheetData>
  <mergeCells count="11">
    <mergeCell ref="A1:N2"/>
    <mergeCell ref="T7:U7"/>
    <mergeCell ref="A21:C21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15CC-EC95-4F9B-BC5A-EB892119233A}">
  <dimension ref="A1:U21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184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2001</v>
      </c>
      <c r="C9" s="3" t="s">
        <v>27</v>
      </c>
      <c r="D9" s="7">
        <v>783</v>
      </c>
      <c r="E9" s="7">
        <v>606</v>
      </c>
      <c r="F9" s="7">
        <f t="shared" ref="F9:F20" si="0">SUM(D9:E9)</f>
        <v>1389</v>
      </c>
      <c r="G9" s="9">
        <f t="shared" ref="G9:G20" si="1">F9/$F$21</f>
        <v>5.9161768464094044E-2</v>
      </c>
      <c r="H9" s="7">
        <v>892</v>
      </c>
      <c r="I9" s="7">
        <v>903</v>
      </c>
      <c r="J9" s="7">
        <f>SUM(H9:I9)</f>
        <v>1795</v>
      </c>
      <c r="K9" s="9">
        <f t="shared" ref="K9:K20" si="2">J9/$J$21</f>
        <v>6.2235628597184664E-2</v>
      </c>
      <c r="L9" s="7">
        <v>34</v>
      </c>
      <c r="M9" s="7">
        <v>29</v>
      </c>
      <c r="N9" s="7">
        <f>SUM(L9:M9)</f>
        <v>63</v>
      </c>
      <c r="O9" s="9">
        <f t="shared" ref="O9:O20" si="3">N9/$N$21</f>
        <v>6.5420560747663545E-2</v>
      </c>
      <c r="P9" s="7">
        <v>78</v>
      </c>
      <c r="Q9" s="7">
        <v>183</v>
      </c>
      <c r="R9" s="7">
        <f>SUM(P9:Q9)</f>
        <v>261</v>
      </c>
      <c r="S9" s="9">
        <f t="shared" ref="S9:S20" si="4">R9/$R$21</f>
        <v>7.027463651050081E-2</v>
      </c>
      <c r="T9" s="7">
        <f>F9+J9+N9+R9</f>
        <v>3508</v>
      </c>
      <c r="U9" s="9">
        <f t="shared" ref="U9:U20" si="5">T9/$T$21</f>
        <v>6.1547098970121235E-2</v>
      </c>
    </row>
    <row r="10" spans="1:21" x14ac:dyDescent="0.25">
      <c r="A10" s="5">
        <v>2</v>
      </c>
      <c r="B10" s="5">
        <v>2002</v>
      </c>
      <c r="C10" s="3" t="s">
        <v>28</v>
      </c>
      <c r="D10" s="7">
        <v>1444</v>
      </c>
      <c r="E10" s="7">
        <v>1109</v>
      </c>
      <c r="F10" s="7">
        <f t="shared" si="0"/>
        <v>2553</v>
      </c>
      <c r="G10" s="9">
        <f t="shared" si="1"/>
        <v>0.10874009711219014</v>
      </c>
      <c r="H10" s="7">
        <v>1648</v>
      </c>
      <c r="I10" s="7">
        <v>1697</v>
      </c>
      <c r="J10" s="7">
        <f t="shared" ref="J10:J20" si="6">SUM(H10:I10)</f>
        <v>3345</v>
      </c>
      <c r="K10" s="9">
        <f t="shared" si="2"/>
        <v>0.11597670064489286</v>
      </c>
      <c r="L10" s="7">
        <v>56</v>
      </c>
      <c r="M10" s="7">
        <v>54</v>
      </c>
      <c r="N10" s="7">
        <f t="shared" ref="N10:N20" si="7">SUM(L10:M10)</f>
        <v>110</v>
      </c>
      <c r="O10" s="9">
        <f t="shared" si="3"/>
        <v>0.11422637590861889</v>
      </c>
      <c r="P10" s="7">
        <v>99</v>
      </c>
      <c r="Q10" s="7">
        <v>293</v>
      </c>
      <c r="R10" s="7">
        <f t="shared" ref="R10:R20" si="8">SUM(P10:Q10)</f>
        <v>392</v>
      </c>
      <c r="S10" s="9">
        <f t="shared" si="4"/>
        <v>0.10554658050619278</v>
      </c>
      <c r="T10" s="7">
        <f t="shared" ref="T10:T20" si="9">F10+J10+N10+R10</f>
        <v>6400</v>
      </c>
      <c r="U10" s="9">
        <f t="shared" si="5"/>
        <v>0.11228661157604786</v>
      </c>
    </row>
    <row r="11" spans="1:21" x14ac:dyDescent="0.25">
      <c r="A11" s="5">
        <v>3</v>
      </c>
      <c r="B11" s="5">
        <v>2003</v>
      </c>
      <c r="C11" s="3" t="s">
        <v>29</v>
      </c>
      <c r="D11" s="7">
        <v>1001</v>
      </c>
      <c r="E11" s="7">
        <v>768</v>
      </c>
      <c r="F11" s="7">
        <f t="shared" si="0"/>
        <v>1769</v>
      </c>
      <c r="G11" s="9">
        <f t="shared" si="1"/>
        <v>7.5347133486668369E-2</v>
      </c>
      <c r="H11" s="7">
        <v>1143</v>
      </c>
      <c r="I11" s="7">
        <v>1178</v>
      </c>
      <c r="J11" s="7">
        <f t="shared" si="6"/>
        <v>2321</v>
      </c>
      <c r="K11" s="9">
        <f t="shared" si="2"/>
        <v>8.0472921434019837E-2</v>
      </c>
      <c r="L11" s="7">
        <v>27</v>
      </c>
      <c r="M11" s="7">
        <v>45</v>
      </c>
      <c r="N11" s="7">
        <f t="shared" si="7"/>
        <v>72</v>
      </c>
      <c r="O11" s="9">
        <f t="shared" si="3"/>
        <v>7.476635514018691E-2</v>
      </c>
      <c r="P11" s="7">
        <v>82</v>
      </c>
      <c r="Q11" s="7">
        <v>247</v>
      </c>
      <c r="R11" s="7">
        <f t="shared" si="8"/>
        <v>329</v>
      </c>
      <c r="S11" s="9">
        <f t="shared" si="4"/>
        <v>8.8583737210554653E-2</v>
      </c>
      <c r="T11" s="7">
        <f t="shared" si="9"/>
        <v>4491</v>
      </c>
      <c r="U11" s="9">
        <f t="shared" si="5"/>
        <v>7.8793620716879842E-2</v>
      </c>
    </row>
    <row r="12" spans="1:21" x14ac:dyDescent="0.25">
      <c r="A12" s="5">
        <v>4</v>
      </c>
      <c r="B12" s="5">
        <v>2004</v>
      </c>
      <c r="C12" s="3" t="s">
        <v>30</v>
      </c>
      <c r="D12" s="7">
        <v>917</v>
      </c>
      <c r="E12" s="7">
        <v>725</v>
      </c>
      <c r="F12" s="7">
        <f t="shared" si="0"/>
        <v>1642</v>
      </c>
      <c r="G12" s="9">
        <f t="shared" si="1"/>
        <v>6.9937814123860631E-2</v>
      </c>
      <c r="H12" s="7">
        <v>1022</v>
      </c>
      <c r="I12" s="7">
        <v>1067</v>
      </c>
      <c r="J12" s="7">
        <f t="shared" si="6"/>
        <v>2089</v>
      </c>
      <c r="K12" s="9">
        <f t="shared" si="2"/>
        <v>7.2429096456556416E-2</v>
      </c>
      <c r="L12" s="7">
        <v>41</v>
      </c>
      <c r="M12" s="7">
        <v>26</v>
      </c>
      <c r="N12" s="7">
        <f t="shared" si="7"/>
        <v>67</v>
      </c>
      <c r="O12" s="9">
        <f t="shared" si="3"/>
        <v>6.9574247144340601E-2</v>
      </c>
      <c r="P12" s="7">
        <v>56</v>
      </c>
      <c r="Q12" s="7">
        <v>191</v>
      </c>
      <c r="R12" s="7">
        <f t="shared" si="8"/>
        <v>247</v>
      </c>
      <c r="S12" s="9">
        <f t="shared" si="4"/>
        <v>6.6505115778136781E-2</v>
      </c>
      <c r="T12" s="7">
        <f t="shared" si="9"/>
        <v>4045</v>
      </c>
      <c r="U12" s="9">
        <f t="shared" si="5"/>
        <v>7.0968647472674007E-2</v>
      </c>
    </row>
    <row r="13" spans="1:21" x14ac:dyDescent="0.25">
      <c r="A13" s="5">
        <v>5</v>
      </c>
      <c r="B13" s="5">
        <v>2005</v>
      </c>
      <c r="C13" s="3" t="s">
        <v>31</v>
      </c>
      <c r="D13" s="7">
        <v>1343</v>
      </c>
      <c r="E13" s="7">
        <v>1077</v>
      </c>
      <c r="F13" s="7">
        <f t="shared" si="0"/>
        <v>2420</v>
      </c>
      <c r="G13" s="9">
        <f t="shared" si="1"/>
        <v>0.10307521935428912</v>
      </c>
      <c r="H13" s="7">
        <v>1442</v>
      </c>
      <c r="I13" s="7">
        <v>1472</v>
      </c>
      <c r="J13" s="7">
        <f t="shared" si="6"/>
        <v>2914</v>
      </c>
      <c r="K13" s="9">
        <f t="shared" si="2"/>
        <v>0.10103321544969142</v>
      </c>
      <c r="L13" s="7">
        <v>42</v>
      </c>
      <c r="M13" s="7">
        <v>64</v>
      </c>
      <c r="N13" s="7">
        <f t="shared" si="7"/>
        <v>106</v>
      </c>
      <c r="O13" s="9">
        <f t="shared" si="3"/>
        <v>0.11007268951194185</v>
      </c>
      <c r="P13" s="7">
        <v>103</v>
      </c>
      <c r="Q13" s="7">
        <v>304</v>
      </c>
      <c r="R13" s="7">
        <f t="shared" si="8"/>
        <v>407</v>
      </c>
      <c r="S13" s="9">
        <f t="shared" si="4"/>
        <v>0.10958535271943996</v>
      </c>
      <c r="T13" s="7">
        <f t="shared" si="9"/>
        <v>5847</v>
      </c>
      <c r="U13" s="9">
        <f t="shared" si="5"/>
        <v>0.10258434654455498</v>
      </c>
    </row>
    <row r="14" spans="1:21" x14ac:dyDescent="0.25">
      <c r="A14" s="5">
        <v>6</v>
      </c>
      <c r="B14" s="5">
        <v>2006</v>
      </c>
      <c r="C14" s="3" t="s">
        <v>32</v>
      </c>
      <c r="D14" s="7">
        <v>1179</v>
      </c>
      <c r="E14" s="7">
        <v>984</v>
      </c>
      <c r="F14" s="7">
        <f t="shared" si="0"/>
        <v>2163</v>
      </c>
      <c r="G14" s="9">
        <f t="shared" si="1"/>
        <v>9.2128801431127019E-2</v>
      </c>
      <c r="H14" s="7">
        <v>1230</v>
      </c>
      <c r="I14" s="7">
        <v>1260</v>
      </c>
      <c r="J14" s="7">
        <f t="shared" si="6"/>
        <v>2490</v>
      </c>
      <c r="K14" s="9">
        <f t="shared" si="2"/>
        <v>8.6332431870189311E-2</v>
      </c>
      <c r="L14" s="7">
        <v>44</v>
      </c>
      <c r="M14" s="7">
        <v>55</v>
      </c>
      <c r="N14" s="7">
        <f t="shared" si="7"/>
        <v>99</v>
      </c>
      <c r="O14" s="9">
        <f t="shared" si="3"/>
        <v>0.10280373831775701</v>
      </c>
      <c r="P14" s="7">
        <v>86</v>
      </c>
      <c r="Q14" s="7">
        <v>263</v>
      </c>
      <c r="R14" s="7">
        <f t="shared" si="8"/>
        <v>349</v>
      </c>
      <c r="S14" s="9">
        <f t="shared" si="4"/>
        <v>9.3968766828217559E-2</v>
      </c>
      <c r="T14" s="7">
        <f t="shared" si="9"/>
        <v>5101</v>
      </c>
      <c r="U14" s="9">
        <f t="shared" si="5"/>
        <v>8.9495938382721893E-2</v>
      </c>
    </row>
    <row r="15" spans="1:21" x14ac:dyDescent="0.25">
      <c r="A15" s="5">
        <v>7</v>
      </c>
      <c r="B15" s="5">
        <v>2007</v>
      </c>
      <c r="C15" s="3" t="s">
        <v>33</v>
      </c>
      <c r="D15" s="7">
        <v>1089</v>
      </c>
      <c r="E15" s="7">
        <v>899</v>
      </c>
      <c r="F15" s="7">
        <f t="shared" si="0"/>
        <v>1988</v>
      </c>
      <c r="G15" s="9">
        <f t="shared" si="1"/>
        <v>8.4675014907573051E-2</v>
      </c>
      <c r="H15" s="7">
        <v>1121</v>
      </c>
      <c r="I15" s="7">
        <v>1142</v>
      </c>
      <c r="J15" s="7">
        <f t="shared" si="6"/>
        <v>2263</v>
      </c>
      <c r="K15" s="9">
        <f t="shared" si="2"/>
        <v>7.8461965189653982E-2</v>
      </c>
      <c r="L15" s="7">
        <v>41</v>
      </c>
      <c r="M15" s="7">
        <v>43</v>
      </c>
      <c r="N15" s="7">
        <f t="shared" si="7"/>
        <v>84</v>
      </c>
      <c r="O15" s="9">
        <f t="shared" si="3"/>
        <v>8.7227414330218064E-2</v>
      </c>
      <c r="P15" s="7">
        <v>71</v>
      </c>
      <c r="Q15" s="7">
        <v>234</v>
      </c>
      <c r="R15" s="7">
        <f t="shared" si="8"/>
        <v>305</v>
      </c>
      <c r="S15" s="9">
        <f t="shared" si="4"/>
        <v>8.2121701669359184E-2</v>
      </c>
      <c r="T15" s="7">
        <f t="shared" si="9"/>
        <v>4640</v>
      </c>
      <c r="U15" s="9">
        <f t="shared" si="5"/>
        <v>8.1407793392634695E-2</v>
      </c>
    </row>
    <row r="16" spans="1:21" x14ac:dyDescent="0.25">
      <c r="A16" s="5">
        <v>8</v>
      </c>
      <c r="B16" s="5">
        <v>2008</v>
      </c>
      <c r="C16" s="3" t="s">
        <v>34</v>
      </c>
      <c r="D16" s="7">
        <v>1135</v>
      </c>
      <c r="E16" s="7">
        <v>919</v>
      </c>
      <c r="F16" s="7">
        <f t="shared" si="0"/>
        <v>2054</v>
      </c>
      <c r="G16" s="9">
        <f t="shared" si="1"/>
        <v>8.7486157253599109E-2</v>
      </c>
      <c r="H16" s="7">
        <v>1176</v>
      </c>
      <c r="I16" s="7">
        <v>1211</v>
      </c>
      <c r="J16" s="7">
        <f t="shared" si="6"/>
        <v>2387</v>
      </c>
      <c r="K16" s="9">
        <f t="shared" si="2"/>
        <v>8.276125095347063E-2</v>
      </c>
      <c r="L16" s="7">
        <v>35</v>
      </c>
      <c r="M16" s="7">
        <v>47</v>
      </c>
      <c r="N16" s="7">
        <f t="shared" si="7"/>
        <v>82</v>
      </c>
      <c r="O16" s="9">
        <f t="shared" si="3"/>
        <v>8.5150571131879543E-2</v>
      </c>
      <c r="P16" s="7">
        <v>53</v>
      </c>
      <c r="Q16" s="7">
        <v>193</v>
      </c>
      <c r="R16" s="7">
        <f t="shared" si="8"/>
        <v>246</v>
      </c>
      <c r="S16" s="9">
        <f t="shared" si="4"/>
        <v>6.623586429725363E-2</v>
      </c>
      <c r="T16" s="7">
        <f t="shared" si="9"/>
        <v>4769</v>
      </c>
      <c r="U16" s="9">
        <f t="shared" si="5"/>
        <v>8.3671070407214415E-2</v>
      </c>
    </row>
    <row r="17" spans="1:21" x14ac:dyDescent="0.25">
      <c r="A17" s="5">
        <v>9</v>
      </c>
      <c r="B17" s="5">
        <v>2009</v>
      </c>
      <c r="C17" s="3" t="s">
        <v>35</v>
      </c>
      <c r="D17" s="7">
        <v>1003</v>
      </c>
      <c r="E17" s="7">
        <v>924</v>
      </c>
      <c r="F17" s="7">
        <f t="shared" si="0"/>
        <v>1927</v>
      </c>
      <c r="G17" s="9">
        <f t="shared" si="1"/>
        <v>8.2076837890791385E-2</v>
      </c>
      <c r="H17" s="7">
        <v>1105</v>
      </c>
      <c r="I17" s="7">
        <v>1115</v>
      </c>
      <c r="J17" s="7">
        <f t="shared" si="6"/>
        <v>2220</v>
      </c>
      <c r="K17" s="9">
        <f t="shared" si="2"/>
        <v>7.6971083836072388E-2</v>
      </c>
      <c r="L17" s="7">
        <v>19</v>
      </c>
      <c r="M17" s="7">
        <v>33</v>
      </c>
      <c r="N17" s="7">
        <f t="shared" si="7"/>
        <v>52</v>
      </c>
      <c r="O17" s="9">
        <f t="shared" si="3"/>
        <v>5.3997923156801658E-2</v>
      </c>
      <c r="P17" s="7">
        <v>74</v>
      </c>
      <c r="Q17" s="7">
        <v>171</v>
      </c>
      <c r="R17" s="7">
        <f t="shared" si="8"/>
        <v>245</v>
      </c>
      <c r="S17" s="9">
        <f t="shared" si="4"/>
        <v>6.5966612816370493E-2</v>
      </c>
      <c r="T17" s="7">
        <f t="shared" si="9"/>
        <v>4444</v>
      </c>
      <c r="U17" s="9">
        <f t="shared" si="5"/>
        <v>7.7969015913118236E-2</v>
      </c>
    </row>
    <row r="18" spans="1:21" x14ac:dyDescent="0.25">
      <c r="A18" s="5">
        <v>10</v>
      </c>
      <c r="B18" s="5">
        <v>2010</v>
      </c>
      <c r="C18" s="3" t="s">
        <v>36</v>
      </c>
      <c r="D18" s="7">
        <v>1232</v>
      </c>
      <c r="E18" s="7">
        <v>955</v>
      </c>
      <c r="F18" s="7">
        <f t="shared" si="0"/>
        <v>2187</v>
      </c>
      <c r="G18" s="9">
        <f t="shared" si="1"/>
        <v>9.3151035011500127E-2</v>
      </c>
      <c r="H18" s="7">
        <v>1457</v>
      </c>
      <c r="I18" s="7">
        <v>1471</v>
      </c>
      <c r="J18" s="7">
        <f t="shared" si="6"/>
        <v>2928</v>
      </c>
      <c r="K18" s="9">
        <f t="shared" si="2"/>
        <v>0.10151861868109008</v>
      </c>
      <c r="L18" s="7">
        <v>46</v>
      </c>
      <c r="M18" s="7">
        <v>53</v>
      </c>
      <c r="N18" s="7">
        <f t="shared" si="7"/>
        <v>99</v>
      </c>
      <c r="O18" s="9">
        <f t="shared" si="3"/>
        <v>0.10280373831775701</v>
      </c>
      <c r="P18" s="7">
        <v>114</v>
      </c>
      <c r="Q18" s="7">
        <v>280</v>
      </c>
      <c r="R18" s="7">
        <f t="shared" si="8"/>
        <v>394</v>
      </c>
      <c r="S18" s="9">
        <f t="shared" si="4"/>
        <v>0.10608508346795907</v>
      </c>
      <c r="T18" s="7">
        <f t="shared" si="9"/>
        <v>5608</v>
      </c>
      <c r="U18" s="9">
        <f t="shared" si="5"/>
        <v>9.8391143393511946E-2</v>
      </c>
    </row>
    <row r="19" spans="1:21" x14ac:dyDescent="0.25">
      <c r="A19" s="5">
        <v>11</v>
      </c>
      <c r="B19" s="5">
        <v>2011</v>
      </c>
      <c r="C19" s="3" t="s">
        <v>37</v>
      </c>
      <c r="D19" s="7">
        <v>973</v>
      </c>
      <c r="E19" s="7">
        <v>785</v>
      </c>
      <c r="F19" s="7">
        <f t="shared" si="0"/>
        <v>1758</v>
      </c>
      <c r="G19" s="9">
        <f t="shared" si="1"/>
        <v>7.4878609762330697E-2</v>
      </c>
      <c r="H19" s="7">
        <v>1047</v>
      </c>
      <c r="I19" s="7">
        <v>1076</v>
      </c>
      <c r="J19" s="7">
        <f t="shared" si="6"/>
        <v>2123</v>
      </c>
      <c r="K19" s="9">
        <f t="shared" si="2"/>
        <v>7.3607932875667428E-2</v>
      </c>
      <c r="L19" s="7">
        <v>27</v>
      </c>
      <c r="M19" s="7">
        <v>47</v>
      </c>
      <c r="N19" s="7">
        <f t="shared" si="7"/>
        <v>74</v>
      </c>
      <c r="O19" s="9">
        <f t="shared" si="3"/>
        <v>7.6843198338525445E-2</v>
      </c>
      <c r="P19" s="7">
        <v>72</v>
      </c>
      <c r="Q19" s="7">
        <v>214</v>
      </c>
      <c r="R19" s="7">
        <f t="shared" si="8"/>
        <v>286</v>
      </c>
      <c r="S19" s="9">
        <f t="shared" si="4"/>
        <v>7.7005923532579429E-2</v>
      </c>
      <c r="T19" s="7">
        <f t="shared" si="9"/>
        <v>4241</v>
      </c>
      <c r="U19" s="9">
        <f t="shared" si="5"/>
        <v>7.4407424952190465E-2</v>
      </c>
    </row>
    <row r="20" spans="1:21" x14ac:dyDescent="0.25">
      <c r="A20" s="5">
        <v>12</v>
      </c>
      <c r="B20" s="5">
        <v>2012</v>
      </c>
      <c r="C20" s="3" t="s">
        <v>38</v>
      </c>
      <c r="D20" s="7">
        <v>909</v>
      </c>
      <c r="E20" s="7">
        <v>719</v>
      </c>
      <c r="F20" s="7">
        <f t="shared" si="0"/>
        <v>1628</v>
      </c>
      <c r="G20" s="9">
        <f t="shared" si="1"/>
        <v>6.9341511201976319E-2</v>
      </c>
      <c r="H20" s="7">
        <v>974</v>
      </c>
      <c r="I20" s="7">
        <v>993</v>
      </c>
      <c r="J20" s="7">
        <f t="shared" si="6"/>
        <v>1967</v>
      </c>
      <c r="K20" s="9">
        <f t="shared" si="2"/>
        <v>6.8199154011510985E-2</v>
      </c>
      <c r="L20" s="7">
        <v>25</v>
      </c>
      <c r="M20" s="7">
        <v>30</v>
      </c>
      <c r="N20" s="7">
        <f t="shared" si="7"/>
        <v>55</v>
      </c>
      <c r="O20" s="9">
        <f t="shared" si="3"/>
        <v>5.7113187954309447E-2</v>
      </c>
      <c r="P20" s="7">
        <v>58</v>
      </c>
      <c r="Q20" s="7">
        <v>195</v>
      </c>
      <c r="R20" s="7">
        <f t="shared" si="8"/>
        <v>253</v>
      </c>
      <c r="S20" s="9">
        <f t="shared" si="4"/>
        <v>6.8120624663435644E-2</v>
      </c>
      <c r="T20" s="7">
        <f t="shared" si="9"/>
        <v>3903</v>
      </c>
      <c r="U20" s="9">
        <f t="shared" si="5"/>
        <v>6.8477288278330439E-2</v>
      </c>
    </row>
    <row r="21" spans="1:21" x14ac:dyDescent="0.25">
      <c r="A21" s="22" t="s">
        <v>167</v>
      </c>
      <c r="B21" s="22"/>
      <c r="C21" s="22"/>
      <c r="D21" s="11">
        <f>SUM(D9:D20)</f>
        <v>13008</v>
      </c>
      <c r="E21" s="11">
        <f>SUM(E9:E20)</f>
        <v>10470</v>
      </c>
      <c r="F21" s="11">
        <f>SUM(F9:F20)</f>
        <v>23478</v>
      </c>
      <c r="G21" s="12">
        <f>'KAB. SUKOHARJO'!G11</f>
        <v>6.0019019571752867E-2</v>
      </c>
      <c r="H21" s="11">
        <f>SUM(H9:H20)</f>
        <v>14257</v>
      </c>
      <c r="I21" s="11">
        <f>SUM(I9:I20)</f>
        <v>14585</v>
      </c>
      <c r="J21" s="11">
        <f>SUM(J9:J20)</f>
        <v>28842</v>
      </c>
      <c r="K21" s="12">
        <f>'KAB. SUKOHARJO'!K11</f>
        <v>6.4206050622203428E-2</v>
      </c>
      <c r="L21" s="11">
        <f t="shared" ref="L21:N21" si="10">SUM(L9:L20)</f>
        <v>437</v>
      </c>
      <c r="M21" s="11">
        <f t="shared" si="10"/>
        <v>526</v>
      </c>
      <c r="N21" s="11">
        <f t="shared" si="10"/>
        <v>963</v>
      </c>
      <c r="O21" s="12">
        <f>'KAB. SUKOHARJO'!O11</f>
        <v>5.1524879614767254E-2</v>
      </c>
      <c r="P21" s="11">
        <f t="shared" ref="P21:R21" si="11">SUM(P9:P20)</f>
        <v>946</v>
      </c>
      <c r="Q21" s="11">
        <f t="shared" si="11"/>
        <v>2768</v>
      </c>
      <c r="R21" s="11">
        <f t="shared" si="11"/>
        <v>3714</v>
      </c>
      <c r="S21" s="12">
        <f>'KAB. SUKOHARJO'!S11</f>
        <v>6.3691864453285771E-2</v>
      </c>
      <c r="T21" s="8">
        <f>SUM(T9:T20)</f>
        <v>56997</v>
      </c>
      <c r="U21" s="12">
        <f>'KAB. SUKOHARJO'!U11</f>
        <v>6.2129655064160419E-2</v>
      </c>
    </row>
  </sheetData>
  <mergeCells count="11">
    <mergeCell ref="A1:N2"/>
    <mergeCell ref="T7:U7"/>
    <mergeCell ref="A21:C21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4169-7BAB-43B6-A9C3-FDF2AF3CB3B2}">
  <dimension ref="A1:U23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185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1001</v>
      </c>
      <c r="C9" s="3" t="s">
        <v>39</v>
      </c>
      <c r="D9" s="7">
        <v>1233</v>
      </c>
      <c r="E9" s="7">
        <v>1013</v>
      </c>
      <c r="F9" s="7">
        <f t="shared" ref="F9:F22" si="0">SUM(D9:E9)</f>
        <v>2246</v>
      </c>
      <c r="G9" s="9">
        <f t="shared" ref="G9:G17" si="1">F9/$F$23</f>
        <v>5.1784561468228352E-2</v>
      </c>
      <c r="H9" s="7">
        <v>1291</v>
      </c>
      <c r="I9" s="7">
        <v>1317</v>
      </c>
      <c r="J9" s="7">
        <f>SUM(H9:I9)</f>
        <v>2608</v>
      </c>
      <c r="K9" s="9">
        <f t="shared" ref="K9:K17" si="2">J9/$J$23</f>
        <v>5.2890952970046035E-2</v>
      </c>
      <c r="L9" s="7">
        <v>47</v>
      </c>
      <c r="M9" s="7">
        <v>51</v>
      </c>
      <c r="N9" s="7">
        <f>SUM(L9:M9)</f>
        <v>98</v>
      </c>
      <c r="O9" s="9">
        <f t="shared" ref="O9:O17" si="3">N9/$N$23</f>
        <v>5.4054054054054057E-2</v>
      </c>
      <c r="P9" s="7">
        <v>83</v>
      </c>
      <c r="Q9" s="7">
        <v>213</v>
      </c>
      <c r="R9" s="7">
        <f>SUM(P9:Q9)</f>
        <v>296</v>
      </c>
      <c r="S9" s="9">
        <f t="shared" ref="S9:S17" si="4">R9/$R$23</f>
        <v>5.1166810717372516E-2</v>
      </c>
      <c r="T9" s="7">
        <f>F9+J9+N9+R9</f>
        <v>5248</v>
      </c>
      <c r="U9" s="9">
        <f t="shared" ref="U9:U17" si="5">T9/$T$23</f>
        <v>5.2333988172997337E-2</v>
      </c>
    </row>
    <row r="10" spans="1:21" x14ac:dyDescent="0.25">
      <c r="A10" s="5">
        <v>2</v>
      </c>
      <c r="B10" s="5">
        <v>1002</v>
      </c>
      <c r="C10" s="3" t="s">
        <v>40</v>
      </c>
      <c r="D10" s="7">
        <v>1314</v>
      </c>
      <c r="E10" s="7">
        <v>1086</v>
      </c>
      <c r="F10" s="7">
        <f t="shared" si="0"/>
        <v>2400</v>
      </c>
      <c r="G10" s="9">
        <f t="shared" si="1"/>
        <v>5.5335239324910079E-2</v>
      </c>
      <c r="H10" s="7">
        <v>1339</v>
      </c>
      <c r="I10" s="7">
        <v>1360</v>
      </c>
      <c r="J10" s="7">
        <f t="shared" ref="J10:J22" si="6">SUM(H10:I10)</f>
        <v>2699</v>
      </c>
      <c r="K10" s="9">
        <f t="shared" si="2"/>
        <v>5.4736457847451785E-2</v>
      </c>
      <c r="L10" s="7">
        <v>44</v>
      </c>
      <c r="M10" s="7">
        <v>66</v>
      </c>
      <c r="N10" s="7">
        <f t="shared" ref="N10:N22" si="7">SUM(L10:M10)</f>
        <v>110</v>
      </c>
      <c r="O10" s="9">
        <f t="shared" si="3"/>
        <v>6.0672917815774961E-2</v>
      </c>
      <c r="P10" s="7">
        <v>94</v>
      </c>
      <c r="Q10" s="7">
        <v>205</v>
      </c>
      <c r="R10" s="7">
        <f t="shared" ref="R10:R22" si="8">SUM(P10:Q10)</f>
        <v>299</v>
      </c>
      <c r="S10" s="9">
        <f t="shared" si="4"/>
        <v>5.1685393258426963E-2</v>
      </c>
      <c r="T10" s="7">
        <f t="shared" ref="T10:T22" si="9">F10+J10+N10+R10</f>
        <v>5508</v>
      </c>
      <c r="U10" s="9">
        <f t="shared" si="5"/>
        <v>5.4926754355348578E-2</v>
      </c>
    </row>
    <row r="11" spans="1:21" x14ac:dyDescent="0.25">
      <c r="A11" s="5">
        <v>3</v>
      </c>
      <c r="B11" s="5">
        <v>1003</v>
      </c>
      <c r="C11" s="3" t="s">
        <v>41</v>
      </c>
      <c r="D11" s="7">
        <v>1236</v>
      </c>
      <c r="E11" s="7">
        <v>1022</v>
      </c>
      <c r="F11" s="7">
        <f t="shared" si="0"/>
        <v>2258</v>
      </c>
      <c r="G11" s="9">
        <f t="shared" si="1"/>
        <v>5.2061237664852898E-2</v>
      </c>
      <c r="H11" s="7">
        <v>1336</v>
      </c>
      <c r="I11" s="7">
        <v>1357</v>
      </c>
      <c r="J11" s="7">
        <f t="shared" si="6"/>
        <v>2693</v>
      </c>
      <c r="K11" s="9">
        <f t="shared" si="2"/>
        <v>5.4614776207183274E-2</v>
      </c>
      <c r="L11" s="7">
        <v>40</v>
      </c>
      <c r="M11" s="7">
        <v>56</v>
      </c>
      <c r="N11" s="7">
        <f t="shared" si="7"/>
        <v>96</v>
      </c>
      <c r="O11" s="9">
        <f t="shared" si="3"/>
        <v>5.2950910093767234E-2</v>
      </c>
      <c r="P11" s="7">
        <v>77</v>
      </c>
      <c r="Q11" s="7">
        <v>229</v>
      </c>
      <c r="R11" s="7">
        <f t="shared" si="8"/>
        <v>306</v>
      </c>
      <c r="S11" s="9">
        <f t="shared" si="4"/>
        <v>5.289541918755402E-2</v>
      </c>
      <c r="T11" s="7">
        <f t="shared" si="9"/>
        <v>5353</v>
      </c>
      <c r="U11" s="9">
        <f t="shared" si="5"/>
        <v>5.3381066823562258E-2</v>
      </c>
    </row>
    <row r="12" spans="1:21" x14ac:dyDescent="0.25">
      <c r="A12" s="5">
        <v>4</v>
      </c>
      <c r="B12" s="5">
        <v>1004</v>
      </c>
      <c r="C12" s="3" t="s">
        <v>42</v>
      </c>
      <c r="D12" s="7">
        <v>1314</v>
      </c>
      <c r="E12" s="7">
        <v>1036</v>
      </c>
      <c r="F12" s="7">
        <f t="shared" si="0"/>
        <v>2350</v>
      </c>
      <c r="G12" s="9">
        <f t="shared" si="1"/>
        <v>5.4182421838974454E-2</v>
      </c>
      <c r="H12" s="7">
        <v>1308</v>
      </c>
      <c r="I12" s="7">
        <v>1305</v>
      </c>
      <c r="J12" s="7">
        <f t="shared" si="6"/>
        <v>2613</v>
      </c>
      <c r="K12" s="9">
        <f t="shared" si="2"/>
        <v>5.2992354336936463E-2</v>
      </c>
      <c r="L12" s="7">
        <v>51</v>
      </c>
      <c r="M12" s="7">
        <v>63</v>
      </c>
      <c r="N12" s="7">
        <f t="shared" si="7"/>
        <v>114</v>
      </c>
      <c r="O12" s="9">
        <f t="shared" si="3"/>
        <v>6.2879205736348587E-2</v>
      </c>
      <c r="P12" s="7">
        <v>93</v>
      </c>
      <c r="Q12" s="7">
        <v>288</v>
      </c>
      <c r="R12" s="7">
        <f t="shared" si="8"/>
        <v>381</v>
      </c>
      <c r="S12" s="9">
        <f t="shared" si="4"/>
        <v>6.5859982713915299E-2</v>
      </c>
      <c r="T12" s="7">
        <f t="shared" si="9"/>
        <v>5458</v>
      </c>
      <c r="U12" s="9">
        <f t="shared" si="5"/>
        <v>5.4428145474127186E-2</v>
      </c>
    </row>
    <row r="13" spans="1:21" x14ac:dyDescent="0.25">
      <c r="A13" s="5">
        <v>5</v>
      </c>
      <c r="B13" s="5">
        <v>1005</v>
      </c>
      <c r="C13" s="3" t="s">
        <v>43</v>
      </c>
      <c r="D13" s="7">
        <v>2403</v>
      </c>
      <c r="E13" s="7">
        <v>2132</v>
      </c>
      <c r="F13" s="7">
        <f t="shared" si="0"/>
        <v>4535</v>
      </c>
      <c r="G13" s="9">
        <f t="shared" si="1"/>
        <v>0.10456054597436133</v>
      </c>
      <c r="H13" s="7">
        <v>2436</v>
      </c>
      <c r="I13" s="7">
        <v>2516</v>
      </c>
      <c r="J13" s="7">
        <f t="shared" si="6"/>
        <v>4952</v>
      </c>
      <c r="K13" s="9">
        <f t="shared" si="2"/>
        <v>0.1004279137682776</v>
      </c>
      <c r="L13" s="7">
        <v>106</v>
      </c>
      <c r="M13" s="7">
        <v>115</v>
      </c>
      <c r="N13" s="7">
        <f t="shared" si="7"/>
        <v>221</v>
      </c>
      <c r="O13" s="9">
        <f t="shared" si="3"/>
        <v>0.12189740761169332</v>
      </c>
      <c r="P13" s="7">
        <v>147</v>
      </c>
      <c r="Q13" s="7">
        <v>535</v>
      </c>
      <c r="R13" s="7">
        <f t="shared" si="8"/>
        <v>682</v>
      </c>
      <c r="S13" s="9">
        <f t="shared" si="4"/>
        <v>0.11789109766637856</v>
      </c>
      <c r="T13" s="7">
        <f t="shared" si="9"/>
        <v>10390</v>
      </c>
      <c r="U13" s="9">
        <f t="shared" si="5"/>
        <v>0.10361092551780532</v>
      </c>
    </row>
    <row r="14" spans="1:21" x14ac:dyDescent="0.25">
      <c r="A14" s="5">
        <v>6</v>
      </c>
      <c r="B14" s="5">
        <v>1006</v>
      </c>
      <c r="C14" s="3" t="s">
        <v>44</v>
      </c>
      <c r="D14" s="7">
        <v>1933</v>
      </c>
      <c r="E14" s="7">
        <v>1625</v>
      </c>
      <c r="F14" s="7">
        <f t="shared" si="0"/>
        <v>3558</v>
      </c>
      <c r="G14" s="9">
        <f t="shared" si="1"/>
        <v>8.2034492299179196E-2</v>
      </c>
      <c r="H14" s="7">
        <v>1924</v>
      </c>
      <c r="I14" s="7">
        <v>1954</v>
      </c>
      <c r="J14" s="7">
        <f t="shared" si="6"/>
        <v>3878</v>
      </c>
      <c r="K14" s="9">
        <f t="shared" si="2"/>
        <v>7.8646900160214153E-2</v>
      </c>
      <c r="L14" s="7">
        <v>57</v>
      </c>
      <c r="M14" s="7">
        <v>90</v>
      </c>
      <c r="N14" s="7">
        <f t="shared" si="7"/>
        <v>147</v>
      </c>
      <c r="O14" s="9">
        <f t="shared" si="3"/>
        <v>8.1081081081081086E-2</v>
      </c>
      <c r="P14" s="7">
        <v>102</v>
      </c>
      <c r="Q14" s="7">
        <v>375</v>
      </c>
      <c r="R14" s="7">
        <f t="shared" si="8"/>
        <v>477</v>
      </c>
      <c r="S14" s="9">
        <f t="shared" si="4"/>
        <v>8.2454624027657741E-2</v>
      </c>
      <c r="T14" s="7">
        <f t="shared" si="9"/>
        <v>8060</v>
      </c>
      <c r="U14" s="9">
        <f t="shared" si="5"/>
        <v>8.0375751652888447E-2</v>
      </c>
    </row>
    <row r="15" spans="1:21" x14ac:dyDescent="0.25">
      <c r="A15" s="5">
        <v>7</v>
      </c>
      <c r="B15" s="5">
        <v>1007</v>
      </c>
      <c r="C15" s="3" t="s">
        <v>45</v>
      </c>
      <c r="D15" s="7">
        <v>2192</v>
      </c>
      <c r="E15" s="7">
        <v>2006</v>
      </c>
      <c r="F15" s="7">
        <f t="shared" si="0"/>
        <v>4198</v>
      </c>
      <c r="G15" s="9">
        <f t="shared" si="1"/>
        <v>9.6790556119155213E-2</v>
      </c>
      <c r="H15" s="7">
        <v>2302</v>
      </c>
      <c r="I15" s="7">
        <v>2337</v>
      </c>
      <c r="J15" s="7">
        <f t="shared" si="6"/>
        <v>4639</v>
      </c>
      <c r="K15" s="9">
        <f t="shared" si="2"/>
        <v>9.4080188200936943E-2</v>
      </c>
      <c r="L15" s="7">
        <v>86</v>
      </c>
      <c r="M15" s="7">
        <v>94</v>
      </c>
      <c r="N15" s="7">
        <f t="shared" si="7"/>
        <v>180</v>
      </c>
      <c r="O15" s="9">
        <f t="shared" si="3"/>
        <v>9.9282956425813571E-2</v>
      </c>
      <c r="P15" s="7">
        <v>141</v>
      </c>
      <c r="Q15" s="7">
        <v>398</v>
      </c>
      <c r="R15" s="7">
        <f t="shared" si="8"/>
        <v>539</v>
      </c>
      <c r="S15" s="9">
        <f t="shared" si="4"/>
        <v>9.3171996542783062E-2</v>
      </c>
      <c r="T15" s="7">
        <f t="shared" si="9"/>
        <v>9556</v>
      </c>
      <c r="U15" s="9">
        <f t="shared" si="5"/>
        <v>9.5294129379032505E-2</v>
      </c>
    </row>
    <row r="16" spans="1:21" x14ac:dyDescent="0.25">
      <c r="A16" s="5">
        <v>8</v>
      </c>
      <c r="B16" s="5">
        <v>1008</v>
      </c>
      <c r="C16" s="3" t="s">
        <v>46</v>
      </c>
      <c r="D16" s="7">
        <v>1154</v>
      </c>
      <c r="E16" s="7">
        <v>918</v>
      </c>
      <c r="F16" s="7">
        <f t="shared" si="0"/>
        <v>2072</v>
      </c>
      <c r="G16" s="9">
        <f t="shared" si="1"/>
        <v>4.7772756617172368E-2</v>
      </c>
      <c r="H16" s="7">
        <v>1192</v>
      </c>
      <c r="I16" s="7">
        <v>1198</v>
      </c>
      <c r="J16" s="7">
        <f t="shared" si="6"/>
        <v>2390</v>
      </c>
      <c r="K16" s="9">
        <f t="shared" si="2"/>
        <v>4.846985337362348E-2</v>
      </c>
      <c r="L16" s="7">
        <v>56</v>
      </c>
      <c r="M16" s="7">
        <v>50</v>
      </c>
      <c r="N16" s="7">
        <f t="shared" si="7"/>
        <v>106</v>
      </c>
      <c r="O16" s="9">
        <f t="shared" si="3"/>
        <v>5.8466629895201322E-2</v>
      </c>
      <c r="P16" s="7">
        <v>80</v>
      </c>
      <c r="Q16" s="7">
        <v>214</v>
      </c>
      <c r="R16" s="7">
        <f t="shared" si="8"/>
        <v>294</v>
      </c>
      <c r="S16" s="9">
        <f t="shared" si="4"/>
        <v>5.0821089023336215E-2</v>
      </c>
      <c r="T16" s="7">
        <f t="shared" si="9"/>
        <v>4862</v>
      </c>
      <c r="U16" s="9">
        <f t="shared" si="5"/>
        <v>4.8484727609968185E-2</v>
      </c>
    </row>
    <row r="17" spans="1:21" x14ac:dyDescent="0.25">
      <c r="A17" s="5">
        <v>9</v>
      </c>
      <c r="B17" s="5">
        <v>1009</v>
      </c>
      <c r="C17" s="3" t="s">
        <v>47</v>
      </c>
      <c r="D17" s="7">
        <v>1359</v>
      </c>
      <c r="E17" s="7">
        <v>1200</v>
      </c>
      <c r="F17" s="7">
        <f t="shared" si="0"/>
        <v>2559</v>
      </c>
      <c r="G17" s="9">
        <f t="shared" si="1"/>
        <v>5.9001198930185371E-2</v>
      </c>
      <c r="H17" s="7">
        <v>1527</v>
      </c>
      <c r="I17" s="7">
        <v>1540</v>
      </c>
      <c r="J17" s="7">
        <f t="shared" si="6"/>
        <v>3067</v>
      </c>
      <c r="K17" s="9">
        <f t="shared" si="2"/>
        <v>6.2199598450587111E-2</v>
      </c>
      <c r="L17" s="7">
        <v>35</v>
      </c>
      <c r="M17" s="7">
        <v>50</v>
      </c>
      <c r="N17" s="7">
        <f t="shared" si="7"/>
        <v>85</v>
      </c>
      <c r="O17" s="9">
        <f t="shared" si="3"/>
        <v>4.6883618312189741E-2</v>
      </c>
      <c r="P17" s="7">
        <v>72</v>
      </c>
      <c r="Q17" s="7">
        <v>248</v>
      </c>
      <c r="R17" s="7">
        <f t="shared" si="8"/>
        <v>320</v>
      </c>
      <c r="S17" s="9">
        <f t="shared" si="4"/>
        <v>5.5315471045808126E-2</v>
      </c>
      <c r="T17" s="7">
        <f t="shared" si="9"/>
        <v>6031</v>
      </c>
      <c r="U17" s="9">
        <f t="shared" si="5"/>
        <v>6.0142203252924339E-2</v>
      </c>
    </row>
    <row r="18" spans="1:21" x14ac:dyDescent="0.25">
      <c r="A18" s="5">
        <v>10</v>
      </c>
      <c r="B18" s="5">
        <v>1010</v>
      </c>
      <c r="C18" s="3" t="s">
        <v>48</v>
      </c>
      <c r="D18" s="7">
        <v>2163</v>
      </c>
      <c r="E18" s="7">
        <v>1734</v>
      </c>
      <c r="F18" s="7">
        <f t="shared" ref="F18:F19" si="10">SUM(D18:E18)</f>
        <v>3897</v>
      </c>
      <c r="G18" s="9">
        <f t="shared" ref="G18:G19" si="11">F18/$F$23</f>
        <v>8.9850594853822741E-2</v>
      </c>
      <c r="H18" s="7">
        <v>2114</v>
      </c>
      <c r="I18" s="7">
        <v>2158</v>
      </c>
      <c r="J18" s="7">
        <f t="shared" ref="J18:J19" si="12">SUM(H18:I18)</f>
        <v>4272</v>
      </c>
      <c r="K18" s="9">
        <f t="shared" ref="K18:K19" si="13">J18/$J$23</f>
        <v>8.6637327871179698E-2</v>
      </c>
      <c r="L18" s="7">
        <v>52</v>
      </c>
      <c r="M18" s="7">
        <v>72</v>
      </c>
      <c r="N18" s="7">
        <f t="shared" ref="N18:N19" si="14">SUM(L18:M18)</f>
        <v>124</v>
      </c>
      <c r="O18" s="9">
        <f t="shared" ref="O18:O19" si="15">N18/$N$23</f>
        <v>6.8394925537782675E-2</v>
      </c>
      <c r="P18" s="7">
        <v>130</v>
      </c>
      <c r="Q18" s="7">
        <v>337</v>
      </c>
      <c r="R18" s="7">
        <f t="shared" ref="R18:R19" si="16">SUM(P18:Q18)</f>
        <v>467</v>
      </c>
      <c r="S18" s="9">
        <f t="shared" ref="S18:S19" si="17">R18/$R$23</f>
        <v>8.072601555747623E-2</v>
      </c>
      <c r="T18" s="7">
        <f t="shared" si="9"/>
        <v>8760</v>
      </c>
      <c r="U18" s="9">
        <f t="shared" ref="U18:U19" si="18">T18/$T$23</f>
        <v>8.7356275989987936E-2</v>
      </c>
    </row>
    <row r="19" spans="1:21" x14ac:dyDescent="0.25">
      <c r="A19" s="5">
        <v>11</v>
      </c>
      <c r="B19" s="5">
        <v>1011</v>
      </c>
      <c r="C19" s="3" t="s">
        <v>49</v>
      </c>
      <c r="D19" s="7">
        <v>1617</v>
      </c>
      <c r="E19" s="7">
        <v>1385</v>
      </c>
      <c r="F19" s="7">
        <f t="shared" si="10"/>
        <v>3002</v>
      </c>
      <c r="G19" s="9">
        <f t="shared" si="11"/>
        <v>6.9215161855575025E-2</v>
      </c>
      <c r="H19" s="7">
        <v>1753</v>
      </c>
      <c r="I19" s="7">
        <v>1780</v>
      </c>
      <c r="J19" s="7">
        <f t="shared" si="12"/>
        <v>3533</v>
      </c>
      <c r="K19" s="9">
        <f t="shared" si="13"/>
        <v>7.1650205844774786E-2</v>
      </c>
      <c r="L19" s="7">
        <v>45</v>
      </c>
      <c r="M19" s="7">
        <v>65</v>
      </c>
      <c r="N19" s="7">
        <f t="shared" si="14"/>
        <v>110</v>
      </c>
      <c r="O19" s="9">
        <f t="shared" si="15"/>
        <v>6.0672917815774961E-2</v>
      </c>
      <c r="P19" s="7">
        <v>90</v>
      </c>
      <c r="Q19" s="7">
        <v>269</v>
      </c>
      <c r="R19" s="7">
        <f t="shared" si="16"/>
        <v>359</v>
      </c>
      <c r="S19" s="9">
        <f t="shared" si="17"/>
        <v>6.205704407951599E-2</v>
      </c>
      <c r="T19" s="7">
        <f t="shared" si="9"/>
        <v>7004</v>
      </c>
      <c r="U19" s="9">
        <f t="shared" si="18"/>
        <v>6.9845132081492636E-2</v>
      </c>
    </row>
    <row r="20" spans="1:21" x14ac:dyDescent="0.25">
      <c r="A20" s="5">
        <v>12</v>
      </c>
      <c r="B20" s="5">
        <v>1012</v>
      </c>
      <c r="C20" s="3" t="s">
        <v>0</v>
      </c>
      <c r="D20" s="7">
        <v>2632</v>
      </c>
      <c r="E20" s="7">
        <v>2205</v>
      </c>
      <c r="F20" s="7">
        <f t="shared" si="0"/>
        <v>4837</v>
      </c>
      <c r="G20" s="9">
        <f>F20/$F$23</f>
        <v>0.11152356358941252</v>
      </c>
      <c r="H20" s="7">
        <v>2693</v>
      </c>
      <c r="I20" s="7">
        <v>2754</v>
      </c>
      <c r="J20" s="7">
        <f t="shared" si="6"/>
        <v>5447</v>
      </c>
      <c r="K20" s="9">
        <f>J20/$J$23</f>
        <v>0.11046664909042973</v>
      </c>
      <c r="L20" s="7">
        <v>82</v>
      </c>
      <c r="M20" s="7">
        <v>113</v>
      </c>
      <c r="N20" s="7">
        <f t="shared" si="7"/>
        <v>195</v>
      </c>
      <c r="O20" s="9">
        <f>N20/$N$23</f>
        <v>0.1075565361279647</v>
      </c>
      <c r="P20" s="7">
        <v>137</v>
      </c>
      <c r="Q20" s="7">
        <v>551</v>
      </c>
      <c r="R20" s="7">
        <f t="shared" si="8"/>
        <v>688</v>
      </c>
      <c r="S20" s="9">
        <f>R20/$R$23</f>
        <v>0.11892826274848747</v>
      </c>
      <c r="T20" s="7">
        <f t="shared" si="9"/>
        <v>11167</v>
      </c>
      <c r="U20" s="9">
        <f>T20/$T$23</f>
        <v>0.11135930753198577</v>
      </c>
    </row>
    <row r="21" spans="1:21" x14ac:dyDescent="0.25">
      <c r="A21" s="5">
        <v>13</v>
      </c>
      <c r="B21" s="5">
        <v>1013</v>
      </c>
      <c r="C21" s="3" t="s">
        <v>50</v>
      </c>
      <c r="D21" s="7">
        <v>1665</v>
      </c>
      <c r="E21" s="7">
        <v>1363</v>
      </c>
      <c r="F21" s="7">
        <f t="shared" si="0"/>
        <v>3028</v>
      </c>
      <c r="G21" s="9">
        <f>F21/$F$23</f>
        <v>6.9814626948261557E-2</v>
      </c>
      <c r="H21" s="7">
        <v>1799</v>
      </c>
      <c r="I21" s="7">
        <v>1850</v>
      </c>
      <c r="J21" s="7">
        <f t="shared" si="6"/>
        <v>3649</v>
      </c>
      <c r="K21" s="9">
        <f>J21/$J$23</f>
        <v>7.4002717556632666E-2</v>
      </c>
      <c r="L21" s="7">
        <v>42</v>
      </c>
      <c r="M21" s="7">
        <v>74</v>
      </c>
      <c r="N21" s="7">
        <f t="shared" si="7"/>
        <v>116</v>
      </c>
      <c r="O21" s="9">
        <f>N21/$N$23</f>
        <v>6.398234969663541E-2</v>
      </c>
      <c r="P21" s="7">
        <v>88</v>
      </c>
      <c r="Q21" s="7">
        <v>272</v>
      </c>
      <c r="R21" s="7">
        <f t="shared" si="8"/>
        <v>360</v>
      </c>
      <c r="S21" s="9">
        <f>R21/$R$23</f>
        <v>6.2229904926534137E-2</v>
      </c>
      <c r="T21" s="7">
        <f t="shared" si="9"/>
        <v>7153</v>
      </c>
      <c r="U21" s="9">
        <f>T21/$T$23</f>
        <v>7.133098654753238E-2</v>
      </c>
    </row>
    <row r="22" spans="1:21" x14ac:dyDescent="0.25">
      <c r="A22" s="5">
        <v>14</v>
      </c>
      <c r="B22" s="5">
        <v>1014</v>
      </c>
      <c r="C22" s="3" t="s">
        <v>51</v>
      </c>
      <c r="D22" s="7">
        <v>1281</v>
      </c>
      <c r="E22" s="7">
        <v>1151</v>
      </c>
      <c r="F22" s="7">
        <f t="shared" si="0"/>
        <v>2432</v>
      </c>
      <c r="G22" s="9">
        <f>F22/$F$23</f>
        <v>5.6073042515908882E-2</v>
      </c>
      <c r="H22" s="7">
        <v>1429</v>
      </c>
      <c r="I22" s="7">
        <v>1440</v>
      </c>
      <c r="J22" s="7">
        <f t="shared" si="6"/>
        <v>2869</v>
      </c>
      <c r="K22" s="9">
        <f>J22/$J$23</f>
        <v>5.8184104321726257E-2</v>
      </c>
      <c r="L22" s="7">
        <v>49</v>
      </c>
      <c r="M22" s="7">
        <v>62</v>
      </c>
      <c r="N22" s="7">
        <f t="shared" si="7"/>
        <v>111</v>
      </c>
      <c r="O22" s="9">
        <f>N22/$N$23</f>
        <v>6.1224489795918366E-2</v>
      </c>
      <c r="P22" s="7">
        <v>78</v>
      </c>
      <c r="Q22" s="7">
        <v>239</v>
      </c>
      <c r="R22" s="7">
        <f t="shared" si="8"/>
        <v>317</v>
      </c>
      <c r="S22" s="9">
        <f>R22/$R$23</f>
        <v>5.4796888504753671E-2</v>
      </c>
      <c r="T22" s="7">
        <f t="shared" si="9"/>
        <v>5729</v>
      </c>
      <c r="U22" s="9">
        <f>T22/$T$23</f>
        <v>5.7130605610347135E-2</v>
      </c>
    </row>
    <row r="23" spans="1:21" x14ac:dyDescent="0.25">
      <c r="A23" s="22" t="s">
        <v>167</v>
      </c>
      <c r="B23" s="22"/>
      <c r="C23" s="22"/>
      <c r="D23" s="11">
        <f>SUM(D9:D22)</f>
        <v>23496</v>
      </c>
      <c r="E23" s="11">
        <f>SUM(E9:E22)</f>
        <v>19876</v>
      </c>
      <c r="F23" s="11">
        <f>SUM(F9:F22)</f>
        <v>43372</v>
      </c>
      <c r="G23" s="12">
        <f>'KAB. SUKOHARJO'!G12</f>
        <v>0.11087592285825307</v>
      </c>
      <c r="H23" s="11">
        <f>SUM(H9:H22)</f>
        <v>24443</v>
      </c>
      <c r="I23" s="11">
        <f>SUM(I9:I22)</f>
        <v>24866</v>
      </c>
      <c r="J23" s="11">
        <f>SUM(J9:J22)</f>
        <v>49309</v>
      </c>
      <c r="K23" s="12">
        <f>'KAB. SUKOHARJO'!K12</f>
        <v>0.10976825983393068</v>
      </c>
      <c r="L23" s="11">
        <f t="shared" ref="L23:N23" si="19">SUM(L9:L22)</f>
        <v>792</v>
      </c>
      <c r="M23" s="11">
        <f t="shared" si="19"/>
        <v>1021</v>
      </c>
      <c r="N23" s="11">
        <f t="shared" si="19"/>
        <v>1813</v>
      </c>
      <c r="O23" s="12">
        <f>'KAB. SUKOHARJO'!O12</f>
        <v>9.7003745318352055E-2</v>
      </c>
      <c r="P23" s="11">
        <f t="shared" ref="P23:R23" si="20">SUM(P9:P22)</f>
        <v>1412</v>
      </c>
      <c r="Q23" s="11">
        <f t="shared" si="20"/>
        <v>4373</v>
      </c>
      <c r="R23" s="11">
        <f t="shared" si="20"/>
        <v>5785</v>
      </c>
      <c r="S23" s="12">
        <f>'KAB. SUKOHARJO'!S12</f>
        <v>9.9207710248319383E-2</v>
      </c>
      <c r="T23" s="8">
        <f>SUM(T9:T22)</f>
        <v>100279</v>
      </c>
      <c r="U23" s="12">
        <f>'KAB. SUKOHARJO'!U12</f>
        <v>0.10930925627978565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1A9E-0763-465A-A1BF-26446CD3BB5B}">
  <dimension ref="A1:U25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186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2001</v>
      </c>
      <c r="C9" s="3" t="s">
        <v>53</v>
      </c>
      <c r="D9" s="7">
        <v>660</v>
      </c>
      <c r="E9" s="7">
        <v>486</v>
      </c>
      <c r="F9" s="7">
        <f t="shared" ref="F9:F24" si="0">SUM(D9:E9)</f>
        <v>1146</v>
      </c>
      <c r="G9" s="9">
        <f t="shared" ref="G9:G18" si="1">F9/$F$25</f>
        <v>4.8126994792541573E-2</v>
      </c>
      <c r="H9" s="7">
        <v>757</v>
      </c>
      <c r="I9" s="7">
        <v>759</v>
      </c>
      <c r="J9" s="7">
        <f>SUM(H9:I9)</f>
        <v>1516</v>
      </c>
      <c r="K9" s="9">
        <f t="shared" ref="K9:K18" si="2">J9/$J$25</f>
        <v>5.5498608873920045E-2</v>
      </c>
      <c r="L9" s="7">
        <v>21</v>
      </c>
      <c r="M9" s="7">
        <v>25</v>
      </c>
      <c r="N9" s="7">
        <f>SUM(L9:M9)</f>
        <v>46</v>
      </c>
      <c r="O9" s="9">
        <f t="shared" ref="O9:O18" si="3">N9/$N$25</f>
        <v>4.7767393561786088E-2</v>
      </c>
      <c r="P9" s="7">
        <v>40</v>
      </c>
      <c r="Q9" s="7">
        <v>144</v>
      </c>
      <c r="R9" s="7">
        <f>SUM(P9:Q9)</f>
        <v>184</v>
      </c>
      <c r="S9" s="9">
        <f t="shared" ref="S9:S18" si="4">R9/$R$25</f>
        <v>4.6795523906408953E-2</v>
      </c>
      <c r="T9" s="7">
        <f>F9+J9+N9+R9</f>
        <v>2892</v>
      </c>
      <c r="U9" s="9">
        <f t="shared" ref="U9:U18" si="5">T9/$T$25</f>
        <v>5.1621655391535619E-2</v>
      </c>
    </row>
    <row r="10" spans="1:21" x14ac:dyDescent="0.25">
      <c r="A10" s="5">
        <v>2</v>
      </c>
      <c r="B10" s="5">
        <v>2002</v>
      </c>
      <c r="C10" s="3" t="s">
        <v>54</v>
      </c>
      <c r="D10" s="7">
        <v>543</v>
      </c>
      <c r="E10" s="7">
        <v>385</v>
      </c>
      <c r="F10" s="7">
        <f t="shared" si="0"/>
        <v>928</v>
      </c>
      <c r="G10" s="9">
        <f t="shared" si="1"/>
        <v>3.8971946917520581E-2</v>
      </c>
      <c r="H10" s="7">
        <v>564</v>
      </c>
      <c r="I10" s="7">
        <v>571</v>
      </c>
      <c r="J10" s="7">
        <f t="shared" ref="J10:J24" si="6">SUM(H10:I10)</f>
        <v>1135</v>
      </c>
      <c r="K10" s="9">
        <f t="shared" si="2"/>
        <v>4.1550739493337235E-2</v>
      </c>
      <c r="L10" s="7">
        <v>21</v>
      </c>
      <c r="M10" s="7">
        <v>25</v>
      </c>
      <c r="N10" s="7">
        <f t="shared" ref="N10:N24" si="7">SUM(L10:M10)</f>
        <v>46</v>
      </c>
      <c r="O10" s="9">
        <f t="shared" si="3"/>
        <v>4.7767393561786088E-2</v>
      </c>
      <c r="P10" s="7">
        <v>39</v>
      </c>
      <c r="Q10" s="7">
        <v>105</v>
      </c>
      <c r="R10" s="7">
        <f t="shared" ref="R10:R24" si="8">SUM(P10:Q10)</f>
        <v>144</v>
      </c>
      <c r="S10" s="9">
        <f t="shared" si="4"/>
        <v>3.6622583926754833E-2</v>
      </c>
      <c r="T10" s="7">
        <f t="shared" ref="T10:T24" si="9">F10+J10+N10+R10</f>
        <v>2253</v>
      </c>
      <c r="U10" s="9">
        <f t="shared" si="5"/>
        <v>4.0215625725148599E-2</v>
      </c>
    </row>
    <row r="11" spans="1:21" x14ac:dyDescent="0.25">
      <c r="A11" s="5">
        <v>3</v>
      </c>
      <c r="B11" s="5">
        <v>2003</v>
      </c>
      <c r="C11" s="3" t="s">
        <v>55</v>
      </c>
      <c r="D11" s="7">
        <v>838</v>
      </c>
      <c r="E11" s="7">
        <v>614</v>
      </c>
      <c r="F11" s="7">
        <f t="shared" si="0"/>
        <v>1452</v>
      </c>
      <c r="G11" s="9">
        <f t="shared" si="1"/>
        <v>6.0977658323534349E-2</v>
      </c>
      <c r="H11" s="7">
        <v>829</v>
      </c>
      <c r="I11" s="7">
        <v>838</v>
      </c>
      <c r="J11" s="7">
        <f t="shared" si="6"/>
        <v>1667</v>
      </c>
      <c r="K11" s="9">
        <f t="shared" si="2"/>
        <v>6.1026504612681214E-2</v>
      </c>
      <c r="L11" s="7">
        <v>26</v>
      </c>
      <c r="M11" s="7">
        <v>32</v>
      </c>
      <c r="N11" s="7">
        <f t="shared" si="7"/>
        <v>58</v>
      </c>
      <c r="O11" s="9">
        <f t="shared" si="3"/>
        <v>6.0228452751817235E-2</v>
      </c>
      <c r="P11" s="7">
        <v>58</v>
      </c>
      <c r="Q11" s="7">
        <v>182</v>
      </c>
      <c r="R11" s="7">
        <f t="shared" si="8"/>
        <v>240</v>
      </c>
      <c r="S11" s="9">
        <f t="shared" si="4"/>
        <v>6.1037639877924724E-2</v>
      </c>
      <c r="T11" s="7">
        <f t="shared" si="9"/>
        <v>3417</v>
      </c>
      <c r="U11" s="9">
        <f t="shared" si="5"/>
        <v>6.0992806525891154E-2</v>
      </c>
    </row>
    <row r="12" spans="1:21" x14ac:dyDescent="0.25">
      <c r="A12" s="5">
        <v>4</v>
      </c>
      <c r="B12" s="5">
        <v>2004</v>
      </c>
      <c r="C12" s="3" t="s">
        <v>56</v>
      </c>
      <c r="D12" s="7">
        <v>715</v>
      </c>
      <c r="E12" s="7">
        <v>499</v>
      </c>
      <c r="F12" s="7">
        <f t="shared" si="0"/>
        <v>1214</v>
      </c>
      <c r="G12" s="9">
        <f t="shared" si="1"/>
        <v>5.0982697799428857E-2</v>
      </c>
      <c r="H12" s="7">
        <v>685</v>
      </c>
      <c r="I12" s="7">
        <v>711</v>
      </c>
      <c r="J12" s="7">
        <f t="shared" si="6"/>
        <v>1396</v>
      </c>
      <c r="K12" s="9">
        <f t="shared" si="2"/>
        <v>5.1105579147752232E-2</v>
      </c>
      <c r="L12" s="7">
        <v>25</v>
      </c>
      <c r="M12" s="7">
        <v>19</v>
      </c>
      <c r="N12" s="7">
        <f t="shared" si="7"/>
        <v>44</v>
      </c>
      <c r="O12" s="9">
        <f t="shared" si="3"/>
        <v>4.569055036344756E-2</v>
      </c>
      <c r="P12" s="7">
        <v>57</v>
      </c>
      <c r="Q12" s="7">
        <v>184</v>
      </c>
      <c r="R12" s="7">
        <f t="shared" si="8"/>
        <v>241</v>
      </c>
      <c r="S12" s="9">
        <f t="shared" si="4"/>
        <v>6.1291963377416075E-2</v>
      </c>
      <c r="T12" s="7">
        <f t="shared" si="9"/>
        <v>2895</v>
      </c>
      <c r="U12" s="9">
        <f t="shared" si="5"/>
        <v>5.1675204826589077E-2</v>
      </c>
    </row>
    <row r="13" spans="1:21" x14ac:dyDescent="0.25">
      <c r="A13" s="5">
        <v>5</v>
      </c>
      <c r="B13" s="5">
        <v>2005</v>
      </c>
      <c r="C13" s="3" t="s">
        <v>57</v>
      </c>
      <c r="D13" s="7">
        <v>720</v>
      </c>
      <c r="E13" s="7">
        <v>534</v>
      </c>
      <c r="F13" s="7">
        <f t="shared" si="0"/>
        <v>1254</v>
      </c>
      <c r="G13" s="9">
        <f t="shared" si="1"/>
        <v>5.2662523097597849E-2</v>
      </c>
      <c r="H13" s="7">
        <v>760</v>
      </c>
      <c r="I13" s="7">
        <v>778</v>
      </c>
      <c r="J13" s="7">
        <f t="shared" si="6"/>
        <v>1538</v>
      </c>
      <c r="K13" s="9">
        <f t="shared" si="2"/>
        <v>5.6303997657050811E-2</v>
      </c>
      <c r="L13" s="7">
        <v>26</v>
      </c>
      <c r="M13" s="7">
        <v>31</v>
      </c>
      <c r="N13" s="7">
        <f t="shared" si="7"/>
        <v>57</v>
      </c>
      <c r="O13" s="9">
        <f t="shared" si="3"/>
        <v>5.9190031152647975E-2</v>
      </c>
      <c r="P13" s="7">
        <v>51</v>
      </c>
      <c r="Q13" s="7">
        <v>162</v>
      </c>
      <c r="R13" s="7">
        <f t="shared" si="8"/>
        <v>213</v>
      </c>
      <c r="S13" s="9">
        <f t="shared" si="4"/>
        <v>5.417090539165819E-2</v>
      </c>
      <c r="T13" s="7">
        <f t="shared" si="9"/>
        <v>3062</v>
      </c>
      <c r="U13" s="9">
        <f t="shared" si="5"/>
        <v>5.4656123377898366E-2</v>
      </c>
    </row>
    <row r="14" spans="1:21" x14ac:dyDescent="0.25">
      <c r="A14" s="5">
        <v>6</v>
      </c>
      <c r="B14" s="5">
        <v>2006</v>
      </c>
      <c r="C14" s="3" t="s">
        <v>58</v>
      </c>
      <c r="D14" s="7">
        <v>787</v>
      </c>
      <c r="E14" s="7">
        <v>652</v>
      </c>
      <c r="F14" s="7">
        <f t="shared" si="0"/>
        <v>1439</v>
      </c>
      <c r="G14" s="9">
        <f t="shared" si="1"/>
        <v>6.0431715101629431E-2</v>
      </c>
      <c r="H14" s="7">
        <v>837</v>
      </c>
      <c r="I14" s="7">
        <v>876</v>
      </c>
      <c r="J14" s="7">
        <f t="shared" si="6"/>
        <v>1713</v>
      </c>
      <c r="K14" s="9">
        <f t="shared" si="2"/>
        <v>6.2710499341045542E-2</v>
      </c>
      <c r="L14" s="7">
        <v>27</v>
      </c>
      <c r="M14" s="7">
        <v>22</v>
      </c>
      <c r="N14" s="7">
        <f t="shared" si="7"/>
        <v>49</v>
      </c>
      <c r="O14" s="9">
        <f t="shared" si="3"/>
        <v>5.0882658359293877E-2</v>
      </c>
      <c r="P14" s="7">
        <v>58</v>
      </c>
      <c r="Q14" s="7">
        <v>193</v>
      </c>
      <c r="R14" s="7">
        <f t="shared" si="8"/>
        <v>251</v>
      </c>
      <c r="S14" s="9">
        <f t="shared" si="4"/>
        <v>6.3835198372329607E-2</v>
      </c>
      <c r="T14" s="7">
        <f t="shared" si="9"/>
        <v>3452</v>
      </c>
      <c r="U14" s="9">
        <f t="shared" si="5"/>
        <v>6.1617549934848186E-2</v>
      </c>
    </row>
    <row r="15" spans="1:21" x14ac:dyDescent="0.25">
      <c r="A15" s="5">
        <v>7</v>
      </c>
      <c r="B15" s="5">
        <v>2007</v>
      </c>
      <c r="C15" s="3" t="s">
        <v>59</v>
      </c>
      <c r="D15" s="7">
        <v>947</v>
      </c>
      <c r="E15" s="7">
        <v>747</v>
      </c>
      <c r="F15" s="7">
        <f t="shared" si="0"/>
        <v>1694</v>
      </c>
      <c r="G15" s="9">
        <f t="shared" si="1"/>
        <v>7.1140601377456744E-2</v>
      </c>
      <c r="H15" s="7">
        <v>932</v>
      </c>
      <c r="I15" s="7">
        <v>962</v>
      </c>
      <c r="J15" s="7">
        <f t="shared" si="6"/>
        <v>1894</v>
      </c>
      <c r="K15" s="9">
        <f t="shared" si="2"/>
        <v>6.9336652511348656E-2</v>
      </c>
      <c r="L15" s="7">
        <v>39</v>
      </c>
      <c r="M15" s="7">
        <v>46</v>
      </c>
      <c r="N15" s="7">
        <f t="shared" si="7"/>
        <v>85</v>
      </c>
      <c r="O15" s="9">
        <f t="shared" si="3"/>
        <v>8.8265835929387332E-2</v>
      </c>
      <c r="P15" s="7">
        <v>55</v>
      </c>
      <c r="Q15" s="7">
        <v>225</v>
      </c>
      <c r="R15" s="7">
        <f t="shared" si="8"/>
        <v>280</v>
      </c>
      <c r="S15" s="9">
        <f t="shared" si="4"/>
        <v>7.1210579857578837E-2</v>
      </c>
      <c r="T15" s="7">
        <f t="shared" si="9"/>
        <v>3953</v>
      </c>
      <c r="U15" s="9">
        <f t="shared" si="5"/>
        <v>7.0560305588776032E-2</v>
      </c>
    </row>
    <row r="16" spans="1:21" x14ac:dyDescent="0.25">
      <c r="A16" s="5">
        <v>8</v>
      </c>
      <c r="B16" s="5">
        <v>2008</v>
      </c>
      <c r="C16" s="3" t="s">
        <v>60</v>
      </c>
      <c r="D16" s="7">
        <v>727</v>
      </c>
      <c r="E16" s="7">
        <v>555</v>
      </c>
      <c r="F16" s="7">
        <f t="shared" si="0"/>
        <v>1282</v>
      </c>
      <c r="G16" s="9">
        <f t="shared" si="1"/>
        <v>5.383840080631614E-2</v>
      </c>
      <c r="H16" s="7">
        <v>738</v>
      </c>
      <c r="I16" s="7">
        <v>765</v>
      </c>
      <c r="J16" s="7">
        <f t="shared" si="6"/>
        <v>1503</v>
      </c>
      <c r="K16" s="9">
        <f t="shared" si="2"/>
        <v>5.5022697320251869E-2</v>
      </c>
      <c r="L16" s="7">
        <v>26</v>
      </c>
      <c r="M16" s="7">
        <v>29</v>
      </c>
      <c r="N16" s="7">
        <f t="shared" si="7"/>
        <v>55</v>
      </c>
      <c r="O16" s="9">
        <f t="shared" si="3"/>
        <v>5.7113187954309447E-2</v>
      </c>
      <c r="P16" s="7">
        <v>58</v>
      </c>
      <c r="Q16" s="7">
        <v>180</v>
      </c>
      <c r="R16" s="7">
        <f t="shared" si="8"/>
        <v>238</v>
      </c>
      <c r="S16" s="9">
        <f t="shared" si="4"/>
        <v>6.0528992878942013E-2</v>
      </c>
      <c r="T16" s="7">
        <f t="shared" si="9"/>
        <v>3078</v>
      </c>
      <c r="U16" s="9">
        <f t="shared" si="5"/>
        <v>5.494172036485015E-2</v>
      </c>
    </row>
    <row r="17" spans="1:21" x14ac:dyDescent="0.25">
      <c r="A17" s="5">
        <v>9</v>
      </c>
      <c r="B17" s="5">
        <v>2009</v>
      </c>
      <c r="C17" s="3" t="s">
        <v>61</v>
      </c>
      <c r="D17" s="7">
        <v>871</v>
      </c>
      <c r="E17" s="7">
        <v>706</v>
      </c>
      <c r="F17" s="7">
        <f t="shared" si="0"/>
        <v>1577</v>
      </c>
      <c r="G17" s="9">
        <f t="shared" si="1"/>
        <v>6.6227112380312453E-2</v>
      </c>
      <c r="H17" s="7">
        <v>856</v>
      </c>
      <c r="I17" s="7">
        <v>870</v>
      </c>
      <c r="J17" s="7">
        <f t="shared" si="6"/>
        <v>1726</v>
      </c>
      <c r="K17" s="9">
        <f t="shared" si="2"/>
        <v>6.3186410894713718E-2</v>
      </c>
      <c r="L17" s="7">
        <v>32</v>
      </c>
      <c r="M17" s="7">
        <v>32</v>
      </c>
      <c r="N17" s="7">
        <f t="shared" si="7"/>
        <v>64</v>
      </c>
      <c r="O17" s="9">
        <f t="shared" si="3"/>
        <v>6.6458982346832812E-2</v>
      </c>
      <c r="P17" s="7">
        <v>56</v>
      </c>
      <c r="Q17" s="7">
        <v>191</v>
      </c>
      <c r="R17" s="7">
        <f t="shared" si="8"/>
        <v>247</v>
      </c>
      <c r="S17" s="9">
        <f t="shared" si="4"/>
        <v>6.2817904374364186E-2</v>
      </c>
      <c r="T17" s="7">
        <f t="shared" si="9"/>
        <v>3614</v>
      </c>
      <c r="U17" s="9">
        <f t="shared" si="5"/>
        <v>6.4509219427735034E-2</v>
      </c>
    </row>
    <row r="18" spans="1:21" x14ac:dyDescent="0.25">
      <c r="A18" s="5">
        <v>10</v>
      </c>
      <c r="B18" s="5">
        <v>2010</v>
      </c>
      <c r="C18" s="3" t="s">
        <v>52</v>
      </c>
      <c r="D18" s="7">
        <v>1499</v>
      </c>
      <c r="E18" s="7">
        <v>1186</v>
      </c>
      <c r="F18" s="7">
        <f t="shared" si="0"/>
        <v>2685</v>
      </c>
      <c r="G18" s="9">
        <f t="shared" si="1"/>
        <v>0.11275827313959348</v>
      </c>
      <c r="H18" s="7">
        <v>1479</v>
      </c>
      <c r="I18" s="7">
        <v>1514</v>
      </c>
      <c r="J18" s="7">
        <f t="shared" si="6"/>
        <v>2993</v>
      </c>
      <c r="K18" s="9">
        <f t="shared" si="2"/>
        <v>0.10956948308683555</v>
      </c>
      <c r="L18" s="7">
        <v>50</v>
      </c>
      <c r="M18" s="7">
        <v>58</v>
      </c>
      <c r="N18" s="7">
        <f t="shared" si="7"/>
        <v>108</v>
      </c>
      <c r="O18" s="9">
        <f t="shared" si="3"/>
        <v>0.11214953271028037</v>
      </c>
      <c r="P18" s="7">
        <v>95</v>
      </c>
      <c r="Q18" s="7">
        <v>320</v>
      </c>
      <c r="R18" s="7">
        <f t="shared" si="8"/>
        <v>415</v>
      </c>
      <c r="S18" s="9">
        <f t="shared" si="4"/>
        <v>0.1055442522889115</v>
      </c>
      <c r="T18" s="7">
        <f t="shared" si="9"/>
        <v>6201</v>
      </c>
      <c r="U18" s="9">
        <f t="shared" si="5"/>
        <v>0.11068668225550221</v>
      </c>
    </row>
    <row r="19" spans="1:21" x14ac:dyDescent="0.25">
      <c r="A19" s="5">
        <v>11</v>
      </c>
      <c r="B19" s="5">
        <v>2011</v>
      </c>
      <c r="C19" s="3" t="s">
        <v>62</v>
      </c>
      <c r="D19" s="7">
        <v>478</v>
      </c>
      <c r="E19" s="7">
        <v>375</v>
      </c>
      <c r="F19" s="7">
        <f t="shared" ref="F19:F20" si="10">SUM(D19:E19)</f>
        <v>853</v>
      </c>
      <c r="G19" s="9">
        <f t="shared" ref="G19:G20" si="11">F19/$F$25</f>
        <v>3.5822274483453723E-2</v>
      </c>
      <c r="H19" s="7">
        <v>421</v>
      </c>
      <c r="I19" s="7">
        <v>424</v>
      </c>
      <c r="J19" s="7">
        <f t="shared" ref="J19:J20" si="12">SUM(H19:I19)</f>
        <v>845</v>
      </c>
      <c r="K19" s="9">
        <f t="shared" ref="K19:K20" si="13">J19/$J$25</f>
        <v>3.0934250988431687E-2</v>
      </c>
      <c r="L19" s="7">
        <v>15</v>
      </c>
      <c r="M19" s="7">
        <v>15</v>
      </c>
      <c r="N19" s="7">
        <f t="shared" ref="N19:N20" si="14">SUM(L19:M19)</f>
        <v>30</v>
      </c>
      <c r="O19" s="9">
        <f t="shared" ref="O19:O20" si="15">N19/$N$25</f>
        <v>3.1152647975077882E-2</v>
      </c>
      <c r="P19" s="7">
        <v>59</v>
      </c>
      <c r="Q19" s="7">
        <v>127</v>
      </c>
      <c r="R19" s="7">
        <f t="shared" ref="R19:R20" si="16">SUM(P19:Q19)</f>
        <v>186</v>
      </c>
      <c r="S19" s="9">
        <f t="shared" ref="S19:S20" si="17">R19/$R$25</f>
        <v>4.7304170905391657E-2</v>
      </c>
      <c r="T19" s="7">
        <f t="shared" si="9"/>
        <v>1914</v>
      </c>
      <c r="U19" s="9">
        <f t="shared" ref="U19:U20" si="18">T19/$T$25</f>
        <v>3.4164539564107602E-2</v>
      </c>
    </row>
    <row r="20" spans="1:21" x14ac:dyDescent="0.25">
      <c r="A20" s="5">
        <v>12</v>
      </c>
      <c r="B20" s="5">
        <v>2012</v>
      </c>
      <c r="C20" s="3" t="s">
        <v>63</v>
      </c>
      <c r="D20" s="7">
        <v>613</v>
      </c>
      <c r="E20" s="7">
        <v>484</v>
      </c>
      <c r="F20" s="7">
        <f t="shared" si="10"/>
        <v>1097</v>
      </c>
      <c r="G20" s="9">
        <f t="shared" si="11"/>
        <v>4.6069208802284566E-2</v>
      </c>
      <c r="H20" s="7">
        <v>593</v>
      </c>
      <c r="I20" s="7">
        <v>599</v>
      </c>
      <c r="J20" s="7">
        <f t="shared" si="12"/>
        <v>1192</v>
      </c>
      <c r="K20" s="9">
        <f t="shared" si="13"/>
        <v>4.363742861326695E-2</v>
      </c>
      <c r="L20" s="7">
        <v>12</v>
      </c>
      <c r="M20" s="7">
        <v>19</v>
      </c>
      <c r="N20" s="7">
        <f t="shared" si="14"/>
        <v>31</v>
      </c>
      <c r="O20" s="9">
        <f t="shared" si="15"/>
        <v>3.2191069574247146E-2</v>
      </c>
      <c r="P20" s="7">
        <v>43</v>
      </c>
      <c r="Q20" s="7">
        <v>162</v>
      </c>
      <c r="R20" s="7">
        <f t="shared" si="16"/>
        <v>205</v>
      </c>
      <c r="S20" s="9">
        <f t="shared" si="17"/>
        <v>5.2136317395727362E-2</v>
      </c>
      <c r="T20" s="7">
        <f t="shared" si="9"/>
        <v>2525</v>
      </c>
      <c r="U20" s="9">
        <f t="shared" si="18"/>
        <v>4.5070774503328991E-2</v>
      </c>
    </row>
    <row r="21" spans="1:21" x14ac:dyDescent="0.25">
      <c r="A21" s="5">
        <v>13</v>
      </c>
      <c r="B21" s="5">
        <v>2013</v>
      </c>
      <c r="C21" s="3" t="s">
        <v>64</v>
      </c>
      <c r="D21" s="7">
        <v>849</v>
      </c>
      <c r="E21" s="7">
        <v>674</v>
      </c>
      <c r="F21" s="7">
        <f t="shared" si="0"/>
        <v>1523</v>
      </c>
      <c r="G21" s="9">
        <f>F21/$F$25</f>
        <v>6.3959348227784305E-2</v>
      </c>
      <c r="H21" s="7">
        <v>850</v>
      </c>
      <c r="I21" s="7">
        <v>850</v>
      </c>
      <c r="J21" s="7">
        <f t="shared" si="6"/>
        <v>1700</v>
      </c>
      <c r="K21" s="9">
        <f>J21/$J$25</f>
        <v>6.2234587787377359E-2</v>
      </c>
      <c r="L21" s="7">
        <v>20</v>
      </c>
      <c r="M21" s="7">
        <v>33</v>
      </c>
      <c r="N21" s="7">
        <f t="shared" si="7"/>
        <v>53</v>
      </c>
      <c r="O21" s="9">
        <f>N21/$N$25</f>
        <v>5.5036344755970926E-2</v>
      </c>
      <c r="P21" s="7">
        <v>60</v>
      </c>
      <c r="Q21" s="7">
        <v>200</v>
      </c>
      <c r="R21" s="7">
        <f t="shared" si="8"/>
        <v>260</v>
      </c>
      <c r="S21" s="9">
        <f>R21/$R$25</f>
        <v>6.6124109867751774E-2</v>
      </c>
      <c r="T21" s="7">
        <f t="shared" si="9"/>
        <v>3536</v>
      </c>
      <c r="U21" s="9">
        <f>T21/$T$25</f>
        <v>6.3116934116345072E-2</v>
      </c>
    </row>
    <row r="22" spans="1:21" x14ac:dyDescent="0.25">
      <c r="A22" s="5">
        <v>14</v>
      </c>
      <c r="B22" s="5">
        <v>2014</v>
      </c>
      <c r="C22" s="3" t="s">
        <v>65</v>
      </c>
      <c r="D22" s="7">
        <v>816</v>
      </c>
      <c r="E22" s="7">
        <v>680</v>
      </c>
      <c r="F22" s="7">
        <f t="shared" si="0"/>
        <v>1496</v>
      </c>
      <c r="G22" s="9">
        <f>F22/$F$25</f>
        <v>6.2825466151520237E-2</v>
      </c>
      <c r="H22" s="7">
        <v>863</v>
      </c>
      <c r="I22" s="7">
        <v>874</v>
      </c>
      <c r="J22" s="7">
        <f t="shared" si="6"/>
        <v>1737</v>
      </c>
      <c r="K22" s="9">
        <f>J22/$J$25</f>
        <v>6.3589105286279105E-2</v>
      </c>
      <c r="L22" s="7">
        <v>27</v>
      </c>
      <c r="M22" s="7">
        <v>32</v>
      </c>
      <c r="N22" s="7">
        <f t="shared" si="7"/>
        <v>59</v>
      </c>
      <c r="O22" s="9">
        <f>N22/$N$25</f>
        <v>6.1266874350986503E-2</v>
      </c>
      <c r="P22" s="7">
        <v>40</v>
      </c>
      <c r="Q22" s="7">
        <v>158</v>
      </c>
      <c r="R22" s="7">
        <f t="shared" si="8"/>
        <v>198</v>
      </c>
      <c r="S22" s="9">
        <f>R22/$R$25</f>
        <v>5.0356052899287893E-2</v>
      </c>
      <c r="T22" s="7">
        <f t="shared" si="9"/>
        <v>3490</v>
      </c>
      <c r="U22" s="9">
        <f>T22/$T$25</f>
        <v>6.2295842778858683E-2</v>
      </c>
    </row>
    <row r="23" spans="1:21" x14ac:dyDescent="0.25">
      <c r="A23" s="5">
        <v>15</v>
      </c>
      <c r="B23" s="5">
        <v>2015</v>
      </c>
      <c r="C23" s="3" t="s">
        <v>66</v>
      </c>
      <c r="D23" s="7">
        <v>1084</v>
      </c>
      <c r="E23" s="7">
        <v>902</v>
      </c>
      <c r="F23" s="7">
        <f t="shared" si="0"/>
        <v>1986</v>
      </c>
      <c r="G23" s="9">
        <f>F23/$F$25</f>
        <v>8.3403326054090371E-2</v>
      </c>
      <c r="H23" s="7">
        <v>1114</v>
      </c>
      <c r="I23" s="7">
        <v>1127</v>
      </c>
      <c r="J23" s="7">
        <f t="shared" si="6"/>
        <v>2241</v>
      </c>
      <c r="K23" s="9">
        <f>J23/$J$25</f>
        <v>8.2039830136183919E-2</v>
      </c>
      <c r="L23" s="7">
        <v>29</v>
      </c>
      <c r="M23" s="7">
        <v>43</v>
      </c>
      <c r="N23" s="7">
        <f t="shared" si="7"/>
        <v>72</v>
      </c>
      <c r="O23" s="9">
        <f>N23/$N$25</f>
        <v>7.476635514018691E-2</v>
      </c>
      <c r="P23" s="7">
        <v>88</v>
      </c>
      <c r="Q23" s="7">
        <v>179</v>
      </c>
      <c r="R23" s="7">
        <f t="shared" si="8"/>
        <v>267</v>
      </c>
      <c r="S23" s="9">
        <f>R23/$R$25</f>
        <v>6.790437436419125E-2</v>
      </c>
      <c r="T23" s="7">
        <f t="shared" si="9"/>
        <v>4566</v>
      </c>
      <c r="U23" s="9">
        <f>T23/$T$25</f>
        <v>8.1502240151366409E-2</v>
      </c>
    </row>
    <row r="24" spans="1:21" x14ac:dyDescent="0.25">
      <c r="A24" s="5">
        <v>16</v>
      </c>
      <c r="B24" s="5">
        <v>2016</v>
      </c>
      <c r="C24" s="3" t="s">
        <v>67</v>
      </c>
      <c r="D24" s="7">
        <v>1212</v>
      </c>
      <c r="E24" s="7">
        <v>974</v>
      </c>
      <c r="F24" s="7">
        <f t="shared" si="0"/>
        <v>2186</v>
      </c>
      <c r="G24" s="9">
        <f>F24/$F$25</f>
        <v>9.1802452544935326E-2</v>
      </c>
      <c r="H24" s="7">
        <v>1251</v>
      </c>
      <c r="I24" s="7">
        <v>1269</v>
      </c>
      <c r="J24" s="7">
        <f t="shared" si="6"/>
        <v>2520</v>
      </c>
      <c r="K24" s="9">
        <f>J24/$J$25</f>
        <v>9.2253624249524088E-2</v>
      </c>
      <c r="L24" s="7">
        <v>45</v>
      </c>
      <c r="M24" s="7">
        <v>61</v>
      </c>
      <c r="N24" s="7">
        <f t="shared" si="7"/>
        <v>106</v>
      </c>
      <c r="O24" s="9">
        <f>N24/$N$25</f>
        <v>0.11007268951194185</v>
      </c>
      <c r="P24" s="7">
        <v>83</v>
      </c>
      <c r="Q24" s="7">
        <v>280</v>
      </c>
      <c r="R24" s="7">
        <f t="shared" si="8"/>
        <v>363</v>
      </c>
      <c r="S24" s="9">
        <f>R24/$R$25</f>
        <v>9.2319430315361134E-2</v>
      </c>
      <c r="T24" s="7">
        <f t="shared" si="9"/>
        <v>5175</v>
      </c>
      <c r="U24" s="9">
        <f>T24/$T$25</f>
        <v>9.2372775467218823E-2</v>
      </c>
    </row>
    <row r="25" spans="1:21" x14ac:dyDescent="0.25">
      <c r="A25" s="22" t="s">
        <v>167</v>
      </c>
      <c r="B25" s="22"/>
      <c r="C25" s="22"/>
      <c r="D25" s="11">
        <f>SUM(D9:D24)</f>
        <v>13359</v>
      </c>
      <c r="E25" s="11">
        <f>SUM(E9:E24)</f>
        <v>10453</v>
      </c>
      <c r="F25" s="11">
        <f>SUM(F9:F24)</f>
        <v>23812</v>
      </c>
      <c r="G25" s="12">
        <f>'KAB. SUKOHARJO'!G13</f>
        <v>6.08728551853897E-2</v>
      </c>
      <c r="H25" s="11">
        <f>SUM(H9:H24)</f>
        <v>13529</v>
      </c>
      <c r="I25" s="11">
        <f>SUM(I9:I24)</f>
        <v>13787</v>
      </c>
      <c r="J25" s="11">
        <f>SUM(J9:J24)</f>
        <v>27316</v>
      </c>
      <c r="K25" s="12">
        <f>'KAB. SUKOHARJO'!K13</f>
        <v>6.080897575744084E-2</v>
      </c>
      <c r="L25" s="11">
        <f t="shared" ref="L25:N25" si="19">SUM(L9:L24)</f>
        <v>441</v>
      </c>
      <c r="M25" s="11">
        <f t="shared" si="19"/>
        <v>522</v>
      </c>
      <c r="N25" s="11">
        <f t="shared" si="19"/>
        <v>963</v>
      </c>
      <c r="O25" s="12">
        <f>'KAB. SUKOHARJO'!O13</f>
        <v>5.1524879614767254E-2</v>
      </c>
      <c r="P25" s="11">
        <f t="shared" ref="P25:R25" si="20">SUM(P9:P24)</f>
        <v>940</v>
      </c>
      <c r="Q25" s="11">
        <f t="shared" si="20"/>
        <v>2992</v>
      </c>
      <c r="R25" s="11">
        <f t="shared" si="20"/>
        <v>3932</v>
      </c>
      <c r="S25" s="12">
        <f>'KAB. SUKOHARJO'!S13</f>
        <v>6.7430374536973522E-2</v>
      </c>
      <c r="T25" s="8">
        <f>SUM(T9:T24)</f>
        <v>56023</v>
      </c>
      <c r="U25" s="12">
        <f>'KAB. SUKOHARJO'!U13</f>
        <v>6.106794507885431E-2</v>
      </c>
    </row>
  </sheetData>
  <mergeCells count="11">
    <mergeCell ref="A1:N2"/>
    <mergeCell ref="T7:U7"/>
    <mergeCell ref="A25:C25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A7583-AEB6-4AC9-92EC-FC8A0198F586}">
  <dimension ref="A1:U23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187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1001</v>
      </c>
      <c r="C9" s="3" t="s">
        <v>69</v>
      </c>
      <c r="D9" s="7">
        <v>2203</v>
      </c>
      <c r="E9" s="7">
        <v>1930</v>
      </c>
      <c r="F9" s="7">
        <f t="shared" ref="F9:F22" si="0">SUM(D9:E9)</f>
        <v>4133</v>
      </c>
      <c r="G9" s="9">
        <f t="shared" ref="G9:G17" si="1">F9/$F$23</f>
        <v>0.1494972147869493</v>
      </c>
      <c r="H9" s="7">
        <v>2270</v>
      </c>
      <c r="I9" s="7">
        <v>2295</v>
      </c>
      <c r="J9" s="7">
        <f>SUM(H9:I9)</f>
        <v>4565</v>
      </c>
      <c r="K9" s="9">
        <f t="shared" ref="K9:K17" si="2">J9/$J$23</f>
        <v>0.1416338307840278</v>
      </c>
      <c r="L9" s="7">
        <v>70</v>
      </c>
      <c r="M9" s="7">
        <v>110</v>
      </c>
      <c r="N9" s="7">
        <f>SUM(L9:M9)</f>
        <v>180</v>
      </c>
      <c r="O9" s="9">
        <f t="shared" ref="O9:O17" si="3">N9/$N$23</f>
        <v>0.14184397163120568</v>
      </c>
      <c r="P9" s="7">
        <v>144</v>
      </c>
      <c r="Q9" s="7">
        <v>372</v>
      </c>
      <c r="R9" s="7">
        <f>SUM(P9:Q9)</f>
        <v>516</v>
      </c>
      <c r="S9" s="9">
        <f t="shared" ref="S9:S17" si="4">R9/$R$23</f>
        <v>0.12551690586232062</v>
      </c>
      <c r="T9" s="7">
        <f>F9+J9+N9+R9</f>
        <v>9394</v>
      </c>
      <c r="U9" s="9">
        <f t="shared" ref="U9:U17" si="5">T9/$T$23</f>
        <v>0.14395390532816402</v>
      </c>
    </row>
    <row r="10" spans="1:21" x14ac:dyDescent="0.25">
      <c r="A10" s="5">
        <v>2</v>
      </c>
      <c r="B10" s="5">
        <v>2002</v>
      </c>
      <c r="C10" s="3" t="s">
        <v>70</v>
      </c>
      <c r="D10" s="7">
        <v>1505</v>
      </c>
      <c r="E10" s="7">
        <v>1192</v>
      </c>
      <c r="F10" s="7">
        <f t="shared" si="0"/>
        <v>2697</v>
      </c>
      <c r="G10" s="9">
        <f t="shared" si="1"/>
        <v>9.7554799971062728E-2</v>
      </c>
      <c r="H10" s="7">
        <v>1497</v>
      </c>
      <c r="I10" s="7">
        <v>1494</v>
      </c>
      <c r="J10" s="7">
        <f t="shared" ref="J10:J22" si="6">SUM(H10:I10)</f>
        <v>2991</v>
      </c>
      <c r="K10" s="9">
        <f t="shared" si="2"/>
        <v>9.2798858242065088E-2</v>
      </c>
      <c r="L10" s="7">
        <v>55</v>
      </c>
      <c r="M10" s="7">
        <v>70</v>
      </c>
      <c r="N10" s="7">
        <f t="shared" ref="N10:N22" si="7">SUM(L10:M10)</f>
        <v>125</v>
      </c>
      <c r="O10" s="9">
        <f t="shared" si="3"/>
        <v>9.8502758077226166E-2</v>
      </c>
      <c r="P10" s="7">
        <v>107</v>
      </c>
      <c r="Q10" s="7">
        <v>264</v>
      </c>
      <c r="R10" s="7">
        <f t="shared" ref="R10:R22" si="8">SUM(P10:Q10)</f>
        <v>371</v>
      </c>
      <c r="S10" s="9">
        <f t="shared" si="4"/>
        <v>9.0245682315738263E-2</v>
      </c>
      <c r="T10" s="7">
        <f t="shared" ref="T10:T22" si="9">F10+J10+N10+R10</f>
        <v>6184</v>
      </c>
      <c r="U10" s="9">
        <f t="shared" si="5"/>
        <v>9.4763780130867184E-2</v>
      </c>
    </row>
    <row r="11" spans="1:21" x14ac:dyDescent="0.25">
      <c r="A11" s="5">
        <v>3</v>
      </c>
      <c r="B11" s="5">
        <v>2003</v>
      </c>
      <c r="C11" s="3" t="s">
        <v>71</v>
      </c>
      <c r="D11" s="7">
        <v>1883</v>
      </c>
      <c r="E11" s="7">
        <v>1658</v>
      </c>
      <c r="F11" s="7">
        <f t="shared" si="0"/>
        <v>3541</v>
      </c>
      <c r="G11" s="9">
        <f t="shared" si="1"/>
        <v>0.12808362873471749</v>
      </c>
      <c r="H11" s="7">
        <v>1912</v>
      </c>
      <c r="I11" s="7">
        <v>1941</v>
      </c>
      <c r="J11" s="7">
        <f t="shared" si="6"/>
        <v>3853</v>
      </c>
      <c r="K11" s="9">
        <f t="shared" si="2"/>
        <v>0.11954329682603705</v>
      </c>
      <c r="L11" s="7">
        <v>56</v>
      </c>
      <c r="M11" s="7">
        <v>79</v>
      </c>
      <c r="N11" s="7">
        <f t="shared" si="7"/>
        <v>135</v>
      </c>
      <c r="O11" s="9">
        <f t="shared" si="3"/>
        <v>0.10638297872340426</v>
      </c>
      <c r="P11" s="7">
        <v>127</v>
      </c>
      <c r="Q11" s="7">
        <v>383</v>
      </c>
      <c r="R11" s="7">
        <f t="shared" si="8"/>
        <v>510</v>
      </c>
      <c r="S11" s="9">
        <f t="shared" si="4"/>
        <v>0.12405740695694478</v>
      </c>
      <c r="T11" s="7">
        <f t="shared" si="9"/>
        <v>8039</v>
      </c>
      <c r="U11" s="9">
        <f t="shared" si="5"/>
        <v>0.1231898493648191</v>
      </c>
    </row>
    <row r="12" spans="1:21" x14ac:dyDescent="0.25">
      <c r="A12" s="5">
        <v>4</v>
      </c>
      <c r="B12" s="5">
        <v>2004</v>
      </c>
      <c r="C12" s="3" t="s">
        <v>72</v>
      </c>
      <c r="D12" s="7">
        <v>512</v>
      </c>
      <c r="E12" s="7">
        <v>416</v>
      </c>
      <c r="F12" s="7">
        <f t="shared" si="0"/>
        <v>928</v>
      </c>
      <c r="G12" s="9">
        <f t="shared" si="1"/>
        <v>3.3567243000795777E-2</v>
      </c>
      <c r="H12" s="7">
        <v>568</v>
      </c>
      <c r="I12" s="7">
        <v>589</v>
      </c>
      <c r="J12" s="7">
        <f t="shared" si="6"/>
        <v>1157</v>
      </c>
      <c r="K12" s="9">
        <f t="shared" si="2"/>
        <v>3.5897117681734973E-2</v>
      </c>
      <c r="L12" s="7">
        <v>16</v>
      </c>
      <c r="M12" s="7">
        <v>21</v>
      </c>
      <c r="N12" s="7">
        <f t="shared" si="7"/>
        <v>37</v>
      </c>
      <c r="O12" s="9">
        <f t="shared" si="3"/>
        <v>2.9156816390858944E-2</v>
      </c>
      <c r="P12" s="7">
        <v>41</v>
      </c>
      <c r="Q12" s="7">
        <v>118</v>
      </c>
      <c r="R12" s="7">
        <f t="shared" si="8"/>
        <v>159</v>
      </c>
      <c r="S12" s="9">
        <f t="shared" si="4"/>
        <v>3.8676720992459258E-2</v>
      </c>
      <c r="T12" s="7">
        <f t="shared" si="9"/>
        <v>2281</v>
      </c>
      <c r="U12" s="9">
        <f t="shared" si="5"/>
        <v>3.4954104540509061E-2</v>
      </c>
    </row>
    <row r="13" spans="1:21" x14ac:dyDescent="0.25">
      <c r="A13" s="5">
        <v>5</v>
      </c>
      <c r="B13" s="5">
        <v>2005</v>
      </c>
      <c r="C13" s="3" t="s">
        <v>73</v>
      </c>
      <c r="D13" s="7">
        <v>775</v>
      </c>
      <c r="E13" s="7">
        <v>591</v>
      </c>
      <c r="F13" s="7">
        <f t="shared" si="0"/>
        <v>1366</v>
      </c>
      <c r="G13" s="9">
        <f t="shared" si="1"/>
        <v>4.94104029516024E-2</v>
      </c>
      <c r="H13" s="7">
        <v>791</v>
      </c>
      <c r="I13" s="7">
        <v>796</v>
      </c>
      <c r="J13" s="7">
        <f t="shared" si="6"/>
        <v>1587</v>
      </c>
      <c r="K13" s="9">
        <f t="shared" si="2"/>
        <v>4.9238310942881079E-2</v>
      </c>
      <c r="L13" s="7">
        <v>34</v>
      </c>
      <c r="M13" s="7">
        <v>33</v>
      </c>
      <c r="N13" s="7">
        <f t="shared" si="7"/>
        <v>67</v>
      </c>
      <c r="O13" s="9">
        <f t="shared" si="3"/>
        <v>5.2797478329393223E-2</v>
      </c>
      <c r="P13" s="7">
        <v>46</v>
      </c>
      <c r="Q13" s="7">
        <v>149</v>
      </c>
      <c r="R13" s="7">
        <f t="shared" si="8"/>
        <v>195</v>
      </c>
      <c r="S13" s="9">
        <f t="shared" si="4"/>
        <v>4.7433714424714182E-2</v>
      </c>
      <c r="T13" s="7">
        <f t="shared" si="9"/>
        <v>3215</v>
      </c>
      <c r="U13" s="9">
        <f t="shared" si="5"/>
        <v>4.9266745330002915E-2</v>
      </c>
    </row>
    <row r="14" spans="1:21" x14ac:dyDescent="0.25">
      <c r="A14" s="5">
        <v>6</v>
      </c>
      <c r="B14" s="5">
        <v>2006</v>
      </c>
      <c r="C14" s="3" t="s">
        <v>74</v>
      </c>
      <c r="D14" s="7">
        <v>588</v>
      </c>
      <c r="E14" s="7">
        <v>452</v>
      </c>
      <c r="F14" s="7">
        <f t="shared" si="0"/>
        <v>1040</v>
      </c>
      <c r="G14" s="9">
        <f t="shared" si="1"/>
        <v>3.7618461983650438E-2</v>
      </c>
      <c r="H14" s="7">
        <v>607</v>
      </c>
      <c r="I14" s="7">
        <v>627</v>
      </c>
      <c r="J14" s="7">
        <f t="shared" si="6"/>
        <v>1234</v>
      </c>
      <c r="K14" s="9">
        <f t="shared" si="2"/>
        <v>3.8286122056405324E-2</v>
      </c>
      <c r="L14" s="7">
        <v>13</v>
      </c>
      <c r="M14" s="7">
        <v>27</v>
      </c>
      <c r="N14" s="7">
        <f t="shared" si="7"/>
        <v>40</v>
      </c>
      <c r="O14" s="9">
        <f t="shared" si="3"/>
        <v>3.1520882584712369E-2</v>
      </c>
      <c r="P14" s="7">
        <v>40</v>
      </c>
      <c r="Q14" s="7">
        <v>135</v>
      </c>
      <c r="R14" s="7">
        <f t="shared" si="8"/>
        <v>175</v>
      </c>
      <c r="S14" s="9">
        <f t="shared" si="4"/>
        <v>4.2568718073461444E-2</v>
      </c>
      <c r="T14" s="7">
        <f t="shared" si="9"/>
        <v>2489</v>
      </c>
      <c r="U14" s="9">
        <f t="shared" si="5"/>
        <v>3.8141502061081571E-2</v>
      </c>
    </row>
    <row r="15" spans="1:21" x14ac:dyDescent="0.25">
      <c r="A15" s="5">
        <v>7</v>
      </c>
      <c r="B15" s="5">
        <v>2007</v>
      </c>
      <c r="C15" s="3" t="s">
        <v>75</v>
      </c>
      <c r="D15" s="7">
        <v>597</v>
      </c>
      <c r="E15" s="7">
        <v>487</v>
      </c>
      <c r="F15" s="7">
        <f t="shared" si="0"/>
        <v>1084</v>
      </c>
      <c r="G15" s="9">
        <f t="shared" si="1"/>
        <v>3.9210012298343339E-2</v>
      </c>
      <c r="H15" s="7">
        <v>653</v>
      </c>
      <c r="I15" s="7">
        <v>670</v>
      </c>
      <c r="J15" s="7">
        <f t="shared" si="6"/>
        <v>1323</v>
      </c>
      <c r="K15" s="9">
        <f t="shared" si="2"/>
        <v>4.1047438801154169E-2</v>
      </c>
      <c r="L15" s="7">
        <v>20</v>
      </c>
      <c r="M15" s="7">
        <v>24</v>
      </c>
      <c r="N15" s="7">
        <f t="shared" si="7"/>
        <v>44</v>
      </c>
      <c r="O15" s="9">
        <f t="shared" si="3"/>
        <v>3.4672970843183611E-2</v>
      </c>
      <c r="P15" s="7">
        <v>56</v>
      </c>
      <c r="Q15" s="7">
        <v>130</v>
      </c>
      <c r="R15" s="7">
        <f t="shared" si="8"/>
        <v>186</v>
      </c>
      <c r="S15" s="9">
        <f t="shared" si="4"/>
        <v>4.5244466066650453E-2</v>
      </c>
      <c r="T15" s="7">
        <f t="shared" si="9"/>
        <v>2637</v>
      </c>
      <c r="U15" s="9">
        <f t="shared" si="5"/>
        <v>4.040945798918124E-2</v>
      </c>
    </row>
    <row r="16" spans="1:21" x14ac:dyDescent="0.25">
      <c r="A16" s="5">
        <v>8</v>
      </c>
      <c r="B16" s="5">
        <v>2008</v>
      </c>
      <c r="C16" s="3" t="s">
        <v>76</v>
      </c>
      <c r="D16" s="7">
        <v>512</v>
      </c>
      <c r="E16" s="7">
        <v>387</v>
      </c>
      <c r="F16" s="7">
        <f t="shared" si="0"/>
        <v>899</v>
      </c>
      <c r="G16" s="9">
        <f t="shared" si="1"/>
        <v>3.2518266657020907E-2</v>
      </c>
      <c r="H16" s="7">
        <v>591</v>
      </c>
      <c r="I16" s="7">
        <v>600</v>
      </c>
      <c r="J16" s="7">
        <f t="shared" si="6"/>
        <v>1191</v>
      </c>
      <c r="K16" s="9">
        <f t="shared" si="2"/>
        <v>3.6952002730290714E-2</v>
      </c>
      <c r="L16" s="7">
        <v>18</v>
      </c>
      <c r="M16" s="7">
        <v>39</v>
      </c>
      <c r="N16" s="7">
        <f t="shared" si="7"/>
        <v>57</v>
      </c>
      <c r="O16" s="9">
        <f t="shared" si="3"/>
        <v>4.4917257683215132E-2</v>
      </c>
      <c r="P16" s="7">
        <v>35</v>
      </c>
      <c r="Q16" s="7">
        <v>113</v>
      </c>
      <c r="R16" s="7">
        <f t="shared" si="8"/>
        <v>148</v>
      </c>
      <c r="S16" s="9">
        <f t="shared" si="4"/>
        <v>3.6000972999270249E-2</v>
      </c>
      <c r="T16" s="7">
        <f t="shared" si="9"/>
        <v>2295</v>
      </c>
      <c r="U16" s="9">
        <f t="shared" si="5"/>
        <v>3.516864091208606E-2</v>
      </c>
    </row>
    <row r="17" spans="1:21" x14ac:dyDescent="0.25">
      <c r="A17" s="5">
        <v>9</v>
      </c>
      <c r="B17" s="5">
        <v>2009</v>
      </c>
      <c r="C17" s="3" t="s">
        <v>68</v>
      </c>
      <c r="D17" s="7">
        <v>487</v>
      </c>
      <c r="E17" s="7">
        <v>406</v>
      </c>
      <c r="F17" s="7">
        <f t="shared" si="0"/>
        <v>893</v>
      </c>
      <c r="G17" s="9">
        <f t="shared" si="1"/>
        <v>3.230123706865369E-2</v>
      </c>
      <c r="H17" s="7">
        <v>571</v>
      </c>
      <c r="I17" s="7">
        <v>606</v>
      </c>
      <c r="J17" s="7">
        <f t="shared" si="6"/>
        <v>1177</v>
      </c>
      <c r="K17" s="9">
        <f t="shared" si="2"/>
        <v>3.6517638298532468E-2</v>
      </c>
      <c r="L17" s="7">
        <v>25</v>
      </c>
      <c r="M17" s="7">
        <v>26</v>
      </c>
      <c r="N17" s="7">
        <f t="shared" si="7"/>
        <v>51</v>
      </c>
      <c r="O17" s="9">
        <f t="shared" si="3"/>
        <v>4.0189125295508277E-2</v>
      </c>
      <c r="P17" s="7">
        <v>47</v>
      </c>
      <c r="Q17" s="7">
        <v>126</v>
      </c>
      <c r="R17" s="7">
        <f t="shared" si="8"/>
        <v>173</v>
      </c>
      <c r="S17" s="9">
        <f t="shared" si="4"/>
        <v>4.2082218438336171E-2</v>
      </c>
      <c r="T17" s="7">
        <f t="shared" si="9"/>
        <v>2294</v>
      </c>
      <c r="U17" s="9">
        <f t="shared" si="5"/>
        <v>3.5153316885544843E-2</v>
      </c>
    </row>
    <row r="18" spans="1:21" x14ac:dyDescent="0.25">
      <c r="A18" s="5">
        <v>10</v>
      </c>
      <c r="B18" s="5">
        <v>2010</v>
      </c>
      <c r="C18" s="3" t="s">
        <v>77</v>
      </c>
      <c r="D18" s="7">
        <v>454</v>
      </c>
      <c r="E18" s="7">
        <v>364</v>
      </c>
      <c r="F18" s="7">
        <f t="shared" si="0"/>
        <v>818</v>
      </c>
      <c r="G18" s="9">
        <f t="shared" ref="G18:G19" si="10">F18/$F$23</f>
        <v>2.9588367214063518E-2</v>
      </c>
      <c r="H18" s="7">
        <v>566</v>
      </c>
      <c r="I18" s="7">
        <v>574</v>
      </c>
      <c r="J18" s="7">
        <f t="shared" si="6"/>
        <v>1140</v>
      </c>
      <c r="K18" s="9">
        <f t="shared" ref="K18:K19" si="11">J18/$J$23</f>
        <v>3.5369675157457106E-2</v>
      </c>
      <c r="L18" s="7">
        <v>15</v>
      </c>
      <c r="M18" s="7">
        <v>27</v>
      </c>
      <c r="N18" s="7">
        <f t="shared" si="7"/>
        <v>42</v>
      </c>
      <c r="O18" s="9">
        <f t="shared" ref="O18:O19" si="12">N18/$N$23</f>
        <v>3.309692671394799E-2</v>
      </c>
      <c r="P18" s="7">
        <v>30</v>
      </c>
      <c r="Q18" s="7">
        <v>99</v>
      </c>
      <c r="R18" s="7">
        <f t="shared" si="8"/>
        <v>129</v>
      </c>
      <c r="S18" s="9">
        <f t="shared" ref="S18:S19" si="13">R18/$R$23</f>
        <v>3.1379226465580154E-2</v>
      </c>
      <c r="T18" s="7">
        <f t="shared" si="9"/>
        <v>2129</v>
      </c>
      <c r="U18" s="9">
        <f t="shared" ref="U18:U19" si="14">T18/$T$23</f>
        <v>3.2624852506244542E-2</v>
      </c>
    </row>
    <row r="19" spans="1:21" x14ac:dyDescent="0.25">
      <c r="A19" s="5">
        <v>11</v>
      </c>
      <c r="B19" s="5">
        <v>2011</v>
      </c>
      <c r="C19" s="3" t="s">
        <v>78</v>
      </c>
      <c r="D19" s="7">
        <v>1739</v>
      </c>
      <c r="E19" s="7">
        <v>1415</v>
      </c>
      <c r="F19" s="7">
        <f t="shared" si="0"/>
        <v>3154</v>
      </c>
      <c r="G19" s="9">
        <f t="shared" si="10"/>
        <v>0.11408522028503219</v>
      </c>
      <c r="H19" s="7">
        <v>1786</v>
      </c>
      <c r="I19" s="7">
        <v>1829</v>
      </c>
      <c r="J19" s="7">
        <f t="shared" si="6"/>
        <v>3615</v>
      </c>
      <c r="K19" s="9">
        <f t="shared" si="11"/>
        <v>0.11215910148614688</v>
      </c>
      <c r="L19" s="7">
        <v>73</v>
      </c>
      <c r="M19" s="7">
        <v>87</v>
      </c>
      <c r="N19" s="7">
        <f t="shared" si="7"/>
        <v>160</v>
      </c>
      <c r="O19" s="9">
        <f t="shared" si="12"/>
        <v>0.12608353033884948</v>
      </c>
      <c r="P19" s="7">
        <v>153</v>
      </c>
      <c r="Q19" s="7">
        <v>409</v>
      </c>
      <c r="R19" s="7">
        <f t="shared" si="8"/>
        <v>562</v>
      </c>
      <c r="S19" s="9">
        <f t="shared" si="13"/>
        <v>0.13670639747020188</v>
      </c>
      <c r="T19" s="7">
        <f t="shared" si="9"/>
        <v>7491</v>
      </c>
      <c r="U19" s="9">
        <f t="shared" si="14"/>
        <v>0.11479228282023385</v>
      </c>
    </row>
    <row r="20" spans="1:21" x14ac:dyDescent="0.25">
      <c r="A20" s="5">
        <v>12</v>
      </c>
      <c r="B20" s="5">
        <v>2012</v>
      </c>
      <c r="C20" s="3" t="s">
        <v>79</v>
      </c>
      <c r="D20" s="7">
        <v>1063</v>
      </c>
      <c r="E20" s="7">
        <v>836</v>
      </c>
      <c r="F20" s="7">
        <f t="shared" si="0"/>
        <v>1899</v>
      </c>
      <c r="G20" s="9">
        <f>F20/$F$23</f>
        <v>6.8689864718223248E-2</v>
      </c>
      <c r="H20" s="7">
        <v>1099</v>
      </c>
      <c r="I20" s="7">
        <v>1121</v>
      </c>
      <c r="J20" s="7">
        <f t="shared" si="6"/>
        <v>2220</v>
      </c>
      <c r="K20" s="9">
        <f>J20/$J$23</f>
        <v>6.8877788464521736E-2</v>
      </c>
      <c r="L20" s="7">
        <v>37</v>
      </c>
      <c r="M20" s="7">
        <v>69</v>
      </c>
      <c r="N20" s="7">
        <f t="shared" si="7"/>
        <v>106</v>
      </c>
      <c r="O20" s="9">
        <f>N20/$N$23</f>
        <v>8.3530338849487781E-2</v>
      </c>
      <c r="P20" s="7">
        <v>75</v>
      </c>
      <c r="Q20" s="7">
        <v>215</v>
      </c>
      <c r="R20" s="7">
        <f t="shared" si="8"/>
        <v>290</v>
      </c>
      <c r="S20" s="9">
        <f>R20/$R$23</f>
        <v>7.0542447093164679E-2</v>
      </c>
      <c r="T20" s="7">
        <f t="shared" si="9"/>
        <v>4515</v>
      </c>
      <c r="U20" s="9">
        <f>T20/$T$23</f>
        <v>6.9187979833581076E-2</v>
      </c>
    </row>
    <row r="21" spans="1:21" x14ac:dyDescent="0.25">
      <c r="A21" s="5">
        <v>13</v>
      </c>
      <c r="B21" s="5">
        <v>2013</v>
      </c>
      <c r="C21" s="3" t="s">
        <v>80</v>
      </c>
      <c r="D21" s="7">
        <v>1268</v>
      </c>
      <c r="E21" s="7">
        <v>1095</v>
      </c>
      <c r="F21" s="7">
        <f t="shared" si="0"/>
        <v>2363</v>
      </c>
      <c r="G21" s="9">
        <f>F21/$F$23</f>
        <v>8.5473486218621136E-2</v>
      </c>
      <c r="H21" s="7">
        <v>1308</v>
      </c>
      <c r="I21" s="7">
        <v>1346</v>
      </c>
      <c r="J21" s="7">
        <f t="shared" si="6"/>
        <v>2654</v>
      </c>
      <c r="K21" s="9">
        <f>J21/$J$23</f>
        <v>8.2343085849027331E-2</v>
      </c>
      <c r="L21" s="7">
        <v>40</v>
      </c>
      <c r="M21" s="7">
        <v>63</v>
      </c>
      <c r="N21" s="7">
        <f t="shared" si="7"/>
        <v>103</v>
      </c>
      <c r="O21" s="9">
        <f>N21/$N$23</f>
        <v>8.1166272655634364E-2</v>
      </c>
      <c r="P21" s="7">
        <v>67</v>
      </c>
      <c r="Q21" s="7">
        <v>229</v>
      </c>
      <c r="R21" s="7">
        <f t="shared" si="8"/>
        <v>296</v>
      </c>
      <c r="S21" s="9">
        <f>R21/$R$23</f>
        <v>7.2001945998540498E-2</v>
      </c>
      <c r="T21" s="7">
        <f t="shared" si="9"/>
        <v>5416</v>
      </c>
      <c r="U21" s="9">
        <f>T21/$T$23</f>
        <v>8.2994927747214856E-2</v>
      </c>
    </row>
    <row r="22" spans="1:21" x14ac:dyDescent="0.25">
      <c r="A22" s="5">
        <v>14</v>
      </c>
      <c r="B22" s="5">
        <v>2014</v>
      </c>
      <c r="C22" s="3" t="s">
        <v>17</v>
      </c>
      <c r="D22" s="7">
        <v>1484</v>
      </c>
      <c r="E22" s="7">
        <v>1347</v>
      </c>
      <c r="F22" s="7">
        <f t="shared" si="0"/>
        <v>2831</v>
      </c>
      <c r="G22" s="9">
        <f>F22/$F$23</f>
        <v>0.10240179411126384</v>
      </c>
      <c r="H22" s="7">
        <v>1754</v>
      </c>
      <c r="I22" s="7">
        <v>1770</v>
      </c>
      <c r="J22" s="7">
        <f t="shared" si="6"/>
        <v>3524</v>
      </c>
      <c r="K22" s="9">
        <f>J22/$J$23</f>
        <v>0.10933573267971829</v>
      </c>
      <c r="L22" s="7">
        <v>53</v>
      </c>
      <c r="M22" s="7">
        <v>69</v>
      </c>
      <c r="N22" s="7">
        <f t="shared" si="7"/>
        <v>122</v>
      </c>
      <c r="O22" s="9">
        <f>N22/$N$23</f>
        <v>9.6138691883372734E-2</v>
      </c>
      <c r="P22" s="7">
        <v>115</v>
      </c>
      <c r="Q22" s="7">
        <v>286</v>
      </c>
      <c r="R22" s="7">
        <f t="shared" si="8"/>
        <v>401</v>
      </c>
      <c r="S22" s="9">
        <f>R22/$R$23</f>
        <v>9.7543176842617374E-2</v>
      </c>
      <c r="T22" s="7">
        <f t="shared" si="9"/>
        <v>6878</v>
      </c>
      <c r="U22" s="9">
        <f>T22/$T$23</f>
        <v>0.10539865455046968</v>
      </c>
    </row>
    <row r="23" spans="1:21" x14ac:dyDescent="0.25">
      <c r="A23" s="22" t="s">
        <v>167</v>
      </c>
      <c r="B23" s="22"/>
      <c r="C23" s="22"/>
      <c r="D23" s="11">
        <f>SUM(D9:D22)</f>
        <v>15070</v>
      </c>
      <c r="E23" s="11">
        <f>SUM(E9:E22)</f>
        <v>12576</v>
      </c>
      <c r="F23" s="11">
        <f>SUM(F9:F22)</f>
        <v>27646</v>
      </c>
      <c r="G23" s="12">
        <f>'KAB. SUKOHARJO'!G14</f>
        <v>7.0674069983843596E-2</v>
      </c>
      <c r="H23" s="11">
        <f>SUM(H9:H22)</f>
        <v>15973</v>
      </c>
      <c r="I23" s="11">
        <f>SUM(I9:I22)</f>
        <v>16258</v>
      </c>
      <c r="J23" s="11">
        <f>SUM(J9:J22)</f>
        <v>32231</v>
      </c>
      <c r="K23" s="12">
        <f>'KAB. SUKOHARJO'!K14</f>
        <v>7.1750406268782971E-2</v>
      </c>
      <c r="L23" s="11">
        <f t="shared" ref="L23:N23" si="15">SUM(L9:L22)</f>
        <v>525</v>
      </c>
      <c r="M23" s="11">
        <f t="shared" si="15"/>
        <v>744</v>
      </c>
      <c r="N23" s="11">
        <f t="shared" si="15"/>
        <v>1269</v>
      </c>
      <c r="O23" s="12">
        <f>'KAB. SUKOHARJO'!O14</f>
        <v>6.7897271268057779E-2</v>
      </c>
      <c r="P23" s="11">
        <f t="shared" ref="P23:R23" si="16">SUM(P9:P22)</f>
        <v>1083</v>
      </c>
      <c r="Q23" s="11">
        <f t="shared" si="16"/>
        <v>3028</v>
      </c>
      <c r="R23" s="11">
        <f t="shared" si="16"/>
        <v>4111</v>
      </c>
      <c r="S23" s="12">
        <f>'KAB. SUKOHARJO'!S14</f>
        <v>7.0500068596515295E-2</v>
      </c>
      <c r="T23" s="8">
        <f>SUM(T9:T22)</f>
        <v>65257</v>
      </c>
      <c r="U23" s="12">
        <f>'KAB. SUKOHARJO'!U14</f>
        <v>7.1133478964189631E-2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02D-15DE-4910-9F03-4579379FB489}">
  <dimension ref="A1:U26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188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2001</v>
      </c>
      <c r="C9" s="3" t="s">
        <v>82</v>
      </c>
      <c r="D9" s="7">
        <v>825</v>
      </c>
      <c r="E9" s="7">
        <v>706</v>
      </c>
      <c r="F9" s="7">
        <f t="shared" ref="F9:F25" si="0">SUM(D9:E9)</f>
        <v>1531</v>
      </c>
      <c r="G9" s="9">
        <f t="shared" ref="G9:G25" si="1">F9/$F$26</f>
        <v>4.1010393228329584E-2</v>
      </c>
      <c r="H9" s="7">
        <v>871</v>
      </c>
      <c r="I9" s="7">
        <v>876</v>
      </c>
      <c r="J9" s="7">
        <f>SUM(H9:I9)</f>
        <v>1747</v>
      </c>
      <c r="K9" s="9">
        <f t="shared" ref="K9:K25" si="2">J9/$J$26</f>
        <v>3.9109897244173811E-2</v>
      </c>
      <c r="L9" s="7">
        <v>53</v>
      </c>
      <c r="M9" s="7">
        <v>55</v>
      </c>
      <c r="N9" s="7">
        <f>SUM(L9:M9)</f>
        <v>108</v>
      </c>
      <c r="O9" s="9">
        <f t="shared" ref="O9:O25" si="3">N9/$N$26</f>
        <v>7.2386058981233251E-2</v>
      </c>
      <c r="P9" s="7">
        <v>65</v>
      </c>
      <c r="Q9" s="7">
        <v>148</v>
      </c>
      <c r="R9" s="7">
        <f>SUM(P9:Q9)</f>
        <v>213</v>
      </c>
      <c r="S9" s="9">
        <f t="shared" ref="S9:S25" si="4">R9/$R$26</f>
        <v>3.9813084112149531E-2</v>
      </c>
      <c r="T9" s="7">
        <f>F9+J9+N9+R9</f>
        <v>3599</v>
      </c>
      <c r="U9" s="9">
        <f t="shared" ref="U9:U25" si="5">T9/$T$26</f>
        <v>4.0509663113582388E-2</v>
      </c>
    </row>
    <row r="10" spans="1:21" x14ac:dyDescent="0.25">
      <c r="A10" s="5">
        <v>2</v>
      </c>
      <c r="B10" s="5">
        <v>2002</v>
      </c>
      <c r="C10" s="3" t="s">
        <v>4</v>
      </c>
      <c r="D10" s="7">
        <v>798</v>
      </c>
      <c r="E10" s="7">
        <v>691</v>
      </c>
      <c r="F10" s="7">
        <f t="shared" si="0"/>
        <v>1489</v>
      </c>
      <c r="G10" s="9">
        <f t="shared" si="1"/>
        <v>3.9885353048323156E-2</v>
      </c>
      <c r="H10" s="7">
        <v>852</v>
      </c>
      <c r="I10" s="7">
        <v>871</v>
      </c>
      <c r="J10" s="7">
        <f t="shared" ref="J10:J25" si="6">SUM(H10:I10)</f>
        <v>1723</v>
      </c>
      <c r="K10" s="9">
        <f t="shared" si="2"/>
        <v>3.8572611878483959E-2</v>
      </c>
      <c r="L10" s="7">
        <v>16</v>
      </c>
      <c r="M10" s="7">
        <v>45</v>
      </c>
      <c r="N10" s="7">
        <f t="shared" ref="N10:N25" si="7">SUM(L10:M10)</f>
        <v>61</v>
      </c>
      <c r="O10" s="9">
        <f t="shared" si="3"/>
        <v>4.0884718498659517E-2</v>
      </c>
      <c r="P10" s="7">
        <v>64</v>
      </c>
      <c r="Q10" s="7">
        <v>159</v>
      </c>
      <c r="R10" s="7">
        <f t="shared" ref="R10:R25" si="8">SUM(P10:Q10)</f>
        <v>223</v>
      </c>
      <c r="S10" s="9">
        <f t="shared" si="4"/>
        <v>4.1682242990654206E-2</v>
      </c>
      <c r="T10" s="7">
        <f t="shared" ref="T10:T25" si="9">F10+J10+N10+R10</f>
        <v>3496</v>
      </c>
      <c r="U10" s="9">
        <f t="shared" si="5"/>
        <v>3.9350314599912208E-2</v>
      </c>
    </row>
    <row r="11" spans="1:21" x14ac:dyDescent="0.25">
      <c r="A11" s="5">
        <v>3</v>
      </c>
      <c r="B11" s="5">
        <v>2003</v>
      </c>
      <c r="C11" s="3" t="s">
        <v>83</v>
      </c>
      <c r="D11" s="7">
        <v>899</v>
      </c>
      <c r="E11" s="7">
        <v>731</v>
      </c>
      <c r="F11" s="7">
        <f t="shared" si="0"/>
        <v>1630</v>
      </c>
      <c r="G11" s="9">
        <f t="shared" si="1"/>
        <v>4.3662273652630451E-2</v>
      </c>
      <c r="H11" s="7">
        <v>982</v>
      </c>
      <c r="I11" s="7">
        <v>1014</v>
      </c>
      <c r="J11" s="7">
        <f t="shared" si="6"/>
        <v>1996</v>
      </c>
      <c r="K11" s="9">
        <f t="shared" si="2"/>
        <v>4.4684232913206029E-2</v>
      </c>
      <c r="L11" s="7">
        <v>36</v>
      </c>
      <c r="M11" s="7">
        <v>49</v>
      </c>
      <c r="N11" s="7">
        <f t="shared" si="7"/>
        <v>85</v>
      </c>
      <c r="O11" s="9">
        <f t="shared" si="3"/>
        <v>5.6970509383378019E-2</v>
      </c>
      <c r="P11" s="7">
        <v>63</v>
      </c>
      <c r="Q11" s="7">
        <v>155</v>
      </c>
      <c r="R11" s="7">
        <f t="shared" si="8"/>
        <v>218</v>
      </c>
      <c r="S11" s="9">
        <f t="shared" si="4"/>
        <v>4.0747663551401872E-2</v>
      </c>
      <c r="T11" s="7">
        <f t="shared" si="9"/>
        <v>3929</v>
      </c>
      <c r="U11" s="9">
        <f t="shared" si="5"/>
        <v>4.4224080681651901E-2</v>
      </c>
    </row>
    <row r="12" spans="1:21" x14ac:dyDescent="0.25">
      <c r="A12" s="5">
        <v>4</v>
      </c>
      <c r="B12" s="5">
        <v>2004</v>
      </c>
      <c r="C12" s="3" t="s">
        <v>84</v>
      </c>
      <c r="D12" s="7">
        <v>970</v>
      </c>
      <c r="E12" s="7">
        <v>782</v>
      </c>
      <c r="F12" s="7">
        <f t="shared" si="0"/>
        <v>1752</v>
      </c>
      <c r="G12" s="9">
        <f t="shared" si="1"/>
        <v>4.6930247508839604E-2</v>
      </c>
      <c r="H12" s="7">
        <v>1071</v>
      </c>
      <c r="I12" s="7">
        <v>1101</v>
      </c>
      <c r="J12" s="7">
        <f t="shared" si="6"/>
        <v>2172</v>
      </c>
      <c r="K12" s="9">
        <f t="shared" si="2"/>
        <v>4.8624325594931607E-2</v>
      </c>
      <c r="L12" s="7">
        <v>36</v>
      </c>
      <c r="M12" s="7">
        <v>51</v>
      </c>
      <c r="N12" s="7">
        <f t="shared" si="7"/>
        <v>87</v>
      </c>
      <c r="O12" s="9">
        <f t="shared" si="3"/>
        <v>5.8310991957104555E-2</v>
      </c>
      <c r="P12" s="7">
        <v>82</v>
      </c>
      <c r="Q12" s="7">
        <v>187</v>
      </c>
      <c r="R12" s="7">
        <f t="shared" si="8"/>
        <v>269</v>
      </c>
      <c r="S12" s="9">
        <f t="shared" si="4"/>
        <v>5.02803738317757E-2</v>
      </c>
      <c r="T12" s="7">
        <f t="shared" si="9"/>
        <v>4280</v>
      </c>
      <c r="U12" s="9">
        <f t="shared" si="5"/>
        <v>4.8174870276780385E-2</v>
      </c>
    </row>
    <row r="13" spans="1:21" x14ac:dyDescent="0.25">
      <c r="A13" s="5">
        <v>5</v>
      </c>
      <c r="B13" s="5">
        <v>2005</v>
      </c>
      <c r="C13" s="3" t="s">
        <v>85</v>
      </c>
      <c r="D13" s="7">
        <v>1343</v>
      </c>
      <c r="E13" s="7">
        <v>1215</v>
      </c>
      <c r="F13" s="7">
        <f t="shared" si="0"/>
        <v>2558</v>
      </c>
      <c r="G13" s="9">
        <f t="shared" si="1"/>
        <v>6.8520304296582027E-2</v>
      </c>
      <c r="H13" s="7">
        <v>1552</v>
      </c>
      <c r="I13" s="7">
        <v>1557</v>
      </c>
      <c r="J13" s="7">
        <f t="shared" si="6"/>
        <v>3109</v>
      </c>
      <c r="K13" s="9">
        <f t="shared" si="2"/>
        <v>6.9600841747072914E-2</v>
      </c>
      <c r="L13" s="7">
        <v>41</v>
      </c>
      <c r="M13" s="7">
        <v>66</v>
      </c>
      <c r="N13" s="7">
        <f t="shared" si="7"/>
        <v>107</v>
      </c>
      <c r="O13" s="9">
        <f t="shared" si="3"/>
        <v>7.1715817694369979E-2</v>
      </c>
      <c r="P13" s="7">
        <v>115</v>
      </c>
      <c r="Q13" s="7">
        <v>266</v>
      </c>
      <c r="R13" s="7">
        <f t="shared" si="8"/>
        <v>381</v>
      </c>
      <c r="S13" s="9">
        <f t="shared" si="4"/>
        <v>7.1214953271028031E-2</v>
      </c>
      <c r="T13" s="7">
        <f t="shared" si="9"/>
        <v>6155</v>
      </c>
      <c r="U13" s="9">
        <f t="shared" si="5"/>
        <v>6.9279515549902637E-2</v>
      </c>
    </row>
    <row r="14" spans="1:21" x14ac:dyDescent="0.25">
      <c r="A14" s="5">
        <v>6</v>
      </c>
      <c r="B14" s="5">
        <v>2006</v>
      </c>
      <c r="C14" s="3" t="s">
        <v>86</v>
      </c>
      <c r="D14" s="7">
        <v>1217</v>
      </c>
      <c r="E14" s="7">
        <v>1052</v>
      </c>
      <c r="F14" s="7">
        <f t="shared" si="0"/>
        <v>2269</v>
      </c>
      <c r="G14" s="9">
        <f t="shared" si="1"/>
        <v>6.0778956391299689E-2</v>
      </c>
      <c r="H14" s="7">
        <v>1282</v>
      </c>
      <c r="I14" s="7">
        <v>1308</v>
      </c>
      <c r="J14" s="7">
        <f t="shared" si="6"/>
        <v>2590</v>
      </c>
      <c r="K14" s="9">
        <f t="shared" si="2"/>
        <v>5.7982045714029866E-2</v>
      </c>
      <c r="L14" s="7">
        <v>35</v>
      </c>
      <c r="M14" s="7">
        <v>36</v>
      </c>
      <c r="N14" s="7">
        <f t="shared" si="7"/>
        <v>71</v>
      </c>
      <c r="O14" s="9">
        <f t="shared" si="3"/>
        <v>4.7587131367292222E-2</v>
      </c>
      <c r="P14" s="7">
        <v>62</v>
      </c>
      <c r="Q14" s="7">
        <v>218</v>
      </c>
      <c r="R14" s="7">
        <f t="shared" si="8"/>
        <v>280</v>
      </c>
      <c r="S14" s="9">
        <f t="shared" si="4"/>
        <v>5.2336448598130844E-2</v>
      </c>
      <c r="T14" s="7">
        <f t="shared" si="9"/>
        <v>5210</v>
      </c>
      <c r="U14" s="9">
        <f t="shared" si="5"/>
        <v>5.8642774332249022E-2</v>
      </c>
    </row>
    <row r="15" spans="1:21" x14ac:dyDescent="0.25">
      <c r="A15" s="5">
        <v>7</v>
      </c>
      <c r="B15" s="5">
        <v>2007</v>
      </c>
      <c r="C15" s="3" t="s">
        <v>87</v>
      </c>
      <c r="D15" s="7">
        <v>1211</v>
      </c>
      <c r="E15" s="7">
        <v>995</v>
      </c>
      <c r="F15" s="7">
        <f t="shared" si="0"/>
        <v>2206</v>
      </c>
      <c r="G15" s="9">
        <f t="shared" si="1"/>
        <v>5.9091396121290045E-2</v>
      </c>
      <c r="H15" s="7">
        <v>1351</v>
      </c>
      <c r="I15" s="7">
        <v>1372</v>
      </c>
      <c r="J15" s="7">
        <f t="shared" si="6"/>
        <v>2723</v>
      </c>
      <c r="K15" s="9">
        <f t="shared" si="2"/>
        <v>6.0959502115561129E-2</v>
      </c>
      <c r="L15" s="7">
        <v>26</v>
      </c>
      <c r="M15" s="7">
        <v>39</v>
      </c>
      <c r="N15" s="7">
        <f t="shared" si="7"/>
        <v>65</v>
      </c>
      <c r="O15" s="9">
        <f t="shared" si="3"/>
        <v>4.3565683646112602E-2</v>
      </c>
      <c r="P15" s="7">
        <v>87</v>
      </c>
      <c r="Q15" s="7">
        <v>255</v>
      </c>
      <c r="R15" s="7">
        <f t="shared" si="8"/>
        <v>342</v>
      </c>
      <c r="S15" s="9">
        <f t="shared" si="4"/>
        <v>6.3925233644859816E-2</v>
      </c>
      <c r="T15" s="7">
        <f t="shared" si="9"/>
        <v>5336</v>
      </c>
      <c r="U15" s="9">
        <f t="shared" si="5"/>
        <v>6.0061006494602838E-2</v>
      </c>
    </row>
    <row r="16" spans="1:21" x14ac:dyDescent="0.25">
      <c r="A16" s="5">
        <v>8</v>
      </c>
      <c r="B16" s="5">
        <v>2008</v>
      </c>
      <c r="C16" s="3" t="s">
        <v>88</v>
      </c>
      <c r="D16" s="7">
        <v>1141</v>
      </c>
      <c r="E16" s="7">
        <v>906</v>
      </c>
      <c r="F16" s="7">
        <f t="shared" si="0"/>
        <v>2047</v>
      </c>
      <c r="G16" s="9">
        <f t="shared" si="1"/>
        <v>5.4832315439837138E-2</v>
      </c>
      <c r="H16" s="7">
        <v>1191</v>
      </c>
      <c r="I16" s="7">
        <v>1201</v>
      </c>
      <c r="J16" s="7">
        <f t="shared" si="6"/>
        <v>2392</v>
      </c>
      <c r="K16" s="9">
        <f t="shared" si="2"/>
        <v>5.3549441447088585E-2</v>
      </c>
      <c r="L16" s="7">
        <v>36</v>
      </c>
      <c r="M16" s="7">
        <v>52</v>
      </c>
      <c r="N16" s="7">
        <f t="shared" si="7"/>
        <v>88</v>
      </c>
      <c r="O16" s="9">
        <f t="shared" si="3"/>
        <v>5.8981233243967826E-2</v>
      </c>
      <c r="P16" s="7">
        <v>79</v>
      </c>
      <c r="Q16" s="7">
        <v>291</v>
      </c>
      <c r="R16" s="7">
        <f t="shared" si="8"/>
        <v>370</v>
      </c>
      <c r="S16" s="9">
        <f t="shared" si="4"/>
        <v>6.9158878504672894E-2</v>
      </c>
      <c r="T16" s="7">
        <f t="shared" si="9"/>
        <v>4897</v>
      </c>
      <c r="U16" s="9">
        <f t="shared" si="5"/>
        <v>5.5119705547989152E-2</v>
      </c>
    </row>
    <row r="17" spans="1:21" x14ac:dyDescent="0.25">
      <c r="A17" s="5">
        <v>9</v>
      </c>
      <c r="B17" s="5">
        <v>2009</v>
      </c>
      <c r="C17" s="3" t="s">
        <v>89</v>
      </c>
      <c r="D17" s="7">
        <v>696</v>
      </c>
      <c r="E17" s="7">
        <v>554</v>
      </c>
      <c r="F17" s="7">
        <f t="shared" si="0"/>
        <v>1250</v>
      </c>
      <c r="G17" s="9">
        <f t="shared" si="1"/>
        <v>3.3483338690667525E-2</v>
      </c>
      <c r="H17" s="7">
        <v>806</v>
      </c>
      <c r="I17" s="7">
        <v>830</v>
      </c>
      <c r="J17" s="7">
        <f t="shared" si="6"/>
        <v>1636</v>
      </c>
      <c r="K17" s="9">
        <f t="shared" si="2"/>
        <v>3.6624952427858244E-2</v>
      </c>
      <c r="L17" s="7">
        <v>35</v>
      </c>
      <c r="M17" s="7">
        <v>33</v>
      </c>
      <c r="N17" s="7">
        <f t="shared" si="7"/>
        <v>68</v>
      </c>
      <c r="O17" s="9">
        <f t="shared" si="3"/>
        <v>4.5576407506702415E-2</v>
      </c>
      <c r="P17" s="7">
        <v>40</v>
      </c>
      <c r="Q17" s="7">
        <v>143</v>
      </c>
      <c r="R17" s="7">
        <f t="shared" si="8"/>
        <v>183</v>
      </c>
      <c r="S17" s="9">
        <f t="shared" si="4"/>
        <v>3.4205607476635515E-2</v>
      </c>
      <c r="T17" s="7">
        <f t="shared" si="9"/>
        <v>3137</v>
      </c>
      <c r="U17" s="9">
        <f t="shared" si="5"/>
        <v>3.5309478518285066E-2</v>
      </c>
    </row>
    <row r="18" spans="1:21" x14ac:dyDescent="0.25">
      <c r="A18" s="5">
        <v>10</v>
      </c>
      <c r="B18" s="5">
        <v>2010</v>
      </c>
      <c r="C18" s="3" t="s">
        <v>14</v>
      </c>
      <c r="D18" s="7">
        <v>789</v>
      </c>
      <c r="E18" s="7">
        <v>706</v>
      </c>
      <c r="F18" s="7">
        <f t="shared" si="0"/>
        <v>1495</v>
      </c>
      <c r="G18" s="9">
        <f t="shared" si="1"/>
        <v>4.004607307403836E-2</v>
      </c>
      <c r="H18" s="7">
        <v>897</v>
      </c>
      <c r="I18" s="7">
        <v>925</v>
      </c>
      <c r="J18" s="7">
        <f t="shared" si="6"/>
        <v>1822</v>
      </c>
      <c r="K18" s="9">
        <f t="shared" si="2"/>
        <v>4.07889140119546E-2</v>
      </c>
      <c r="L18" s="7">
        <v>20</v>
      </c>
      <c r="M18" s="7">
        <v>37</v>
      </c>
      <c r="N18" s="7">
        <f t="shared" si="7"/>
        <v>57</v>
      </c>
      <c r="O18" s="9">
        <f t="shared" si="3"/>
        <v>3.8203753351206432E-2</v>
      </c>
      <c r="P18" s="7">
        <v>62</v>
      </c>
      <c r="Q18" s="7">
        <v>217</v>
      </c>
      <c r="R18" s="7">
        <f t="shared" si="8"/>
        <v>279</v>
      </c>
      <c r="S18" s="9">
        <f t="shared" si="4"/>
        <v>5.2149532710280375E-2</v>
      </c>
      <c r="T18" s="7">
        <f t="shared" si="9"/>
        <v>3653</v>
      </c>
      <c r="U18" s="9">
        <f t="shared" si="5"/>
        <v>4.111747689744831E-2</v>
      </c>
    </row>
    <row r="19" spans="1:21" x14ac:dyDescent="0.25">
      <c r="A19" s="5">
        <v>11</v>
      </c>
      <c r="B19" s="5">
        <v>2011</v>
      </c>
      <c r="C19" s="3" t="s">
        <v>90</v>
      </c>
      <c r="D19" s="7">
        <v>951</v>
      </c>
      <c r="E19" s="7">
        <v>753</v>
      </c>
      <c r="F19" s="7">
        <f t="shared" si="0"/>
        <v>1704</v>
      </c>
      <c r="G19" s="9">
        <f t="shared" si="1"/>
        <v>4.5644487303117966E-2</v>
      </c>
      <c r="H19" s="7">
        <v>1025</v>
      </c>
      <c r="I19" s="7">
        <v>1036</v>
      </c>
      <c r="J19" s="7">
        <f t="shared" si="6"/>
        <v>2061</v>
      </c>
      <c r="K19" s="9">
        <f t="shared" si="2"/>
        <v>4.613938077861604E-2</v>
      </c>
      <c r="L19" s="7">
        <v>24</v>
      </c>
      <c r="M19" s="7">
        <v>33</v>
      </c>
      <c r="N19" s="7">
        <f t="shared" si="7"/>
        <v>57</v>
      </c>
      <c r="O19" s="9">
        <f t="shared" si="3"/>
        <v>3.8203753351206432E-2</v>
      </c>
      <c r="P19" s="7">
        <v>66</v>
      </c>
      <c r="Q19" s="7">
        <v>220</v>
      </c>
      <c r="R19" s="7">
        <f t="shared" si="8"/>
        <v>286</v>
      </c>
      <c r="S19" s="9">
        <f t="shared" si="4"/>
        <v>5.3457943925233647E-2</v>
      </c>
      <c r="T19" s="7">
        <f t="shared" si="9"/>
        <v>4108</v>
      </c>
      <c r="U19" s="9">
        <f t="shared" si="5"/>
        <v>4.6238870817059304E-2</v>
      </c>
    </row>
    <row r="20" spans="1:21" x14ac:dyDescent="0.25">
      <c r="A20" s="5">
        <v>12</v>
      </c>
      <c r="B20" s="5">
        <v>2012</v>
      </c>
      <c r="C20" s="3" t="s">
        <v>81</v>
      </c>
      <c r="D20" s="7">
        <v>1883</v>
      </c>
      <c r="E20" s="7">
        <v>1539</v>
      </c>
      <c r="F20" s="7">
        <f t="shared" si="0"/>
        <v>3422</v>
      </c>
      <c r="G20" s="9">
        <f t="shared" si="1"/>
        <v>9.1663987999571414E-2</v>
      </c>
      <c r="H20" s="7">
        <v>2248</v>
      </c>
      <c r="I20" s="7">
        <v>2277</v>
      </c>
      <c r="J20" s="7">
        <f t="shared" si="6"/>
        <v>4525</v>
      </c>
      <c r="K20" s="9">
        <f t="shared" si="2"/>
        <v>0.10130067832277419</v>
      </c>
      <c r="L20" s="7">
        <v>48</v>
      </c>
      <c r="M20" s="7">
        <v>55</v>
      </c>
      <c r="N20" s="7">
        <f t="shared" si="7"/>
        <v>103</v>
      </c>
      <c r="O20" s="9">
        <f t="shared" si="3"/>
        <v>6.9034852546916894E-2</v>
      </c>
      <c r="P20" s="7">
        <v>105</v>
      </c>
      <c r="Q20" s="7">
        <v>337</v>
      </c>
      <c r="R20" s="7">
        <f t="shared" si="8"/>
        <v>442</v>
      </c>
      <c r="S20" s="9">
        <f t="shared" si="4"/>
        <v>8.2616822429906547E-2</v>
      </c>
      <c r="T20" s="7">
        <f t="shared" si="9"/>
        <v>8492</v>
      </c>
      <c r="U20" s="9">
        <f t="shared" si="5"/>
        <v>9.5584345418322211E-2</v>
      </c>
    </row>
    <row r="21" spans="1:21" x14ac:dyDescent="0.25">
      <c r="A21" s="5">
        <v>13</v>
      </c>
      <c r="B21" s="5">
        <v>2013</v>
      </c>
      <c r="C21" s="3" t="s">
        <v>91</v>
      </c>
      <c r="D21" s="7">
        <v>2673</v>
      </c>
      <c r="E21" s="7">
        <v>2173</v>
      </c>
      <c r="F21" s="7">
        <f t="shared" si="0"/>
        <v>4846</v>
      </c>
      <c r="G21" s="9">
        <f t="shared" si="1"/>
        <v>0.12980820743597984</v>
      </c>
      <c r="H21" s="7">
        <v>2824</v>
      </c>
      <c r="I21" s="7">
        <v>2870</v>
      </c>
      <c r="J21" s="7">
        <f t="shared" si="6"/>
        <v>5694</v>
      </c>
      <c r="K21" s="9">
        <f t="shared" si="2"/>
        <v>0.1274709530099174</v>
      </c>
      <c r="L21" s="7">
        <v>82</v>
      </c>
      <c r="M21" s="7">
        <v>98</v>
      </c>
      <c r="N21" s="7">
        <f t="shared" si="7"/>
        <v>180</v>
      </c>
      <c r="O21" s="9">
        <f t="shared" si="3"/>
        <v>0.12064343163538874</v>
      </c>
      <c r="P21" s="7">
        <v>148</v>
      </c>
      <c r="Q21" s="7">
        <v>446</v>
      </c>
      <c r="R21" s="7">
        <f t="shared" si="8"/>
        <v>594</v>
      </c>
      <c r="S21" s="9">
        <f t="shared" si="4"/>
        <v>0.11102803738317757</v>
      </c>
      <c r="T21" s="7">
        <f t="shared" si="9"/>
        <v>11314</v>
      </c>
      <c r="U21" s="9">
        <f t="shared" si="5"/>
        <v>0.12734824353072274</v>
      </c>
    </row>
    <row r="22" spans="1:21" x14ac:dyDescent="0.25">
      <c r="A22" s="5">
        <v>14</v>
      </c>
      <c r="B22" s="5">
        <v>2014</v>
      </c>
      <c r="C22" s="3" t="s">
        <v>92</v>
      </c>
      <c r="D22" s="7">
        <v>1664</v>
      </c>
      <c r="E22" s="7">
        <v>1377</v>
      </c>
      <c r="F22" s="7">
        <f t="shared" si="0"/>
        <v>3041</v>
      </c>
      <c r="G22" s="9">
        <f t="shared" si="1"/>
        <v>8.1458266366655957E-2</v>
      </c>
      <c r="H22" s="7">
        <v>1552</v>
      </c>
      <c r="I22" s="7">
        <v>1563</v>
      </c>
      <c r="J22" s="7">
        <f t="shared" si="6"/>
        <v>3115</v>
      </c>
      <c r="K22" s="9">
        <f t="shared" si="2"/>
        <v>6.973516308849538E-2</v>
      </c>
      <c r="L22" s="7">
        <v>45</v>
      </c>
      <c r="M22" s="7">
        <v>64</v>
      </c>
      <c r="N22" s="7">
        <f t="shared" si="7"/>
        <v>109</v>
      </c>
      <c r="O22" s="9">
        <f t="shared" si="3"/>
        <v>7.3056300268096508E-2</v>
      </c>
      <c r="P22" s="7">
        <v>75</v>
      </c>
      <c r="Q22" s="7">
        <v>291</v>
      </c>
      <c r="R22" s="7">
        <f t="shared" si="8"/>
        <v>366</v>
      </c>
      <c r="S22" s="9">
        <f t="shared" si="4"/>
        <v>6.841121495327103E-2</v>
      </c>
      <c r="T22" s="7">
        <f t="shared" si="9"/>
        <v>6631</v>
      </c>
      <c r="U22" s="9">
        <f t="shared" si="5"/>
        <v>7.4637281496572602E-2</v>
      </c>
    </row>
    <row r="23" spans="1:21" x14ac:dyDescent="0.25">
      <c r="A23" s="5">
        <v>15</v>
      </c>
      <c r="B23" s="5">
        <v>2015</v>
      </c>
      <c r="C23" s="3" t="s">
        <v>93</v>
      </c>
      <c r="D23" s="7">
        <v>1200</v>
      </c>
      <c r="E23" s="7">
        <v>1030</v>
      </c>
      <c r="F23" s="7">
        <f t="shared" ref="F23" si="10">SUM(D23:E23)</f>
        <v>2230</v>
      </c>
      <c r="G23" s="9">
        <f t="shared" si="1"/>
        <v>5.973427622415086E-2</v>
      </c>
      <c r="H23" s="7">
        <v>1302</v>
      </c>
      <c r="I23" s="7">
        <v>1302</v>
      </c>
      <c r="J23" s="7">
        <f t="shared" ref="J23" si="11">SUM(H23:I23)</f>
        <v>2604</v>
      </c>
      <c r="K23" s="9">
        <f t="shared" si="2"/>
        <v>5.8295462177348947E-2</v>
      </c>
      <c r="L23" s="7">
        <v>42</v>
      </c>
      <c r="M23" s="7">
        <v>61</v>
      </c>
      <c r="N23" s="7">
        <f t="shared" ref="N23" si="12">SUM(L23:M23)</f>
        <v>103</v>
      </c>
      <c r="O23" s="9">
        <f t="shared" si="3"/>
        <v>6.9034852546916894E-2</v>
      </c>
      <c r="P23" s="7">
        <v>78</v>
      </c>
      <c r="Q23" s="7">
        <v>241</v>
      </c>
      <c r="R23" s="7">
        <f t="shared" ref="R23" si="13">SUM(P23:Q23)</f>
        <v>319</v>
      </c>
      <c r="S23" s="9">
        <f t="shared" si="4"/>
        <v>5.9626168224299066E-2</v>
      </c>
      <c r="T23" s="7">
        <f t="shared" si="9"/>
        <v>5256</v>
      </c>
      <c r="U23" s="9">
        <f t="shared" si="5"/>
        <v>5.9160541629616287E-2</v>
      </c>
    </row>
    <row r="24" spans="1:21" x14ac:dyDescent="0.25">
      <c r="A24" s="5">
        <v>16</v>
      </c>
      <c r="B24" s="5">
        <v>2016</v>
      </c>
      <c r="C24" s="3" t="s">
        <v>94</v>
      </c>
      <c r="D24" s="7">
        <v>948</v>
      </c>
      <c r="E24" s="7">
        <v>835</v>
      </c>
      <c r="F24" s="7">
        <f t="shared" si="0"/>
        <v>1783</v>
      </c>
      <c r="G24" s="9">
        <f t="shared" si="1"/>
        <v>4.7760634308368154E-2</v>
      </c>
      <c r="H24" s="7">
        <v>1062</v>
      </c>
      <c r="I24" s="7">
        <v>1078</v>
      </c>
      <c r="J24" s="7">
        <f t="shared" si="6"/>
        <v>2140</v>
      </c>
      <c r="K24" s="9">
        <f t="shared" si="2"/>
        <v>4.790794510734514E-2</v>
      </c>
      <c r="L24" s="7">
        <v>33</v>
      </c>
      <c r="M24" s="7">
        <v>45</v>
      </c>
      <c r="N24" s="7">
        <f t="shared" si="7"/>
        <v>78</v>
      </c>
      <c r="O24" s="9">
        <f t="shared" si="3"/>
        <v>5.2278820375335121E-2</v>
      </c>
      <c r="P24" s="7">
        <v>61</v>
      </c>
      <c r="Q24" s="7">
        <v>187</v>
      </c>
      <c r="R24" s="7">
        <f t="shared" si="8"/>
        <v>248</v>
      </c>
      <c r="S24" s="9">
        <f t="shared" si="4"/>
        <v>4.6355140186915889E-2</v>
      </c>
      <c r="T24" s="7">
        <f t="shared" si="9"/>
        <v>4249</v>
      </c>
      <c r="U24" s="9">
        <f t="shared" si="5"/>
        <v>4.7825940141598099E-2</v>
      </c>
    </row>
    <row r="25" spans="1:21" x14ac:dyDescent="0.25">
      <c r="A25" s="5">
        <v>17</v>
      </c>
      <c r="B25" s="5">
        <v>2017</v>
      </c>
      <c r="C25" s="3" t="s">
        <v>95</v>
      </c>
      <c r="D25" s="7">
        <v>1147</v>
      </c>
      <c r="E25" s="7">
        <v>932</v>
      </c>
      <c r="F25" s="7">
        <f t="shared" si="0"/>
        <v>2079</v>
      </c>
      <c r="G25" s="9">
        <f t="shared" si="1"/>
        <v>5.5689488910318226E-2</v>
      </c>
      <c r="H25" s="7">
        <v>1300</v>
      </c>
      <c r="I25" s="7">
        <v>1320</v>
      </c>
      <c r="J25" s="7">
        <f t="shared" si="6"/>
        <v>2620</v>
      </c>
      <c r="K25" s="9">
        <f t="shared" si="2"/>
        <v>5.8653652421142177E-2</v>
      </c>
      <c r="L25" s="7">
        <v>28</v>
      </c>
      <c r="M25" s="7">
        <v>37</v>
      </c>
      <c r="N25" s="7">
        <f t="shared" si="7"/>
        <v>65</v>
      </c>
      <c r="O25" s="9">
        <f t="shared" si="3"/>
        <v>4.3565683646112602E-2</v>
      </c>
      <c r="P25" s="7">
        <v>62</v>
      </c>
      <c r="Q25" s="7">
        <v>275</v>
      </c>
      <c r="R25" s="7">
        <f t="shared" si="8"/>
        <v>337</v>
      </c>
      <c r="S25" s="9">
        <f t="shared" si="4"/>
        <v>6.2990654205607483E-2</v>
      </c>
      <c r="T25" s="7">
        <f t="shared" si="9"/>
        <v>5101</v>
      </c>
      <c r="U25" s="9">
        <f t="shared" si="5"/>
        <v>5.7415890953704848E-2</v>
      </c>
    </row>
    <row r="26" spans="1:21" x14ac:dyDescent="0.25">
      <c r="A26" s="22" t="s">
        <v>167</v>
      </c>
      <c r="B26" s="22"/>
      <c r="C26" s="22"/>
      <c r="D26" s="11">
        <f>SUM(D9:D25)</f>
        <v>20355</v>
      </c>
      <c r="E26" s="11">
        <f>SUM(E9:E25)</f>
        <v>16977</v>
      </c>
      <c r="F26" s="11">
        <f>SUM(F9:F25)</f>
        <v>37332</v>
      </c>
      <c r="G26" s="12">
        <f>'KAB. SUKOHARJO'!G15</f>
        <v>9.5435302779311615E-2</v>
      </c>
      <c r="H26" s="11">
        <f>SUM(H9:H25)</f>
        <v>22168</v>
      </c>
      <c r="I26" s="11">
        <f>SUM(I9:I25)</f>
        <v>22501</v>
      </c>
      <c r="J26" s="11">
        <f>SUM(J9:J25)</f>
        <v>44669</v>
      </c>
      <c r="K26" s="12">
        <f>'KAB. SUKOHARJO'!K15</f>
        <v>9.9439015159947464E-2</v>
      </c>
      <c r="L26" s="11">
        <f t="shared" ref="L26:N26" si="14">SUM(L9:L25)</f>
        <v>636</v>
      </c>
      <c r="M26" s="11">
        <f t="shared" si="14"/>
        <v>856</v>
      </c>
      <c r="N26" s="11">
        <f t="shared" si="14"/>
        <v>1492</v>
      </c>
      <c r="O26" s="12">
        <f>'KAB. SUKOHARJO'!O15</f>
        <v>7.9828785446762973E-2</v>
      </c>
      <c r="P26" s="11">
        <f t="shared" ref="P26:R26" si="15">SUM(P9:P25)</f>
        <v>1314</v>
      </c>
      <c r="Q26" s="11">
        <f t="shared" si="15"/>
        <v>4036</v>
      </c>
      <c r="R26" s="11">
        <f t="shared" si="15"/>
        <v>5350</v>
      </c>
      <c r="S26" s="12">
        <f>'KAB. SUKOHARJO'!S15</f>
        <v>9.1747839209768145E-2</v>
      </c>
      <c r="T26" s="8">
        <f>SUM(T9:T25)</f>
        <v>88843</v>
      </c>
      <c r="U26" s="12">
        <f>'KAB. SUKOHARJO'!U15</f>
        <v>9.6843429388655616E-2</v>
      </c>
    </row>
  </sheetData>
  <mergeCells count="11">
    <mergeCell ref="A1:N2"/>
    <mergeCell ref="T7:U7"/>
    <mergeCell ref="A26:C26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060F-8FE2-4360-AD64-525E2A075D7A}">
  <dimension ref="A1:U24"/>
  <sheetViews>
    <sheetView zoomScaleNormal="100" workbookViewId="0">
      <selection activeCell="Q15" sqref="Q15"/>
    </sheetView>
  </sheetViews>
  <sheetFormatPr defaultRowHeight="15" x14ac:dyDescent="0.25"/>
  <cols>
    <col min="1" max="1" width="4.28515625" customWidth="1"/>
    <col min="3" max="3" width="16.5703125" bestFit="1" customWidth="1"/>
    <col min="4" max="4" width="9.140625" customWidth="1"/>
    <col min="5" max="5" width="12.85546875" customWidth="1"/>
    <col min="6" max="8" width="9.140625" customWidth="1"/>
    <col min="9" max="9" width="12.85546875" customWidth="1"/>
    <col min="10" max="12" width="9.140625" customWidth="1"/>
    <col min="13" max="13" width="12.85546875" customWidth="1"/>
    <col min="14" max="16" width="9.140625" customWidth="1"/>
    <col min="17" max="17" width="12.85546875" customWidth="1"/>
    <col min="18" max="19" width="9.140625" customWidth="1"/>
    <col min="20" max="20" width="11.7109375" customWidth="1"/>
    <col min="21" max="21" width="9.140625" customWidth="1"/>
  </cols>
  <sheetData>
    <row r="1" spans="1:21" ht="14.45" customHeight="1" x14ac:dyDescent="0.25">
      <c r="A1" s="16" t="s">
        <v>198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25">
      <c r="A4" s="1"/>
    </row>
    <row r="5" spans="1:21" x14ac:dyDescent="0.25">
      <c r="A5" s="15" t="s">
        <v>161</v>
      </c>
      <c r="B5" s="15"/>
      <c r="C5" s="15"/>
      <c r="D5" s="15"/>
    </row>
    <row r="6" spans="1:21" x14ac:dyDescent="0.25">
      <c r="A6" s="25" t="s">
        <v>189</v>
      </c>
      <c r="B6" s="25"/>
      <c r="C6" s="25"/>
      <c r="D6" s="25"/>
    </row>
    <row r="7" spans="1:21" x14ac:dyDescent="0.25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25">
      <c r="A8" s="23"/>
      <c r="B8" s="10" t="s">
        <v>165</v>
      </c>
      <c r="C8" s="10" t="s">
        <v>166</v>
      </c>
      <c r="D8" s="10" t="s">
        <v>199</v>
      </c>
      <c r="E8" s="10" t="s">
        <v>200</v>
      </c>
      <c r="F8" s="10" t="s">
        <v>167</v>
      </c>
      <c r="G8" s="10" t="s">
        <v>168</v>
      </c>
      <c r="H8" s="10" t="s">
        <v>199</v>
      </c>
      <c r="I8" s="10" t="s">
        <v>200</v>
      </c>
      <c r="J8" s="10" t="s">
        <v>167</v>
      </c>
      <c r="K8" s="10" t="s">
        <v>168</v>
      </c>
      <c r="L8" s="10" t="s">
        <v>199</v>
      </c>
      <c r="M8" s="10" t="s">
        <v>200</v>
      </c>
      <c r="N8" s="10" t="s">
        <v>167</v>
      </c>
      <c r="O8" s="10" t="s">
        <v>168</v>
      </c>
      <c r="P8" s="10" t="s">
        <v>199</v>
      </c>
      <c r="Q8" s="10" t="s">
        <v>200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25">
      <c r="A9" s="5">
        <v>1</v>
      </c>
      <c r="B9" s="5">
        <v>2001</v>
      </c>
      <c r="C9" s="3" t="s">
        <v>97</v>
      </c>
      <c r="D9" s="7">
        <v>1286</v>
      </c>
      <c r="E9" s="7">
        <v>1025</v>
      </c>
      <c r="F9" s="7">
        <f t="shared" ref="F9:F23" si="0">SUM(D9:E9)</f>
        <v>2311</v>
      </c>
      <c r="G9" s="9">
        <f t="shared" ref="G9:G23" si="1">F9/$F$24</f>
        <v>5.8444185928885742E-2</v>
      </c>
      <c r="H9" s="7">
        <v>1318</v>
      </c>
      <c r="I9" s="7">
        <v>1345</v>
      </c>
      <c r="J9" s="7">
        <f>SUM(H9:I9)</f>
        <v>2663</v>
      </c>
      <c r="K9" s="9">
        <f t="shared" ref="K9:K23" si="2">J9/$J$24</f>
        <v>5.8231833985698978E-2</v>
      </c>
      <c r="L9" s="7">
        <v>43</v>
      </c>
      <c r="M9" s="7">
        <v>72</v>
      </c>
      <c r="N9" s="7">
        <f>SUM(L9:M9)</f>
        <v>115</v>
      </c>
      <c r="O9" s="9">
        <f t="shared" ref="O9:O23" si="3">N9/$N$24</f>
        <v>5.6818181818181816E-2</v>
      </c>
      <c r="P9" s="7">
        <v>101</v>
      </c>
      <c r="Q9" s="7">
        <v>260</v>
      </c>
      <c r="R9" s="7">
        <f>SUM(P9:Q9)</f>
        <v>361</v>
      </c>
      <c r="S9" s="9">
        <f t="shared" ref="S9:S23" si="4">R9/$R$24</f>
        <v>6.0743732121823997E-2</v>
      </c>
      <c r="T9" s="7">
        <f>F9+J9+N9+R9</f>
        <v>5450</v>
      </c>
      <c r="U9" s="9">
        <f t="shared" ref="U9:U23" si="5">T9/$T$24</f>
        <v>5.8451308451308449E-2</v>
      </c>
    </row>
    <row r="10" spans="1:21" x14ac:dyDescent="0.25">
      <c r="A10" s="5">
        <v>2</v>
      </c>
      <c r="B10" s="5">
        <v>2002</v>
      </c>
      <c r="C10" s="3" t="s">
        <v>98</v>
      </c>
      <c r="D10" s="7">
        <v>507</v>
      </c>
      <c r="E10" s="7">
        <v>407</v>
      </c>
      <c r="F10" s="7">
        <f t="shared" si="0"/>
        <v>914</v>
      </c>
      <c r="G10" s="9">
        <f t="shared" si="1"/>
        <v>2.3114662890091547E-2</v>
      </c>
      <c r="H10" s="7">
        <v>559</v>
      </c>
      <c r="I10" s="7">
        <v>562</v>
      </c>
      <c r="J10" s="7">
        <f t="shared" ref="J10:J23" si="6">SUM(H10:I10)</f>
        <v>1121</v>
      </c>
      <c r="K10" s="9">
        <f t="shared" si="2"/>
        <v>2.4512912466379481E-2</v>
      </c>
      <c r="L10" s="7">
        <v>20</v>
      </c>
      <c r="M10" s="7">
        <v>27</v>
      </c>
      <c r="N10" s="7">
        <f t="shared" ref="N10:N23" si="7">SUM(L10:M10)</f>
        <v>47</v>
      </c>
      <c r="O10" s="9">
        <f t="shared" si="3"/>
        <v>2.3221343873517788E-2</v>
      </c>
      <c r="P10" s="7">
        <v>48</v>
      </c>
      <c r="Q10" s="7">
        <v>95</v>
      </c>
      <c r="R10" s="7">
        <f t="shared" ref="R10:R23" si="8">SUM(P10:Q10)</f>
        <v>143</v>
      </c>
      <c r="S10" s="9">
        <f t="shared" si="4"/>
        <v>2.4061921588423355E-2</v>
      </c>
      <c r="T10" s="7">
        <f t="shared" ref="T10:T23" si="9">F10+J10+N10+R10</f>
        <v>2225</v>
      </c>
      <c r="U10" s="9">
        <f t="shared" si="5"/>
        <v>2.3863148863148862E-2</v>
      </c>
    </row>
    <row r="11" spans="1:21" x14ac:dyDescent="0.25">
      <c r="A11" s="5">
        <v>3</v>
      </c>
      <c r="B11" s="5">
        <v>2003</v>
      </c>
      <c r="C11" s="3" t="s">
        <v>99</v>
      </c>
      <c r="D11" s="7">
        <v>1814</v>
      </c>
      <c r="E11" s="7">
        <v>1512</v>
      </c>
      <c r="F11" s="7">
        <f t="shared" si="0"/>
        <v>3326</v>
      </c>
      <c r="G11" s="9">
        <f t="shared" si="1"/>
        <v>8.4113094937028982E-2</v>
      </c>
      <c r="H11" s="7">
        <v>1927</v>
      </c>
      <c r="I11" s="7">
        <v>1947</v>
      </c>
      <c r="J11" s="7">
        <f t="shared" si="6"/>
        <v>3874</v>
      </c>
      <c r="K11" s="9">
        <f t="shared" si="2"/>
        <v>8.4712776890949248E-2</v>
      </c>
      <c r="L11" s="7">
        <v>77</v>
      </c>
      <c r="M11" s="7">
        <v>114</v>
      </c>
      <c r="N11" s="7">
        <f t="shared" si="7"/>
        <v>191</v>
      </c>
      <c r="O11" s="9">
        <f t="shared" si="3"/>
        <v>9.4367588932806321E-2</v>
      </c>
      <c r="P11" s="7">
        <v>122</v>
      </c>
      <c r="Q11" s="7">
        <v>399</v>
      </c>
      <c r="R11" s="7">
        <f t="shared" si="8"/>
        <v>521</v>
      </c>
      <c r="S11" s="9">
        <f t="shared" si="4"/>
        <v>8.7666161871108872E-2</v>
      </c>
      <c r="T11" s="7">
        <f t="shared" si="9"/>
        <v>7912</v>
      </c>
      <c r="U11" s="9">
        <f t="shared" si="5"/>
        <v>8.4856284856284853E-2</v>
      </c>
    </row>
    <row r="12" spans="1:21" x14ac:dyDescent="0.25">
      <c r="A12" s="5">
        <v>4</v>
      </c>
      <c r="B12" s="5">
        <v>2004</v>
      </c>
      <c r="C12" s="3" t="s">
        <v>100</v>
      </c>
      <c r="D12" s="7">
        <v>1341</v>
      </c>
      <c r="E12" s="7">
        <v>1150</v>
      </c>
      <c r="F12" s="7">
        <f t="shared" si="0"/>
        <v>2491</v>
      </c>
      <c r="G12" s="9">
        <f t="shared" si="1"/>
        <v>6.2996307723433315E-2</v>
      </c>
      <c r="H12" s="7">
        <v>1455</v>
      </c>
      <c r="I12" s="7">
        <v>1473</v>
      </c>
      <c r="J12" s="7">
        <f t="shared" si="6"/>
        <v>2928</v>
      </c>
      <c r="K12" s="9">
        <f t="shared" si="2"/>
        <v>6.4026590277929632E-2</v>
      </c>
      <c r="L12" s="7">
        <v>54</v>
      </c>
      <c r="M12" s="7">
        <v>77</v>
      </c>
      <c r="N12" s="7">
        <f t="shared" si="7"/>
        <v>131</v>
      </c>
      <c r="O12" s="9">
        <f t="shared" si="3"/>
        <v>6.4723320158102768E-2</v>
      </c>
      <c r="P12" s="7">
        <v>81</v>
      </c>
      <c r="Q12" s="7">
        <v>311</v>
      </c>
      <c r="R12" s="7">
        <f t="shared" si="8"/>
        <v>392</v>
      </c>
      <c r="S12" s="9">
        <f t="shared" si="4"/>
        <v>6.5959952885747936E-2</v>
      </c>
      <c r="T12" s="7">
        <f t="shared" si="9"/>
        <v>5942</v>
      </c>
      <c r="U12" s="9">
        <f t="shared" si="5"/>
        <v>6.3728013728013733E-2</v>
      </c>
    </row>
    <row r="13" spans="1:21" x14ac:dyDescent="0.25">
      <c r="A13" s="5">
        <v>5</v>
      </c>
      <c r="B13" s="5">
        <v>2005</v>
      </c>
      <c r="C13" s="3" t="s">
        <v>101</v>
      </c>
      <c r="D13" s="7">
        <v>1401</v>
      </c>
      <c r="E13" s="7">
        <v>1228</v>
      </c>
      <c r="F13" s="7">
        <f t="shared" si="0"/>
        <v>2629</v>
      </c>
      <c r="G13" s="9">
        <f t="shared" si="1"/>
        <v>6.6486267765919788E-2</v>
      </c>
      <c r="H13" s="7">
        <v>1439</v>
      </c>
      <c r="I13" s="7">
        <v>1467</v>
      </c>
      <c r="J13" s="7">
        <f t="shared" si="6"/>
        <v>2906</v>
      </c>
      <c r="K13" s="9">
        <f t="shared" si="2"/>
        <v>6.3545516170650101E-2</v>
      </c>
      <c r="L13" s="7">
        <v>60</v>
      </c>
      <c r="M13" s="7">
        <v>78</v>
      </c>
      <c r="N13" s="7">
        <f t="shared" si="7"/>
        <v>138</v>
      </c>
      <c r="O13" s="9">
        <f t="shared" si="3"/>
        <v>6.8181818181818177E-2</v>
      </c>
      <c r="P13" s="7">
        <v>110</v>
      </c>
      <c r="Q13" s="7">
        <v>290</v>
      </c>
      <c r="R13" s="7">
        <f t="shared" si="8"/>
        <v>400</v>
      </c>
      <c r="S13" s="9">
        <f t="shared" si="4"/>
        <v>6.7306074373212177E-2</v>
      </c>
      <c r="T13" s="7">
        <f t="shared" si="9"/>
        <v>6073</v>
      </c>
      <c r="U13" s="9">
        <f t="shared" si="5"/>
        <v>6.5132990132990135E-2</v>
      </c>
    </row>
    <row r="14" spans="1:21" x14ac:dyDescent="0.25">
      <c r="A14" s="5">
        <v>6</v>
      </c>
      <c r="B14" s="5">
        <v>2006</v>
      </c>
      <c r="C14" s="3" t="s">
        <v>102</v>
      </c>
      <c r="D14" s="7">
        <v>1262</v>
      </c>
      <c r="E14" s="7">
        <v>1067</v>
      </c>
      <c r="F14" s="7">
        <f t="shared" si="0"/>
        <v>2329</v>
      </c>
      <c r="G14" s="9">
        <f t="shared" si="1"/>
        <v>5.8899398108340502E-2</v>
      </c>
      <c r="H14" s="7">
        <v>1320</v>
      </c>
      <c r="I14" s="7">
        <v>1331</v>
      </c>
      <c r="J14" s="7">
        <f t="shared" si="6"/>
        <v>2651</v>
      </c>
      <c r="K14" s="9">
        <f t="shared" si="2"/>
        <v>5.7969429927182875E-2</v>
      </c>
      <c r="L14" s="7">
        <v>47</v>
      </c>
      <c r="M14" s="7">
        <v>68</v>
      </c>
      <c r="N14" s="7">
        <f t="shared" si="7"/>
        <v>115</v>
      </c>
      <c r="O14" s="9">
        <f t="shared" si="3"/>
        <v>5.6818181818181816E-2</v>
      </c>
      <c r="P14" s="7">
        <v>87</v>
      </c>
      <c r="Q14" s="7">
        <v>305</v>
      </c>
      <c r="R14" s="7">
        <f t="shared" si="8"/>
        <v>392</v>
      </c>
      <c r="S14" s="9">
        <f t="shared" si="4"/>
        <v>6.5959952885747936E-2</v>
      </c>
      <c r="T14" s="7">
        <f t="shared" si="9"/>
        <v>5487</v>
      </c>
      <c r="U14" s="9">
        <f t="shared" si="5"/>
        <v>5.8848133848133845E-2</v>
      </c>
    </row>
    <row r="15" spans="1:21" x14ac:dyDescent="0.25">
      <c r="A15" s="5">
        <v>7</v>
      </c>
      <c r="B15" s="5">
        <v>2007</v>
      </c>
      <c r="C15" s="3" t="s">
        <v>103</v>
      </c>
      <c r="D15" s="7">
        <v>769</v>
      </c>
      <c r="E15" s="7">
        <v>744</v>
      </c>
      <c r="F15" s="7">
        <f t="shared" si="0"/>
        <v>1513</v>
      </c>
      <c r="G15" s="9">
        <f t="shared" si="1"/>
        <v>3.8263112639724851E-2</v>
      </c>
      <c r="H15" s="7">
        <v>910</v>
      </c>
      <c r="I15" s="7">
        <v>920</v>
      </c>
      <c r="J15" s="7">
        <f t="shared" si="6"/>
        <v>1830</v>
      </c>
      <c r="K15" s="9">
        <f t="shared" si="2"/>
        <v>4.0016618923706018E-2</v>
      </c>
      <c r="L15" s="7">
        <v>32</v>
      </c>
      <c r="M15" s="7">
        <v>34</v>
      </c>
      <c r="N15" s="7">
        <f t="shared" si="7"/>
        <v>66</v>
      </c>
      <c r="O15" s="9">
        <f t="shared" si="3"/>
        <v>3.2608695652173912E-2</v>
      </c>
      <c r="P15" s="7">
        <v>66</v>
      </c>
      <c r="Q15" s="7">
        <v>191</v>
      </c>
      <c r="R15" s="7">
        <f t="shared" si="8"/>
        <v>257</v>
      </c>
      <c r="S15" s="9">
        <f t="shared" si="4"/>
        <v>4.3244152784788825E-2</v>
      </c>
      <c r="T15" s="7">
        <f t="shared" si="9"/>
        <v>3666</v>
      </c>
      <c r="U15" s="9">
        <f t="shared" si="5"/>
        <v>3.9317889317889321E-2</v>
      </c>
    </row>
    <row r="16" spans="1:21" x14ac:dyDescent="0.25">
      <c r="A16" s="5">
        <v>8</v>
      </c>
      <c r="B16" s="5">
        <v>2008</v>
      </c>
      <c r="C16" s="3" t="s">
        <v>104</v>
      </c>
      <c r="D16" s="7">
        <v>1134</v>
      </c>
      <c r="E16" s="7">
        <v>1035</v>
      </c>
      <c r="F16" s="7">
        <f t="shared" si="0"/>
        <v>2169</v>
      </c>
      <c r="G16" s="9">
        <f t="shared" si="1"/>
        <v>5.4853067624298216E-2</v>
      </c>
      <c r="H16" s="7">
        <v>1254</v>
      </c>
      <c r="I16" s="7">
        <v>1270</v>
      </c>
      <c r="J16" s="7">
        <f t="shared" si="6"/>
        <v>2524</v>
      </c>
      <c r="K16" s="9">
        <f t="shared" si="2"/>
        <v>5.5192320307887427E-2</v>
      </c>
      <c r="L16" s="7">
        <v>36</v>
      </c>
      <c r="M16" s="7">
        <v>61</v>
      </c>
      <c r="N16" s="7">
        <f t="shared" si="7"/>
        <v>97</v>
      </c>
      <c r="O16" s="9">
        <f t="shared" si="3"/>
        <v>4.7924901185770752E-2</v>
      </c>
      <c r="P16" s="7">
        <v>87</v>
      </c>
      <c r="Q16" s="7">
        <v>238</v>
      </c>
      <c r="R16" s="7">
        <f t="shared" si="8"/>
        <v>325</v>
      </c>
      <c r="S16" s="9">
        <f t="shared" si="4"/>
        <v>5.4686185428234897E-2</v>
      </c>
      <c r="T16" s="7">
        <f t="shared" si="9"/>
        <v>5115</v>
      </c>
      <c r="U16" s="9">
        <f t="shared" si="5"/>
        <v>5.4858429858429855E-2</v>
      </c>
    </row>
    <row r="17" spans="1:21" x14ac:dyDescent="0.25">
      <c r="A17" s="5">
        <v>9</v>
      </c>
      <c r="B17" s="5">
        <v>2009</v>
      </c>
      <c r="C17" s="3" t="s">
        <v>44</v>
      </c>
      <c r="D17" s="7">
        <v>1803</v>
      </c>
      <c r="E17" s="7">
        <v>1552</v>
      </c>
      <c r="F17" s="7">
        <f t="shared" si="0"/>
        <v>3355</v>
      </c>
      <c r="G17" s="9">
        <f t="shared" si="1"/>
        <v>8.4846492337261645E-2</v>
      </c>
      <c r="H17" s="7">
        <v>2003</v>
      </c>
      <c r="I17" s="7">
        <v>2034</v>
      </c>
      <c r="J17" s="7">
        <f t="shared" si="6"/>
        <v>4037</v>
      </c>
      <c r="K17" s="9">
        <f t="shared" si="2"/>
        <v>8.8277098685793004E-2</v>
      </c>
      <c r="L17" s="7">
        <v>72</v>
      </c>
      <c r="M17" s="7">
        <v>100</v>
      </c>
      <c r="N17" s="7">
        <f t="shared" si="7"/>
        <v>172</v>
      </c>
      <c r="O17" s="9">
        <f t="shared" si="3"/>
        <v>8.4980237154150193E-2</v>
      </c>
      <c r="P17" s="7">
        <v>91</v>
      </c>
      <c r="Q17" s="7">
        <v>340</v>
      </c>
      <c r="R17" s="7">
        <f t="shared" si="8"/>
        <v>431</v>
      </c>
      <c r="S17" s="9">
        <f t="shared" si="4"/>
        <v>7.2522295137136122E-2</v>
      </c>
      <c r="T17" s="7">
        <f t="shared" si="9"/>
        <v>7995</v>
      </c>
      <c r="U17" s="9">
        <f t="shared" si="5"/>
        <v>8.5746460746460751E-2</v>
      </c>
    </row>
    <row r="18" spans="1:21" x14ac:dyDescent="0.25">
      <c r="A18" s="5">
        <v>10</v>
      </c>
      <c r="B18" s="5">
        <v>2010</v>
      </c>
      <c r="C18" s="3" t="s">
        <v>105</v>
      </c>
      <c r="D18" s="7">
        <v>1258</v>
      </c>
      <c r="E18" s="7">
        <v>1140</v>
      </c>
      <c r="F18" s="7">
        <f t="shared" si="0"/>
        <v>2398</v>
      </c>
      <c r="G18" s="9">
        <f t="shared" si="1"/>
        <v>6.0644378129583731E-2</v>
      </c>
      <c r="H18" s="7">
        <v>1425</v>
      </c>
      <c r="I18" s="7">
        <v>1458</v>
      </c>
      <c r="J18" s="7">
        <f t="shared" si="6"/>
        <v>2883</v>
      </c>
      <c r="K18" s="9">
        <f t="shared" si="2"/>
        <v>6.3042575058494241E-2</v>
      </c>
      <c r="L18" s="7">
        <v>53</v>
      </c>
      <c r="M18" s="7">
        <v>67</v>
      </c>
      <c r="N18" s="7">
        <f t="shared" si="7"/>
        <v>120</v>
      </c>
      <c r="O18" s="9">
        <f t="shared" si="3"/>
        <v>5.9288537549407112E-2</v>
      </c>
      <c r="P18" s="7">
        <v>90</v>
      </c>
      <c r="Q18" s="7">
        <v>279</v>
      </c>
      <c r="R18" s="7">
        <f t="shared" si="8"/>
        <v>369</v>
      </c>
      <c r="S18" s="9">
        <f t="shared" si="4"/>
        <v>6.2089853609288238E-2</v>
      </c>
      <c r="T18" s="7">
        <f t="shared" si="9"/>
        <v>5770</v>
      </c>
      <c r="U18" s="9">
        <f t="shared" si="5"/>
        <v>6.1883311883311885E-2</v>
      </c>
    </row>
    <row r="19" spans="1:21" x14ac:dyDescent="0.25">
      <c r="A19" s="5">
        <v>11</v>
      </c>
      <c r="B19" s="5">
        <v>2011</v>
      </c>
      <c r="C19" s="3" t="s">
        <v>49</v>
      </c>
      <c r="D19" s="7">
        <v>1081</v>
      </c>
      <c r="E19" s="7">
        <v>881</v>
      </c>
      <c r="F19" s="7">
        <f t="shared" si="0"/>
        <v>1962</v>
      </c>
      <c r="G19" s="9">
        <f t="shared" si="1"/>
        <v>4.9618127560568506E-2</v>
      </c>
      <c r="H19" s="7">
        <v>1131</v>
      </c>
      <c r="I19" s="7">
        <v>1141</v>
      </c>
      <c r="J19" s="7">
        <f t="shared" si="6"/>
        <v>2272</v>
      </c>
      <c r="K19" s="9">
        <f t="shared" si="2"/>
        <v>4.9681835079049226E-2</v>
      </c>
      <c r="L19" s="7">
        <v>37</v>
      </c>
      <c r="M19" s="7">
        <v>53</v>
      </c>
      <c r="N19" s="7">
        <f t="shared" si="7"/>
        <v>90</v>
      </c>
      <c r="O19" s="9">
        <f t="shared" si="3"/>
        <v>4.4466403162055336E-2</v>
      </c>
      <c r="P19" s="7">
        <v>81</v>
      </c>
      <c r="Q19" s="7">
        <v>234</v>
      </c>
      <c r="R19" s="7">
        <f t="shared" si="8"/>
        <v>315</v>
      </c>
      <c r="S19" s="9">
        <f t="shared" si="4"/>
        <v>5.3003533568904596E-2</v>
      </c>
      <c r="T19" s="7">
        <f t="shared" si="9"/>
        <v>4639</v>
      </c>
      <c r="U19" s="9">
        <f t="shared" si="5"/>
        <v>4.9753324753324751E-2</v>
      </c>
    </row>
    <row r="20" spans="1:21" x14ac:dyDescent="0.25">
      <c r="A20" s="5">
        <v>12</v>
      </c>
      <c r="B20" s="5">
        <v>2012</v>
      </c>
      <c r="C20" s="3" t="s">
        <v>106</v>
      </c>
      <c r="D20" s="7">
        <v>1280</v>
      </c>
      <c r="E20" s="7">
        <v>1128</v>
      </c>
      <c r="F20" s="7">
        <f t="shared" si="0"/>
        <v>2408</v>
      </c>
      <c r="G20" s="9">
        <f t="shared" si="1"/>
        <v>6.0897273784836378E-2</v>
      </c>
      <c r="H20" s="7">
        <v>1376</v>
      </c>
      <c r="I20" s="7">
        <v>1388</v>
      </c>
      <c r="J20" s="7">
        <f t="shared" si="6"/>
        <v>2764</v>
      </c>
      <c r="K20" s="9">
        <f t="shared" si="2"/>
        <v>6.0440401478209532E-2</v>
      </c>
      <c r="L20" s="7">
        <v>61</v>
      </c>
      <c r="M20" s="7">
        <v>72</v>
      </c>
      <c r="N20" s="7">
        <f t="shared" si="7"/>
        <v>133</v>
      </c>
      <c r="O20" s="9">
        <f t="shared" si="3"/>
        <v>6.5711462450592881E-2</v>
      </c>
      <c r="P20" s="7">
        <v>93</v>
      </c>
      <c r="Q20" s="7">
        <v>248</v>
      </c>
      <c r="R20" s="7">
        <f t="shared" si="8"/>
        <v>341</v>
      </c>
      <c r="S20" s="9">
        <f t="shared" si="4"/>
        <v>5.7378428403163387E-2</v>
      </c>
      <c r="T20" s="7">
        <f t="shared" si="9"/>
        <v>5646</v>
      </c>
      <c r="U20" s="9">
        <f t="shared" si="5"/>
        <v>6.0553410553410555E-2</v>
      </c>
    </row>
    <row r="21" spans="1:21" x14ac:dyDescent="0.25">
      <c r="A21" s="5">
        <v>13</v>
      </c>
      <c r="B21" s="5">
        <v>2013</v>
      </c>
      <c r="C21" s="3" t="s">
        <v>107</v>
      </c>
      <c r="D21" s="7">
        <v>1567</v>
      </c>
      <c r="E21" s="7">
        <v>1302</v>
      </c>
      <c r="F21" s="7">
        <f t="shared" si="0"/>
        <v>2869</v>
      </c>
      <c r="G21" s="9">
        <f t="shared" si="1"/>
        <v>7.2555763491983213E-2</v>
      </c>
      <c r="H21" s="7">
        <v>1612</v>
      </c>
      <c r="I21" s="7">
        <v>1602</v>
      </c>
      <c r="J21" s="7">
        <f t="shared" si="6"/>
        <v>3214</v>
      </c>
      <c r="K21" s="9">
        <f t="shared" si="2"/>
        <v>7.0280553672563473E-2</v>
      </c>
      <c r="L21" s="7">
        <v>58</v>
      </c>
      <c r="M21" s="7">
        <v>110</v>
      </c>
      <c r="N21" s="7">
        <f t="shared" si="7"/>
        <v>168</v>
      </c>
      <c r="O21" s="9">
        <f t="shared" si="3"/>
        <v>8.3003952569169967E-2</v>
      </c>
      <c r="P21" s="7">
        <v>126</v>
      </c>
      <c r="Q21" s="7">
        <v>314</v>
      </c>
      <c r="R21" s="7">
        <f t="shared" si="8"/>
        <v>440</v>
      </c>
      <c r="S21" s="9">
        <f t="shared" si="4"/>
        <v>7.4036681810533397E-2</v>
      </c>
      <c r="T21" s="7">
        <f t="shared" si="9"/>
        <v>6691</v>
      </c>
      <c r="U21" s="9">
        <f t="shared" si="5"/>
        <v>7.1761046761046762E-2</v>
      </c>
    </row>
    <row r="22" spans="1:21" x14ac:dyDescent="0.25">
      <c r="A22" s="5">
        <v>14</v>
      </c>
      <c r="B22" s="5">
        <v>2014</v>
      </c>
      <c r="C22" s="3" t="s">
        <v>108</v>
      </c>
      <c r="D22" s="7">
        <v>3624</v>
      </c>
      <c r="E22" s="7">
        <v>2810</v>
      </c>
      <c r="F22" s="7">
        <f t="shared" si="0"/>
        <v>6434</v>
      </c>
      <c r="G22" s="9">
        <f t="shared" si="1"/>
        <v>0.16271306458955034</v>
      </c>
      <c r="H22" s="7">
        <v>3617</v>
      </c>
      <c r="I22" s="7">
        <v>3646</v>
      </c>
      <c r="J22" s="7">
        <f t="shared" si="6"/>
        <v>7263</v>
      </c>
      <c r="K22" s="9">
        <f t="shared" si="2"/>
        <v>0.15882005641687258</v>
      </c>
      <c r="L22" s="7">
        <v>127</v>
      </c>
      <c r="M22" s="7">
        <v>185</v>
      </c>
      <c r="N22" s="7">
        <f t="shared" si="7"/>
        <v>312</v>
      </c>
      <c r="O22" s="9">
        <f t="shared" si="3"/>
        <v>0.1541501976284585</v>
      </c>
      <c r="P22" s="7">
        <v>234</v>
      </c>
      <c r="Q22" s="7">
        <v>626</v>
      </c>
      <c r="R22" s="7">
        <f t="shared" si="8"/>
        <v>860</v>
      </c>
      <c r="S22" s="9">
        <f t="shared" si="4"/>
        <v>0.14470805990240621</v>
      </c>
      <c r="T22" s="7">
        <f t="shared" si="9"/>
        <v>14869</v>
      </c>
      <c r="U22" s="9">
        <f t="shared" si="5"/>
        <v>0.15947018447018446</v>
      </c>
    </row>
    <row r="23" spans="1:21" x14ac:dyDescent="0.25">
      <c r="A23" s="5">
        <v>15</v>
      </c>
      <c r="B23" s="5">
        <v>2015</v>
      </c>
      <c r="C23" s="3" t="s">
        <v>109</v>
      </c>
      <c r="D23" s="7">
        <v>1355</v>
      </c>
      <c r="E23" s="7">
        <v>1079</v>
      </c>
      <c r="F23" s="7">
        <f t="shared" si="0"/>
        <v>2434</v>
      </c>
      <c r="G23" s="9">
        <f t="shared" si="1"/>
        <v>6.1554802488493245E-2</v>
      </c>
      <c r="H23" s="7">
        <v>1391</v>
      </c>
      <c r="I23" s="7">
        <v>1410</v>
      </c>
      <c r="J23" s="7">
        <f t="shared" si="6"/>
        <v>2801</v>
      </c>
      <c r="K23" s="9">
        <f t="shared" si="2"/>
        <v>6.1249480658634184E-2</v>
      </c>
      <c r="L23" s="7">
        <v>57</v>
      </c>
      <c r="M23" s="7">
        <v>72</v>
      </c>
      <c r="N23" s="7">
        <f t="shared" si="7"/>
        <v>129</v>
      </c>
      <c r="O23" s="9">
        <f t="shared" si="3"/>
        <v>6.3735177865612655E-2</v>
      </c>
      <c r="P23" s="7">
        <v>91</v>
      </c>
      <c r="Q23" s="7">
        <v>305</v>
      </c>
      <c r="R23" s="7">
        <f t="shared" si="8"/>
        <v>396</v>
      </c>
      <c r="S23" s="9">
        <f t="shared" si="4"/>
        <v>6.6633013629480056E-2</v>
      </c>
      <c r="T23" s="7">
        <f t="shared" si="9"/>
        <v>5760</v>
      </c>
      <c r="U23" s="9">
        <f t="shared" si="5"/>
        <v>6.1776061776061778E-2</v>
      </c>
    </row>
    <row r="24" spans="1:21" x14ac:dyDescent="0.25">
      <c r="A24" s="22" t="s">
        <v>167</v>
      </c>
      <c r="B24" s="22"/>
      <c r="C24" s="22"/>
      <c r="D24" s="11">
        <f>SUM(D9:D23)</f>
        <v>21482</v>
      </c>
      <c r="E24" s="11">
        <f>SUM(E9:E23)</f>
        <v>18060</v>
      </c>
      <c r="F24" s="11">
        <f>SUM(F9:F23)</f>
        <v>39542</v>
      </c>
      <c r="G24" s="12">
        <f>'KAB. SUKOHARJO'!G16</f>
        <v>0.10108493363601039</v>
      </c>
      <c r="H24" s="11">
        <f>SUM(H9:H23)</f>
        <v>22737</v>
      </c>
      <c r="I24" s="11">
        <f>SUM(I9:I23)</f>
        <v>22994</v>
      </c>
      <c r="J24" s="11">
        <f>SUM(J9:J23)</f>
        <v>45731</v>
      </c>
      <c r="K24" s="12">
        <f>'KAB. SUKOHARJO'!K16</f>
        <v>0.10180316555731173</v>
      </c>
      <c r="L24" s="11">
        <f t="shared" ref="L24:N24" si="10">SUM(L9:L23)</f>
        <v>834</v>
      </c>
      <c r="M24" s="11">
        <f t="shared" si="10"/>
        <v>1190</v>
      </c>
      <c r="N24" s="11">
        <f t="shared" si="10"/>
        <v>2024</v>
      </c>
      <c r="O24" s="12">
        <f>'KAB. SUKOHARJO'!O16</f>
        <v>0.10829320492241841</v>
      </c>
      <c r="P24" s="11">
        <f t="shared" ref="P24:R24" si="11">SUM(P9:P23)</f>
        <v>1508</v>
      </c>
      <c r="Q24" s="11">
        <f t="shared" si="11"/>
        <v>4435</v>
      </c>
      <c r="R24" s="11">
        <f t="shared" si="11"/>
        <v>5943</v>
      </c>
      <c r="S24" s="12">
        <f>'KAB. SUKOHARJO'!S16</f>
        <v>0.10191727260255179</v>
      </c>
      <c r="T24" s="8">
        <f>SUM(T9:T23)</f>
        <v>93240</v>
      </c>
      <c r="U24" s="12">
        <f>'KAB. SUKOHARJO'!U16</f>
        <v>0.10163638504100773</v>
      </c>
    </row>
  </sheetData>
  <mergeCells count="11">
    <mergeCell ref="A1:N2"/>
    <mergeCell ref="T7:U7"/>
    <mergeCell ref="A24:C24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Muchlas Santoso</cp:lastModifiedBy>
  <dcterms:created xsi:type="dcterms:W3CDTF">2024-01-16T06:29:37Z</dcterms:created>
  <dcterms:modified xsi:type="dcterms:W3CDTF">2026-01-30T02:51:19Z</dcterms:modified>
</cp:coreProperties>
</file>