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ispe\Downloads\"/>
    </mc:Choice>
  </mc:AlternateContent>
  <xr:revisionPtr revIDLastSave="0" documentId="13_ncr:1_{18E76F23-23A8-4B03-A915-3C9669241C92}" xr6:coauthVersionLast="47" xr6:coauthVersionMax="47" xr10:uidLastSave="{00000000-0000-0000-0000-000000000000}"/>
  <bookViews>
    <workbookView xWindow="-108" yWindow="-108" windowWidth="23256" windowHeight="12456" tabRatio="876" activeTab="12" xr2:uid="{00000000-000D-0000-FFFF-FFFF00000000}"/>
  </bookViews>
  <sheets>
    <sheet name="KAB. SUKOHARJO" sheetId="4" r:id="rId1"/>
    <sheet name="WERU" sheetId="5" r:id="rId2"/>
    <sheet name="BULU" sheetId="6" r:id="rId3"/>
    <sheet name="TAWANGSARI" sheetId="8" r:id="rId4"/>
    <sheet name="SUKOHARJO" sheetId="9" r:id="rId5"/>
    <sheet name="NGUTER" sheetId="10" r:id="rId6"/>
    <sheet name="BENDOSARI" sheetId="11" r:id="rId7"/>
    <sheet name="POLOKARTO" sheetId="12" r:id="rId8"/>
    <sheet name="MOJOLABAN" sheetId="13" r:id="rId9"/>
    <sheet name="GROGOL" sheetId="14" r:id="rId10"/>
    <sheet name="BAKI" sheetId="15" r:id="rId11"/>
    <sheet name="GATAK" sheetId="16" r:id="rId12"/>
    <sheet name="KARTASURA" sheetId="1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4" l="1"/>
  <c r="E21" i="4"/>
  <c r="L21" i="17"/>
  <c r="M21" i="17"/>
  <c r="H26" i="12"/>
  <c r="I26" i="12"/>
  <c r="D21" i="6"/>
  <c r="E21" i="6"/>
  <c r="H21" i="6"/>
  <c r="I21" i="6"/>
  <c r="L21" i="6"/>
  <c r="M21" i="6"/>
  <c r="P21" i="6"/>
  <c r="Q21" i="6"/>
  <c r="P21" i="17" l="1"/>
  <c r="Q21" i="17"/>
  <c r="I21" i="17"/>
  <c r="H21" i="17"/>
  <c r="E21" i="17"/>
  <c r="D21" i="17"/>
  <c r="R20" i="17"/>
  <c r="N20" i="17"/>
  <c r="J20" i="17"/>
  <c r="F20" i="17"/>
  <c r="R19" i="17"/>
  <c r="N19" i="17"/>
  <c r="J19" i="17"/>
  <c r="F19" i="17"/>
  <c r="R18" i="17"/>
  <c r="N18" i="17"/>
  <c r="J18" i="17"/>
  <c r="F18" i="17"/>
  <c r="R17" i="17"/>
  <c r="N17" i="17"/>
  <c r="J17" i="17"/>
  <c r="F17" i="17"/>
  <c r="R16" i="17"/>
  <c r="N16" i="17"/>
  <c r="J16" i="17"/>
  <c r="F16" i="17"/>
  <c r="R15" i="17"/>
  <c r="N15" i="17"/>
  <c r="J15" i="17"/>
  <c r="F15" i="17"/>
  <c r="R14" i="17"/>
  <c r="N14" i="17"/>
  <c r="J14" i="17"/>
  <c r="F14" i="17"/>
  <c r="R13" i="17"/>
  <c r="N13" i="17"/>
  <c r="J13" i="17"/>
  <c r="F13" i="17"/>
  <c r="R12" i="17"/>
  <c r="N12" i="17"/>
  <c r="J12" i="17"/>
  <c r="F12" i="17"/>
  <c r="R11" i="17"/>
  <c r="N11" i="17"/>
  <c r="J11" i="17"/>
  <c r="F11" i="17"/>
  <c r="R10" i="17"/>
  <c r="N10" i="17"/>
  <c r="J10" i="17"/>
  <c r="F10" i="17"/>
  <c r="R9" i="17"/>
  <c r="N9" i="17"/>
  <c r="J9" i="17"/>
  <c r="F9" i="17"/>
  <c r="L23" i="16"/>
  <c r="M23" i="16"/>
  <c r="P23" i="16"/>
  <c r="Q23" i="16"/>
  <c r="I23" i="16"/>
  <c r="H23" i="16"/>
  <c r="E23" i="16"/>
  <c r="D23" i="16"/>
  <c r="R22" i="16"/>
  <c r="N22" i="16"/>
  <c r="J22" i="16"/>
  <c r="F22" i="16"/>
  <c r="R21" i="16"/>
  <c r="N21" i="16"/>
  <c r="J21" i="16"/>
  <c r="F21" i="16"/>
  <c r="R20" i="16"/>
  <c r="N20" i="16"/>
  <c r="J20" i="16"/>
  <c r="F20" i="16"/>
  <c r="R19" i="16"/>
  <c r="N19" i="16"/>
  <c r="J19" i="16"/>
  <c r="F19" i="16"/>
  <c r="R18" i="16"/>
  <c r="N18" i="16"/>
  <c r="J18" i="16"/>
  <c r="F18" i="16"/>
  <c r="R17" i="16"/>
  <c r="N17" i="16"/>
  <c r="J17" i="16"/>
  <c r="F17" i="16"/>
  <c r="R16" i="16"/>
  <c r="N16" i="16"/>
  <c r="J16" i="16"/>
  <c r="F16" i="16"/>
  <c r="R15" i="16"/>
  <c r="N15" i="16"/>
  <c r="J15" i="16"/>
  <c r="F15" i="16"/>
  <c r="R14" i="16"/>
  <c r="N14" i="16"/>
  <c r="J14" i="16"/>
  <c r="F14" i="16"/>
  <c r="R13" i="16"/>
  <c r="N13" i="16"/>
  <c r="J13" i="16"/>
  <c r="F13" i="16"/>
  <c r="R12" i="16"/>
  <c r="N12" i="16"/>
  <c r="J12" i="16"/>
  <c r="F12" i="16"/>
  <c r="R11" i="16"/>
  <c r="N11" i="16"/>
  <c r="J11" i="16"/>
  <c r="F11" i="16"/>
  <c r="R10" i="16"/>
  <c r="N10" i="16"/>
  <c r="J10" i="16"/>
  <c r="F10" i="16"/>
  <c r="R9" i="16"/>
  <c r="N9" i="16"/>
  <c r="J9" i="16"/>
  <c r="F9" i="16"/>
  <c r="L23" i="15"/>
  <c r="M23" i="15"/>
  <c r="P23" i="15"/>
  <c r="Q23" i="15"/>
  <c r="I23" i="15"/>
  <c r="H23" i="15"/>
  <c r="E23" i="15"/>
  <c r="D23" i="15"/>
  <c r="R22" i="15"/>
  <c r="N22" i="15"/>
  <c r="J22" i="15"/>
  <c r="F22" i="15"/>
  <c r="R21" i="15"/>
  <c r="N21" i="15"/>
  <c r="J21" i="15"/>
  <c r="F21" i="15"/>
  <c r="R20" i="15"/>
  <c r="N20" i="15"/>
  <c r="J20" i="15"/>
  <c r="F20" i="15"/>
  <c r="R19" i="15"/>
  <c r="N19" i="15"/>
  <c r="J19" i="15"/>
  <c r="F19" i="15"/>
  <c r="R18" i="15"/>
  <c r="N18" i="15"/>
  <c r="J18" i="15"/>
  <c r="F18" i="15"/>
  <c r="R17" i="15"/>
  <c r="N17" i="15"/>
  <c r="J17" i="15"/>
  <c r="F17" i="15"/>
  <c r="R16" i="15"/>
  <c r="N16" i="15"/>
  <c r="J16" i="15"/>
  <c r="F16" i="15"/>
  <c r="R15" i="15"/>
  <c r="N15" i="15"/>
  <c r="J15" i="15"/>
  <c r="F15" i="15"/>
  <c r="R14" i="15"/>
  <c r="N14" i="15"/>
  <c r="J14" i="15"/>
  <c r="F14" i="15"/>
  <c r="R13" i="15"/>
  <c r="N13" i="15"/>
  <c r="J13" i="15"/>
  <c r="F13" i="15"/>
  <c r="R12" i="15"/>
  <c r="N12" i="15"/>
  <c r="J12" i="15"/>
  <c r="F12" i="15"/>
  <c r="R11" i="15"/>
  <c r="N11" i="15"/>
  <c r="J11" i="15"/>
  <c r="F11" i="15"/>
  <c r="R10" i="15"/>
  <c r="N10" i="15"/>
  <c r="J10" i="15"/>
  <c r="F10" i="15"/>
  <c r="R9" i="15"/>
  <c r="N9" i="15"/>
  <c r="J9" i="15"/>
  <c r="F9" i="15"/>
  <c r="L23" i="14"/>
  <c r="M23" i="14"/>
  <c r="P23" i="14"/>
  <c r="Q23" i="14"/>
  <c r="I23" i="14"/>
  <c r="H23" i="14"/>
  <c r="E23" i="14"/>
  <c r="D23" i="14"/>
  <c r="R22" i="14"/>
  <c r="N22" i="14"/>
  <c r="J22" i="14"/>
  <c r="F22" i="14"/>
  <c r="R21" i="14"/>
  <c r="N21" i="14"/>
  <c r="J21" i="14"/>
  <c r="F21" i="14"/>
  <c r="R20" i="14"/>
  <c r="N20" i="14"/>
  <c r="J20" i="14"/>
  <c r="F20" i="14"/>
  <c r="R19" i="14"/>
  <c r="N19" i="14"/>
  <c r="J19" i="14"/>
  <c r="F19" i="14"/>
  <c r="R18" i="14"/>
  <c r="N18" i="14"/>
  <c r="J18" i="14"/>
  <c r="F18" i="14"/>
  <c r="R17" i="14"/>
  <c r="N17" i="14"/>
  <c r="J17" i="14"/>
  <c r="F17" i="14"/>
  <c r="R16" i="14"/>
  <c r="N16" i="14"/>
  <c r="J16" i="14"/>
  <c r="F16" i="14"/>
  <c r="R15" i="14"/>
  <c r="N15" i="14"/>
  <c r="J15" i="14"/>
  <c r="F15" i="14"/>
  <c r="R14" i="14"/>
  <c r="N14" i="14"/>
  <c r="J14" i="14"/>
  <c r="F14" i="14"/>
  <c r="R13" i="14"/>
  <c r="N13" i="14"/>
  <c r="J13" i="14"/>
  <c r="F13" i="14"/>
  <c r="R12" i="14"/>
  <c r="N12" i="14"/>
  <c r="J12" i="14"/>
  <c r="F12" i="14"/>
  <c r="R11" i="14"/>
  <c r="N11" i="14"/>
  <c r="J11" i="14"/>
  <c r="F11" i="14"/>
  <c r="R10" i="14"/>
  <c r="N10" i="14"/>
  <c r="J10" i="14"/>
  <c r="F10" i="14"/>
  <c r="R9" i="14"/>
  <c r="N9" i="14"/>
  <c r="J9" i="14"/>
  <c r="F9" i="14"/>
  <c r="L24" i="13"/>
  <c r="M24" i="13"/>
  <c r="P24" i="13"/>
  <c r="Q24" i="13"/>
  <c r="I24" i="13"/>
  <c r="H24" i="13"/>
  <c r="E24" i="13"/>
  <c r="D24" i="13"/>
  <c r="R23" i="13"/>
  <c r="N23" i="13"/>
  <c r="J23" i="13"/>
  <c r="F23" i="13"/>
  <c r="R22" i="13"/>
  <c r="N22" i="13"/>
  <c r="J22" i="13"/>
  <c r="F22" i="13"/>
  <c r="R21" i="13"/>
  <c r="N21" i="13"/>
  <c r="J21" i="13"/>
  <c r="F21" i="13"/>
  <c r="R20" i="13"/>
  <c r="N20" i="13"/>
  <c r="J20" i="13"/>
  <c r="F20" i="13"/>
  <c r="R19" i="13"/>
  <c r="N19" i="13"/>
  <c r="J19" i="13"/>
  <c r="F19" i="13"/>
  <c r="R18" i="13"/>
  <c r="N18" i="13"/>
  <c r="J18" i="13"/>
  <c r="F18" i="13"/>
  <c r="R17" i="13"/>
  <c r="N17" i="13"/>
  <c r="J17" i="13"/>
  <c r="F17" i="13"/>
  <c r="R16" i="13"/>
  <c r="N16" i="13"/>
  <c r="J16" i="13"/>
  <c r="F16" i="13"/>
  <c r="R15" i="13"/>
  <c r="N15" i="13"/>
  <c r="J15" i="13"/>
  <c r="F15" i="13"/>
  <c r="R14" i="13"/>
  <c r="N14" i="13"/>
  <c r="J14" i="13"/>
  <c r="F14" i="13"/>
  <c r="R13" i="13"/>
  <c r="N13" i="13"/>
  <c r="J13" i="13"/>
  <c r="F13" i="13"/>
  <c r="R12" i="13"/>
  <c r="N12" i="13"/>
  <c r="J12" i="13"/>
  <c r="F12" i="13"/>
  <c r="R11" i="13"/>
  <c r="N11" i="13"/>
  <c r="J11" i="13"/>
  <c r="F11" i="13"/>
  <c r="R10" i="13"/>
  <c r="N10" i="13"/>
  <c r="J10" i="13"/>
  <c r="F10" i="13"/>
  <c r="R9" i="13"/>
  <c r="N9" i="13"/>
  <c r="J9" i="13"/>
  <c r="F9" i="13"/>
  <c r="L26" i="12"/>
  <c r="M26" i="12"/>
  <c r="P26" i="12"/>
  <c r="Q26" i="12"/>
  <c r="F23" i="12"/>
  <c r="J23" i="12"/>
  <c r="N23" i="12"/>
  <c r="R23" i="12"/>
  <c r="E26" i="12"/>
  <c r="D26" i="12"/>
  <c r="R25" i="12"/>
  <c r="N25" i="12"/>
  <c r="J25" i="12"/>
  <c r="F25" i="12"/>
  <c r="R24" i="12"/>
  <c r="N24" i="12"/>
  <c r="J24" i="12"/>
  <c r="F24" i="12"/>
  <c r="R22" i="12"/>
  <c r="N22" i="12"/>
  <c r="J22" i="12"/>
  <c r="F22" i="12"/>
  <c r="R21" i="12"/>
  <c r="N21" i="12"/>
  <c r="J21" i="12"/>
  <c r="F21" i="12"/>
  <c r="R20" i="12"/>
  <c r="N20" i="12"/>
  <c r="J20" i="12"/>
  <c r="F20" i="12"/>
  <c r="R19" i="12"/>
  <c r="N19" i="12"/>
  <c r="J19" i="12"/>
  <c r="F19" i="12"/>
  <c r="R18" i="12"/>
  <c r="N18" i="12"/>
  <c r="J18" i="12"/>
  <c r="F18" i="12"/>
  <c r="R17" i="12"/>
  <c r="N17" i="12"/>
  <c r="J17" i="12"/>
  <c r="F17" i="12"/>
  <c r="R16" i="12"/>
  <c r="N16" i="12"/>
  <c r="J16" i="12"/>
  <c r="F16" i="12"/>
  <c r="R15" i="12"/>
  <c r="N15" i="12"/>
  <c r="J15" i="12"/>
  <c r="F15" i="12"/>
  <c r="R14" i="12"/>
  <c r="N14" i="12"/>
  <c r="J14" i="12"/>
  <c r="F14" i="12"/>
  <c r="R13" i="12"/>
  <c r="N13" i="12"/>
  <c r="J13" i="12"/>
  <c r="F13" i="12"/>
  <c r="R12" i="12"/>
  <c r="N12" i="12"/>
  <c r="J12" i="12"/>
  <c r="F12" i="12"/>
  <c r="R11" i="12"/>
  <c r="N11" i="12"/>
  <c r="J11" i="12"/>
  <c r="F11" i="12"/>
  <c r="R10" i="12"/>
  <c r="N10" i="12"/>
  <c r="J10" i="12"/>
  <c r="F10" i="12"/>
  <c r="R9" i="12"/>
  <c r="N9" i="12"/>
  <c r="J9" i="12"/>
  <c r="F9" i="12"/>
  <c r="L23" i="11"/>
  <c r="M23" i="11"/>
  <c r="P23" i="11"/>
  <c r="Q23" i="11"/>
  <c r="I23" i="11"/>
  <c r="H23" i="11"/>
  <c r="E23" i="11"/>
  <c r="D23" i="11"/>
  <c r="R22" i="11"/>
  <c r="N22" i="11"/>
  <c r="J22" i="11"/>
  <c r="F22" i="11"/>
  <c r="R21" i="11"/>
  <c r="N21" i="11"/>
  <c r="J21" i="11"/>
  <c r="F21" i="11"/>
  <c r="R20" i="11"/>
  <c r="N20" i="11"/>
  <c r="J20" i="11"/>
  <c r="F20" i="11"/>
  <c r="R19" i="11"/>
  <c r="N19" i="11"/>
  <c r="J19" i="11"/>
  <c r="F19" i="11"/>
  <c r="R18" i="11"/>
  <c r="N18" i="11"/>
  <c r="J18" i="11"/>
  <c r="F18" i="11"/>
  <c r="R17" i="11"/>
  <c r="N17" i="11"/>
  <c r="J17" i="11"/>
  <c r="F17" i="11"/>
  <c r="R16" i="11"/>
  <c r="N16" i="11"/>
  <c r="J16" i="11"/>
  <c r="F16" i="11"/>
  <c r="R15" i="11"/>
  <c r="N15" i="11"/>
  <c r="J15" i="11"/>
  <c r="F15" i="11"/>
  <c r="R14" i="11"/>
  <c r="N14" i="11"/>
  <c r="J14" i="11"/>
  <c r="F14" i="11"/>
  <c r="R13" i="11"/>
  <c r="N13" i="11"/>
  <c r="J13" i="11"/>
  <c r="F13" i="11"/>
  <c r="R12" i="11"/>
  <c r="N12" i="11"/>
  <c r="J12" i="11"/>
  <c r="F12" i="11"/>
  <c r="R11" i="11"/>
  <c r="N11" i="11"/>
  <c r="J11" i="11"/>
  <c r="F11" i="11"/>
  <c r="R10" i="11"/>
  <c r="N10" i="11"/>
  <c r="J10" i="11"/>
  <c r="F10" i="11"/>
  <c r="R9" i="11"/>
  <c r="N9" i="11"/>
  <c r="J9" i="11"/>
  <c r="F9" i="11"/>
  <c r="L25" i="10"/>
  <c r="M25" i="10"/>
  <c r="P25" i="10"/>
  <c r="Q25" i="10"/>
  <c r="F19" i="10"/>
  <c r="J19" i="10"/>
  <c r="N19" i="10"/>
  <c r="R19" i="10"/>
  <c r="F20" i="10"/>
  <c r="J20" i="10"/>
  <c r="N20" i="10"/>
  <c r="R20" i="10"/>
  <c r="I25" i="10"/>
  <c r="H25" i="10"/>
  <c r="E25" i="10"/>
  <c r="D25" i="10"/>
  <c r="R24" i="10"/>
  <c r="N24" i="10"/>
  <c r="J24" i="10"/>
  <c r="F24" i="10"/>
  <c r="R23" i="10"/>
  <c r="N23" i="10"/>
  <c r="J23" i="10"/>
  <c r="F23" i="10"/>
  <c r="R22" i="10"/>
  <c r="N22" i="10"/>
  <c r="J22" i="10"/>
  <c r="F22" i="10"/>
  <c r="R21" i="10"/>
  <c r="N21" i="10"/>
  <c r="J21" i="10"/>
  <c r="F21" i="10"/>
  <c r="R18" i="10"/>
  <c r="N18" i="10"/>
  <c r="J18" i="10"/>
  <c r="F18" i="10"/>
  <c r="R17" i="10"/>
  <c r="N17" i="10"/>
  <c r="J17" i="10"/>
  <c r="F17" i="10"/>
  <c r="R16" i="10"/>
  <c r="N16" i="10"/>
  <c r="J16" i="10"/>
  <c r="F16" i="10"/>
  <c r="R15" i="10"/>
  <c r="N15" i="10"/>
  <c r="J15" i="10"/>
  <c r="F15" i="10"/>
  <c r="R14" i="10"/>
  <c r="N14" i="10"/>
  <c r="J14" i="10"/>
  <c r="F14" i="10"/>
  <c r="R13" i="10"/>
  <c r="N13" i="10"/>
  <c r="J13" i="10"/>
  <c r="F13" i="10"/>
  <c r="R12" i="10"/>
  <c r="N12" i="10"/>
  <c r="J12" i="10"/>
  <c r="F12" i="10"/>
  <c r="R11" i="10"/>
  <c r="N11" i="10"/>
  <c r="J11" i="10"/>
  <c r="F11" i="10"/>
  <c r="R10" i="10"/>
  <c r="N10" i="10"/>
  <c r="J10" i="10"/>
  <c r="F10" i="10"/>
  <c r="R9" i="10"/>
  <c r="N9" i="10"/>
  <c r="J9" i="10"/>
  <c r="F9" i="10"/>
  <c r="L23" i="9"/>
  <c r="M23" i="9"/>
  <c r="P23" i="9"/>
  <c r="Q23" i="9"/>
  <c r="F18" i="9"/>
  <c r="J18" i="9"/>
  <c r="N18" i="9"/>
  <c r="R18" i="9"/>
  <c r="F19" i="9"/>
  <c r="J19" i="9"/>
  <c r="N19" i="9"/>
  <c r="R19" i="9"/>
  <c r="I23" i="9"/>
  <c r="H23" i="9"/>
  <c r="E23" i="9"/>
  <c r="D23" i="9"/>
  <c r="R22" i="9"/>
  <c r="N22" i="9"/>
  <c r="J22" i="9"/>
  <c r="F22" i="9"/>
  <c r="R21" i="9"/>
  <c r="N21" i="9"/>
  <c r="J21" i="9"/>
  <c r="F21" i="9"/>
  <c r="R20" i="9"/>
  <c r="N20" i="9"/>
  <c r="J20" i="9"/>
  <c r="F20" i="9"/>
  <c r="R17" i="9"/>
  <c r="N17" i="9"/>
  <c r="J17" i="9"/>
  <c r="F17" i="9"/>
  <c r="R16" i="9"/>
  <c r="N16" i="9"/>
  <c r="J16" i="9"/>
  <c r="F16" i="9"/>
  <c r="R15" i="9"/>
  <c r="N15" i="9"/>
  <c r="J15" i="9"/>
  <c r="F15" i="9"/>
  <c r="R14" i="9"/>
  <c r="N14" i="9"/>
  <c r="J14" i="9"/>
  <c r="F14" i="9"/>
  <c r="R13" i="9"/>
  <c r="N13" i="9"/>
  <c r="J13" i="9"/>
  <c r="F13" i="9"/>
  <c r="R12" i="9"/>
  <c r="N12" i="9"/>
  <c r="J12" i="9"/>
  <c r="F12" i="9"/>
  <c r="R11" i="9"/>
  <c r="N11" i="9"/>
  <c r="J11" i="9"/>
  <c r="F11" i="9"/>
  <c r="R10" i="9"/>
  <c r="N10" i="9"/>
  <c r="J10" i="9"/>
  <c r="F10" i="9"/>
  <c r="R9" i="9"/>
  <c r="N9" i="9"/>
  <c r="J9" i="9"/>
  <c r="F9" i="9"/>
  <c r="L21" i="8"/>
  <c r="M21" i="8"/>
  <c r="P21" i="8"/>
  <c r="Q21" i="8"/>
  <c r="I21" i="8"/>
  <c r="H21" i="8"/>
  <c r="E21" i="8"/>
  <c r="D21" i="8"/>
  <c r="R20" i="8"/>
  <c r="N20" i="8"/>
  <c r="J20" i="8"/>
  <c r="F20" i="8"/>
  <c r="R19" i="8"/>
  <c r="N19" i="8"/>
  <c r="J19" i="8"/>
  <c r="F19" i="8"/>
  <c r="R18" i="8"/>
  <c r="N18" i="8"/>
  <c r="J18" i="8"/>
  <c r="F18" i="8"/>
  <c r="R17" i="8"/>
  <c r="N17" i="8"/>
  <c r="J17" i="8"/>
  <c r="F17" i="8"/>
  <c r="R16" i="8"/>
  <c r="N16" i="8"/>
  <c r="J16" i="8"/>
  <c r="F16" i="8"/>
  <c r="R15" i="8"/>
  <c r="N15" i="8"/>
  <c r="J15" i="8"/>
  <c r="F15" i="8"/>
  <c r="R14" i="8"/>
  <c r="N14" i="8"/>
  <c r="J14" i="8"/>
  <c r="F14" i="8"/>
  <c r="R13" i="8"/>
  <c r="N13" i="8"/>
  <c r="J13" i="8"/>
  <c r="F13" i="8"/>
  <c r="R12" i="8"/>
  <c r="N12" i="8"/>
  <c r="J12" i="8"/>
  <c r="F12" i="8"/>
  <c r="R11" i="8"/>
  <c r="N11" i="8"/>
  <c r="J11" i="8"/>
  <c r="F11" i="8"/>
  <c r="R10" i="8"/>
  <c r="N10" i="8"/>
  <c r="J10" i="8"/>
  <c r="F10" i="8"/>
  <c r="R9" i="8"/>
  <c r="N9" i="8"/>
  <c r="J9" i="8"/>
  <c r="F9" i="8"/>
  <c r="J20" i="5"/>
  <c r="R20" i="6"/>
  <c r="N20" i="6"/>
  <c r="J20" i="6"/>
  <c r="F20" i="6"/>
  <c r="R19" i="6"/>
  <c r="N19" i="6"/>
  <c r="J19" i="6"/>
  <c r="F19" i="6"/>
  <c r="R18" i="6"/>
  <c r="N18" i="6"/>
  <c r="J18" i="6"/>
  <c r="F18" i="6"/>
  <c r="R17" i="6"/>
  <c r="N17" i="6"/>
  <c r="J17" i="6"/>
  <c r="F17" i="6"/>
  <c r="R16" i="6"/>
  <c r="N16" i="6"/>
  <c r="J16" i="6"/>
  <c r="F16" i="6"/>
  <c r="R15" i="6"/>
  <c r="N15" i="6"/>
  <c r="J15" i="6"/>
  <c r="F15" i="6"/>
  <c r="R14" i="6"/>
  <c r="N14" i="6"/>
  <c r="J14" i="6"/>
  <c r="F14" i="6"/>
  <c r="R13" i="6"/>
  <c r="N13" i="6"/>
  <c r="J13" i="6"/>
  <c r="F13" i="6"/>
  <c r="R12" i="6"/>
  <c r="N12" i="6"/>
  <c r="J12" i="6"/>
  <c r="F12" i="6"/>
  <c r="R11" i="6"/>
  <c r="N11" i="6"/>
  <c r="J11" i="6"/>
  <c r="F11" i="6"/>
  <c r="R10" i="6"/>
  <c r="N10" i="6"/>
  <c r="J10" i="6"/>
  <c r="F10" i="6"/>
  <c r="R9" i="6"/>
  <c r="N9" i="6"/>
  <c r="J9" i="6"/>
  <c r="F9" i="6"/>
  <c r="P22" i="5"/>
  <c r="Q22" i="5"/>
  <c r="L22" i="5"/>
  <c r="M22" i="5"/>
  <c r="T11" i="8" l="1"/>
  <c r="T10" i="8"/>
  <c r="T16" i="8"/>
  <c r="T14" i="8"/>
  <c r="T17" i="8"/>
  <c r="T19" i="8"/>
  <c r="T13" i="8"/>
  <c r="T20" i="8"/>
  <c r="T9" i="8"/>
  <c r="T12" i="8"/>
  <c r="T15" i="8"/>
  <c r="T18" i="8"/>
  <c r="T9" i="17"/>
  <c r="T12" i="17"/>
  <c r="T15" i="17"/>
  <c r="T10" i="17"/>
  <c r="T13" i="17"/>
  <c r="T16" i="17"/>
  <c r="T18" i="17"/>
  <c r="T19" i="17"/>
  <c r="T11" i="17"/>
  <c r="T14" i="17"/>
  <c r="T17" i="17"/>
  <c r="T20" i="17"/>
  <c r="R23" i="16"/>
  <c r="S10" i="16" s="1"/>
  <c r="N23" i="16"/>
  <c r="T10" i="16"/>
  <c r="T13" i="16"/>
  <c r="T16" i="16"/>
  <c r="T19" i="16"/>
  <c r="T22" i="16"/>
  <c r="T11" i="16"/>
  <c r="T14" i="16"/>
  <c r="T17" i="16"/>
  <c r="T20" i="16"/>
  <c r="T9" i="16"/>
  <c r="T12" i="16"/>
  <c r="T15" i="16"/>
  <c r="T18" i="16"/>
  <c r="T21" i="16"/>
  <c r="N23" i="15"/>
  <c r="O9" i="15" s="1"/>
  <c r="T10" i="15"/>
  <c r="T13" i="15"/>
  <c r="T16" i="15"/>
  <c r="T19" i="15"/>
  <c r="T22" i="15"/>
  <c r="T11" i="15"/>
  <c r="T14" i="15"/>
  <c r="T17" i="15"/>
  <c r="T20" i="15"/>
  <c r="T12" i="15"/>
  <c r="T15" i="15"/>
  <c r="T18" i="15"/>
  <c r="T21" i="15"/>
  <c r="R23" i="15"/>
  <c r="S10" i="15" s="1"/>
  <c r="T9" i="15"/>
  <c r="R23" i="14"/>
  <c r="S15" i="14" s="1"/>
  <c r="N23" i="14"/>
  <c r="O15" i="14" s="1"/>
  <c r="T9" i="14"/>
  <c r="T12" i="14"/>
  <c r="T15" i="14"/>
  <c r="T10" i="14"/>
  <c r="T13" i="14"/>
  <c r="T16" i="14"/>
  <c r="T18" i="14"/>
  <c r="T19" i="14"/>
  <c r="T21" i="14"/>
  <c r="T22" i="14"/>
  <c r="T11" i="14"/>
  <c r="T14" i="14"/>
  <c r="T17" i="14"/>
  <c r="T20" i="14"/>
  <c r="R24" i="13"/>
  <c r="S9" i="13" s="1"/>
  <c r="T9" i="13"/>
  <c r="T12" i="13"/>
  <c r="N24" i="13"/>
  <c r="T15" i="13"/>
  <c r="T18" i="13"/>
  <c r="T11" i="13"/>
  <c r="T14" i="13"/>
  <c r="T17" i="13"/>
  <c r="T20" i="13"/>
  <c r="T23" i="13"/>
  <c r="T21" i="13"/>
  <c r="T10" i="13"/>
  <c r="T13" i="13"/>
  <c r="T16" i="13"/>
  <c r="T19" i="13"/>
  <c r="T22" i="13"/>
  <c r="R26" i="12"/>
  <c r="S20" i="12" s="1"/>
  <c r="T9" i="12"/>
  <c r="T10" i="12"/>
  <c r="T12" i="12"/>
  <c r="T15" i="12"/>
  <c r="N26" i="12"/>
  <c r="O20" i="12" s="1"/>
  <c r="T13" i="12"/>
  <c r="T18" i="12"/>
  <c r="T16" i="12"/>
  <c r="T21" i="12"/>
  <c r="T19" i="12"/>
  <c r="T23" i="12"/>
  <c r="T25" i="12"/>
  <c r="T22" i="12"/>
  <c r="T11" i="12"/>
  <c r="T14" i="12"/>
  <c r="T17" i="12"/>
  <c r="T20" i="12"/>
  <c r="T24" i="12"/>
  <c r="T11" i="11"/>
  <c r="T10" i="11"/>
  <c r="T14" i="11"/>
  <c r="T13" i="11"/>
  <c r="T17" i="11"/>
  <c r="T16" i="11"/>
  <c r="T19" i="11"/>
  <c r="T22" i="11"/>
  <c r="T20" i="11"/>
  <c r="T9" i="11"/>
  <c r="T12" i="11"/>
  <c r="T15" i="11"/>
  <c r="T18" i="11"/>
  <c r="T21" i="11"/>
  <c r="R25" i="10"/>
  <c r="S14" i="10" s="1"/>
  <c r="T10" i="10"/>
  <c r="T13" i="10"/>
  <c r="N25" i="10"/>
  <c r="O22" i="10" s="1"/>
  <c r="T16" i="10"/>
  <c r="T21" i="10"/>
  <c r="T20" i="10"/>
  <c r="T24" i="10"/>
  <c r="T19" i="10"/>
  <c r="T11" i="10"/>
  <c r="T14" i="10"/>
  <c r="T17" i="10"/>
  <c r="T22" i="10"/>
  <c r="T9" i="10"/>
  <c r="T12" i="10"/>
  <c r="T15" i="10"/>
  <c r="T18" i="10"/>
  <c r="T23" i="10"/>
  <c r="R23" i="9"/>
  <c r="S10" i="9" s="1"/>
  <c r="T11" i="9"/>
  <c r="T14" i="9"/>
  <c r="T9" i="9"/>
  <c r="T12" i="9"/>
  <c r="N23" i="9"/>
  <c r="O12" i="9" s="1"/>
  <c r="T15" i="9"/>
  <c r="T17" i="9"/>
  <c r="T22" i="9"/>
  <c r="T19" i="9"/>
  <c r="T18" i="9"/>
  <c r="T20" i="9"/>
  <c r="T10" i="9"/>
  <c r="T13" i="9"/>
  <c r="T16" i="9"/>
  <c r="T21" i="9"/>
  <c r="R21" i="8"/>
  <c r="N21" i="8"/>
  <c r="O16" i="8" s="1"/>
  <c r="R21" i="6"/>
  <c r="S18" i="6" s="1"/>
  <c r="T15" i="6"/>
  <c r="T10" i="6"/>
  <c r="N21" i="6"/>
  <c r="O17" i="6" s="1"/>
  <c r="T12" i="6"/>
  <c r="T18" i="6"/>
  <c r="J21" i="6"/>
  <c r="K10" i="6" s="1"/>
  <c r="T13" i="6"/>
  <c r="T16" i="6"/>
  <c r="T19" i="6"/>
  <c r="T11" i="6"/>
  <c r="T14" i="6"/>
  <c r="T17" i="6"/>
  <c r="T20" i="6"/>
  <c r="F21" i="6"/>
  <c r="G16" i="6" s="1"/>
  <c r="T9" i="6"/>
  <c r="N21" i="17"/>
  <c r="O20" i="17" s="1"/>
  <c r="R21" i="17"/>
  <c r="S17" i="17" s="1"/>
  <c r="J21" i="17"/>
  <c r="K12" i="17" s="1"/>
  <c r="F21" i="17"/>
  <c r="G11" i="17" s="1"/>
  <c r="S10" i="17"/>
  <c r="J23" i="16"/>
  <c r="K13" i="16" s="1"/>
  <c r="F23" i="16"/>
  <c r="G17" i="16" s="1"/>
  <c r="O18" i="16"/>
  <c r="O22" i="15"/>
  <c r="J23" i="15"/>
  <c r="K20" i="15" s="1"/>
  <c r="F23" i="15"/>
  <c r="G12" i="15" s="1"/>
  <c r="O12" i="15"/>
  <c r="O13" i="15"/>
  <c r="O14" i="15"/>
  <c r="F23" i="14"/>
  <c r="G13" i="14" s="1"/>
  <c r="J23" i="14"/>
  <c r="K14" i="14" s="1"/>
  <c r="F24" i="13"/>
  <c r="G14" i="13" s="1"/>
  <c r="J24" i="13"/>
  <c r="K12" i="13" s="1"/>
  <c r="O21" i="13"/>
  <c r="J26" i="12"/>
  <c r="K16" i="12" s="1"/>
  <c r="F26" i="12"/>
  <c r="G22" i="12" s="1"/>
  <c r="R23" i="11"/>
  <c r="S16" i="11" s="1"/>
  <c r="N23" i="11"/>
  <c r="O19" i="11" s="1"/>
  <c r="J23" i="11"/>
  <c r="K19" i="11" s="1"/>
  <c r="F23" i="11"/>
  <c r="G10" i="11" s="1"/>
  <c r="F25" i="10"/>
  <c r="G23" i="10" s="1"/>
  <c r="J25" i="10"/>
  <c r="K24" i="10" s="1"/>
  <c r="O20" i="9"/>
  <c r="F23" i="9"/>
  <c r="G14" i="9" s="1"/>
  <c r="O14" i="9"/>
  <c r="O15" i="9"/>
  <c r="J23" i="9"/>
  <c r="K17" i="9" s="1"/>
  <c r="O13" i="9"/>
  <c r="O11" i="9"/>
  <c r="J21" i="8"/>
  <c r="K20" i="8" s="1"/>
  <c r="F21" i="8"/>
  <c r="G20" i="8" s="1"/>
  <c r="S17" i="8"/>
  <c r="O21" i="15" l="1"/>
  <c r="O20" i="15"/>
  <c r="O22" i="9"/>
  <c r="O18" i="15"/>
  <c r="O17" i="15"/>
  <c r="O15" i="15"/>
  <c r="S15" i="11"/>
  <c r="O10" i="9"/>
  <c r="O21" i="9"/>
  <c r="O9" i="9"/>
  <c r="T21" i="8"/>
  <c r="O19" i="15"/>
  <c r="O16" i="15"/>
  <c r="O11" i="15"/>
  <c r="O10" i="15"/>
  <c r="G11" i="14"/>
  <c r="G9" i="14"/>
  <c r="S22" i="11"/>
  <c r="O20" i="11"/>
  <c r="O10" i="11"/>
  <c r="O18" i="11"/>
  <c r="G17" i="11"/>
  <c r="S20" i="17"/>
  <c r="K16" i="17"/>
  <c r="K14" i="15"/>
  <c r="K11" i="15"/>
  <c r="K10" i="15"/>
  <c r="K22" i="15"/>
  <c r="K12" i="15"/>
  <c r="K21" i="15"/>
  <c r="K19" i="15"/>
  <c r="K9" i="15"/>
  <c r="K18" i="15"/>
  <c r="K17" i="15"/>
  <c r="K16" i="15"/>
  <c r="K15" i="15"/>
  <c r="G19" i="15"/>
  <c r="G18" i="15"/>
  <c r="G16" i="15"/>
  <c r="G14" i="15"/>
  <c r="G13" i="15"/>
  <c r="G15" i="15"/>
  <c r="S20" i="15"/>
  <c r="S19" i="15"/>
  <c r="S17" i="15"/>
  <c r="S18" i="15"/>
  <c r="S16" i="15"/>
  <c r="S14" i="15"/>
  <c r="S9" i="15"/>
  <c r="S13" i="15"/>
  <c r="S21" i="15"/>
  <c r="S12" i="15"/>
  <c r="S11" i="15"/>
  <c r="S15" i="15"/>
  <c r="S22" i="15"/>
  <c r="K11" i="14"/>
  <c r="G17" i="14"/>
  <c r="K19" i="13"/>
  <c r="K9" i="13"/>
  <c r="O21" i="11"/>
  <c r="O11" i="11"/>
  <c r="O14" i="11"/>
  <c r="G22" i="11"/>
  <c r="G18" i="11"/>
  <c r="G9" i="11"/>
  <c r="G15" i="11"/>
  <c r="K11" i="10"/>
  <c r="K14" i="10"/>
  <c r="K15" i="10"/>
  <c r="K17" i="10"/>
  <c r="K18" i="10"/>
  <c r="K22" i="10"/>
  <c r="O16" i="9"/>
  <c r="K14" i="8"/>
  <c r="K16" i="8"/>
  <c r="G17" i="8"/>
  <c r="T21" i="6"/>
  <c r="U20" i="6" s="1"/>
  <c r="S11" i="17"/>
  <c r="S14" i="17"/>
  <c r="S13" i="17"/>
  <c r="K14" i="17"/>
  <c r="K10" i="16"/>
  <c r="K14" i="16"/>
  <c r="K20" i="16"/>
  <c r="K16" i="16"/>
  <c r="G20" i="16"/>
  <c r="K16" i="14"/>
  <c r="G15" i="14"/>
  <c r="K20" i="14"/>
  <c r="G19" i="14"/>
  <c r="G20" i="14"/>
  <c r="G21" i="14"/>
  <c r="G17" i="13"/>
  <c r="G20" i="13"/>
  <c r="S13" i="11"/>
  <c r="S18" i="11"/>
  <c r="G19" i="11"/>
  <c r="G20" i="11"/>
  <c r="G20" i="10"/>
  <c r="G13" i="10"/>
  <c r="G14" i="10"/>
  <c r="G24" i="10"/>
  <c r="G15" i="10"/>
  <c r="G9" i="10"/>
  <c r="G17" i="10"/>
  <c r="G18" i="10"/>
  <c r="G13" i="8"/>
  <c r="G9" i="8"/>
  <c r="G12" i="8"/>
  <c r="G18" i="8"/>
  <c r="G11" i="8"/>
  <c r="G16" i="8"/>
  <c r="G19" i="8"/>
  <c r="G14" i="8"/>
  <c r="G10" i="8"/>
  <c r="G15" i="8"/>
  <c r="S16" i="17"/>
  <c r="S19" i="17"/>
  <c r="S15" i="17"/>
  <c r="K10" i="17"/>
  <c r="K13" i="17"/>
  <c r="K18" i="17"/>
  <c r="G10" i="17"/>
  <c r="G15" i="17"/>
  <c r="G20" i="17"/>
  <c r="G9" i="17"/>
  <c r="G13" i="17"/>
  <c r="G19" i="17"/>
  <c r="K15" i="17"/>
  <c r="K20" i="17"/>
  <c r="K17" i="17"/>
  <c r="K19" i="17"/>
  <c r="G18" i="17"/>
  <c r="G16" i="17"/>
  <c r="S9" i="17"/>
  <c r="G14" i="17"/>
  <c r="K9" i="17"/>
  <c r="G12" i="17"/>
  <c r="S12" i="17"/>
  <c r="K11" i="17"/>
  <c r="G17" i="17"/>
  <c r="S18" i="17"/>
  <c r="O19" i="17"/>
  <c r="O18" i="17"/>
  <c r="O17" i="17"/>
  <c r="O15" i="17"/>
  <c r="O14" i="17"/>
  <c r="O13" i="17"/>
  <c r="O12" i="17"/>
  <c r="O11" i="17"/>
  <c r="O10" i="17"/>
  <c r="T21" i="17"/>
  <c r="U9" i="17" s="1"/>
  <c r="O9" i="17"/>
  <c r="O16" i="17"/>
  <c r="S9" i="16"/>
  <c r="S22" i="16"/>
  <c r="O16" i="16"/>
  <c r="O11" i="16"/>
  <c r="O10" i="16"/>
  <c r="K21" i="16"/>
  <c r="K22" i="16"/>
  <c r="K9" i="16"/>
  <c r="K11" i="16"/>
  <c r="K12" i="16"/>
  <c r="K18" i="16"/>
  <c r="K15" i="16"/>
  <c r="K17" i="16"/>
  <c r="K19" i="16"/>
  <c r="G12" i="16"/>
  <c r="G10" i="16"/>
  <c r="G19" i="16"/>
  <c r="G16" i="16"/>
  <c r="G13" i="16"/>
  <c r="G21" i="16"/>
  <c r="G15" i="16"/>
  <c r="G18" i="16"/>
  <c r="G22" i="16"/>
  <c r="G11" i="16"/>
  <c r="G9" i="16"/>
  <c r="G14" i="16"/>
  <c r="T23" i="16"/>
  <c r="U18" i="16" s="1"/>
  <c r="O14" i="16"/>
  <c r="S17" i="16"/>
  <c r="S16" i="16"/>
  <c r="S15" i="16"/>
  <c r="S12" i="16"/>
  <c r="O22" i="16"/>
  <c r="O9" i="16"/>
  <c r="S14" i="16"/>
  <c r="S19" i="16"/>
  <c r="S21" i="16"/>
  <c r="O13" i="16"/>
  <c r="O21" i="16"/>
  <c r="O20" i="16"/>
  <c r="O19" i="16"/>
  <c r="O15" i="16"/>
  <c r="O12" i="16"/>
  <c r="S18" i="16"/>
  <c r="S11" i="16"/>
  <c r="O17" i="16"/>
  <c r="S20" i="16"/>
  <c r="S13" i="16"/>
  <c r="K13" i="15"/>
  <c r="G17" i="15"/>
  <c r="G9" i="15"/>
  <c r="T23" i="15"/>
  <c r="U11" i="15" s="1"/>
  <c r="G20" i="15"/>
  <c r="G10" i="15"/>
  <c r="G11" i="15"/>
  <c r="G22" i="15"/>
  <c r="G21" i="15"/>
  <c r="K18" i="14"/>
  <c r="K21" i="14"/>
  <c r="K12" i="14"/>
  <c r="K19" i="14"/>
  <c r="K22" i="14"/>
  <c r="K9" i="14"/>
  <c r="K15" i="14"/>
  <c r="K13" i="14"/>
  <c r="G12" i="14"/>
  <c r="G22" i="14"/>
  <c r="G14" i="14"/>
  <c r="G10" i="14"/>
  <c r="G18" i="14"/>
  <c r="O20" i="14"/>
  <c r="O17" i="14"/>
  <c r="O9" i="14"/>
  <c r="S10" i="14"/>
  <c r="O10" i="14"/>
  <c r="S20" i="14"/>
  <c r="O11" i="14"/>
  <c r="O14" i="14"/>
  <c r="O19" i="14"/>
  <c r="O12" i="14"/>
  <c r="S19" i="14"/>
  <c r="S22" i="14"/>
  <c r="O16" i="14"/>
  <c r="O21" i="14"/>
  <c r="O22" i="14"/>
  <c r="S12" i="14"/>
  <c r="O18" i="14"/>
  <c r="K10" i="14"/>
  <c r="S16" i="14"/>
  <c r="K17" i="14"/>
  <c r="O13" i="14"/>
  <c r="S21" i="14"/>
  <c r="G16" i="14"/>
  <c r="T23" i="14"/>
  <c r="U21" i="14" s="1"/>
  <c r="S11" i="14"/>
  <c r="S18" i="14"/>
  <c r="S14" i="14"/>
  <c r="S17" i="14"/>
  <c r="S9" i="14"/>
  <c r="S13" i="14"/>
  <c r="S16" i="13"/>
  <c r="O10" i="13"/>
  <c r="O18" i="13"/>
  <c r="O23" i="13"/>
  <c r="O17" i="13"/>
  <c r="K17" i="13"/>
  <c r="K15" i="13"/>
  <c r="O9" i="13"/>
  <c r="G11" i="13"/>
  <c r="G15" i="13"/>
  <c r="S11" i="13"/>
  <c r="K14" i="13"/>
  <c r="G13" i="13"/>
  <c r="O14" i="13"/>
  <c r="G12" i="13"/>
  <c r="K11" i="13"/>
  <c r="G18" i="13"/>
  <c r="K13" i="13"/>
  <c r="K21" i="13"/>
  <c r="G21" i="13"/>
  <c r="K16" i="13"/>
  <c r="K23" i="13"/>
  <c r="O15" i="13"/>
  <c r="K18" i="13"/>
  <c r="K22" i="13"/>
  <c r="G22" i="13"/>
  <c r="O11" i="13"/>
  <c r="G9" i="13"/>
  <c r="G16" i="13"/>
  <c r="O20" i="13"/>
  <c r="K20" i="13"/>
  <c r="G10" i="13"/>
  <c r="O13" i="13"/>
  <c r="G23" i="13"/>
  <c r="G19" i="13"/>
  <c r="K10" i="13"/>
  <c r="O16" i="13"/>
  <c r="O22" i="13"/>
  <c r="O19" i="13"/>
  <c r="S10" i="13"/>
  <c r="S15" i="13"/>
  <c r="O12" i="13"/>
  <c r="S14" i="13"/>
  <c r="T24" i="13"/>
  <c r="S23" i="13"/>
  <c r="S22" i="13"/>
  <c r="S21" i="13"/>
  <c r="S20" i="13"/>
  <c r="S19" i="13"/>
  <c r="S18" i="13"/>
  <c r="S12" i="13"/>
  <c r="S13" i="13"/>
  <c r="S17" i="13"/>
  <c r="O15" i="12"/>
  <c r="O23" i="12"/>
  <c r="O14" i="12"/>
  <c r="G10" i="12"/>
  <c r="O18" i="12"/>
  <c r="O10" i="12"/>
  <c r="G23" i="12"/>
  <c r="S23" i="12"/>
  <c r="K15" i="12"/>
  <c r="K23" i="12"/>
  <c r="K18" i="12"/>
  <c r="G14" i="12"/>
  <c r="O12" i="12"/>
  <c r="K9" i="12"/>
  <c r="K21" i="12"/>
  <c r="G24" i="12"/>
  <c r="G25" i="12"/>
  <c r="G13" i="12"/>
  <c r="K20" i="12"/>
  <c r="G15" i="12"/>
  <c r="G9" i="12"/>
  <c r="G16" i="12"/>
  <c r="K10" i="12"/>
  <c r="K22" i="12"/>
  <c r="S9" i="12"/>
  <c r="O21" i="12"/>
  <c r="O13" i="12"/>
  <c r="G17" i="12"/>
  <c r="K11" i="12"/>
  <c r="K24" i="12"/>
  <c r="S10" i="12"/>
  <c r="O25" i="12"/>
  <c r="G18" i="12"/>
  <c r="K12" i="12"/>
  <c r="K25" i="12"/>
  <c r="O19" i="12"/>
  <c r="G19" i="12"/>
  <c r="K13" i="12"/>
  <c r="G21" i="12"/>
  <c r="O17" i="12"/>
  <c r="O9" i="12"/>
  <c r="G11" i="12"/>
  <c r="K17" i="12"/>
  <c r="G12" i="12"/>
  <c r="K19" i="12"/>
  <c r="G20" i="12"/>
  <c r="S18" i="12"/>
  <c r="K14" i="12"/>
  <c r="O24" i="12"/>
  <c r="O16" i="12"/>
  <c r="S12" i="12"/>
  <c r="O11" i="12"/>
  <c r="O22" i="12"/>
  <c r="T26" i="12"/>
  <c r="U20" i="12" s="1"/>
  <c r="S11" i="12"/>
  <c r="S17" i="12"/>
  <c r="S16" i="12"/>
  <c r="S15" i="12"/>
  <c r="S14" i="12"/>
  <c r="S13" i="12"/>
  <c r="S19" i="12"/>
  <c r="S24" i="12"/>
  <c r="S22" i="12"/>
  <c r="S21" i="12"/>
  <c r="S25" i="12"/>
  <c r="K22" i="11"/>
  <c r="K11" i="11"/>
  <c r="K12" i="11"/>
  <c r="K13" i="11"/>
  <c r="K21" i="11"/>
  <c r="K14" i="11"/>
  <c r="K15" i="11"/>
  <c r="K10" i="11"/>
  <c r="K18" i="11"/>
  <c r="K9" i="11"/>
  <c r="K16" i="11"/>
  <c r="K17" i="11"/>
  <c r="K20" i="11"/>
  <c r="G11" i="11"/>
  <c r="G21" i="11"/>
  <c r="G14" i="11"/>
  <c r="G12" i="11"/>
  <c r="G13" i="11"/>
  <c r="G16" i="11"/>
  <c r="S14" i="11"/>
  <c r="S11" i="11"/>
  <c r="S12" i="11"/>
  <c r="O15" i="11"/>
  <c r="O22" i="11"/>
  <c r="O12" i="11"/>
  <c r="T23" i="11"/>
  <c r="U12" i="11" s="1"/>
  <c r="S21" i="11"/>
  <c r="O13" i="11"/>
  <c r="S19" i="11"/>
  <c r="O17" i="11"/>
  <c r="S17" i="11"/>
  <c r="S9" i="11"/>
  <c r="S10" i="11"/>
  <c r="O16" i="11"/>
  <c r="S20" i="11"/>
  <c r="O9" i="11"/>
  <c r="O10" i="10"/>
  <c r="O13" i="10"/>
  <c r="O11" i="10"/>
  <c r="O21" i="10"/>
  <c r="O18" i="10"/>
  <c r="O17" i="10"/>
  <c r="K16" i="10"/>
  <c r="K20" i="10"/>
  <c r="K21" i="10"/>
  <c r="K19" i="10"/>
  <c r="K12" i="10"/>
  <c r="K13" i="10"/>
  <c r="G21" i="10"/>
  <c r="G10" i="10"/>
  <c r="G11" i="10"/>
  <c r="G22" i="10"/>
  <c r="G12" i="10"/>
  <c r="G16" i="10"/>
  <c r="G19" i="10"/>
  <c r="S19" i="10"/>
  <c r="O20" i="10"/>
  <c r="O19" i="10"/>
  <c r="S20" i="10"/>
  <c r="O23" i="10"/>
  <c r="O14" i="10"/>
  <c r="O24" i="10"/>
  <c r="O12" i="10"/>
  <c r="K23" i="10"/>
  <c r="O15" i="10"/>
  <c r="K9" i="10"/>
  <c r="K10" i="10"/>
  <c r="O16" i="10"/>
  <c r="O9" i="10"/>
  <c r="S21" i="10"/>
  <c r="S18" i="10"/>
  <c r="S15" i="10"/>
  <c r="S13" i="10"/>
  <c r="S23" i="10"/>
  <c r="S12" i="10"/>
  <c r="S22" i="10"/>
  <c r="S10" i="10"/>
  <c r="T25" i="10"/>
  <c r="U10" i="10" s="1"/>
  <c r="S9" i="10"/>
  <c r="S16" i="10"/>
  <c r="S17" i="10"/>
  <c r="S24" i="10"/>
  <c r="S11" i="10"/>
  <c r="S18" i="9"/>
  <c r="O18" i="9"/>
  <c r="O19" i="9"/>
  <c r="O17" i="9"/>
  <c r="G18" i="9"/>
  <c r="G19" i="9"/>
  <c r="G20" i="9"/>
  <c r="G10" i="9"/>
  <c r="T23" i="9"/>
  <c r="U19" i="9" s="1"/>
  <c r="K14" i="9"/>
  <c r="S19" i="9"/>
  <c r="K9" i="9"/>
  <c r="K11" i="9"/>
  <c r="K15" i="9"/>
  <c r="G11" i="9"/>
  <c r="K18" i="9"/>
  <c r="K19" i="9"/>
  <c r="G21" i="9"/>
  <c r="K13" i="9"/>
  <c r="G22" i="9"/>
  <c r="K10" i="9"/>
  <c r="K20" i="9"/>
  <c r="G17" i="9"/>
  <c r="K12" i="9"/>
  <c r="K16" i="9"/>
  <c r="K21" i="9"/>
  <c r="K22" i="9"/>
  <c r="G15" i="9"/>
  <c r="G12" i="9"/>
  <c r="G9" i="9"/>
  <c r="G16" i="9"/>
  <c r="G13" i="9"/>
  <c r="S13" i="9"/>
  <c r="S12" i="9"/>
  <c r="S11" i="9"/>
  <c r="S9" i="9"/>
  <c r="S22" i="9"/>
  <c r="S21" i="9"/>
  <c r="S20" i="9"/>
  <c r="S17" i="9"/>
  <c r="S16" i="9"/>
  <c r="S15" i="9"/>
  <c r="S14" i="9"/>
  <c r="S15" i="8"/>
  <c r="S20" i="8"/>
  <c r="S12" i="8"/>
  <c r="O11" i="8"/>
  <c r="O15" i="8"/>
  <c r="O12" i="8"/>
  <c r="O10" i="8"/>
  <c r="O14" i="8"/>
  <c r="O19" i="8"/>
  <c r="O17" i="8"/>
  <c r="O20" i="8"/>
  <c r="O13" i="8"/>
  <c r="O18" i="8"/>
  <c r="K17" i="8"/>
  <c r="K19" i="8"/>
  <c r="K12" i="8"/>
  <c r="K18" i="8"/>
  <c r="K13" i="8"/>
  <c r="K10" i="8"/>
  <c r="K11" i="8"/>
  <c r="K15" i="8"/>
  <c r="K9" i="8"/>
  <c r="S9" i="8"/>
  <c r="O9" i="8"/>
  <c r="S18" i="8"/>
  <c r="S10" i="8"/>
  <c r="S16" i="8"/>
  <c r="S13" i="8"/>
  <c r="S14" i="8"/>
  <c r="S19" i="8"/>
  <c r="S11" i="8"/>
  <c r="O18" i="6"/>
  <c r="O19" i="6"/>
  <c r="O20" i="6"/>
  <c r="O12" i="6"/>
  <c r="O16" i="6"/>
  <c r="G13" i="6"/>
  <c r="O9" i="6"/>
  <c r="O13" i="6"/>
  <c r="K17" i="6"/>
  <c r="K11" i="6"/>
  <c r="G11" i="6"/>
  <c r="K18" i="6"/>
  <c r="K15" i="6"/>
  <c r="O11" i="6"/>
  <c r="O14" i="6"/>
  <c r="S12" i="6"/>
  <c r="K13" i="6"/>
  <c r="K19" i="6"/>
  <c r="K12" i="6"/>
  <c r="O10" i="6"/>
  <c r="K20" i="6"/>
  <c r="K9" i="6"/>
  <c r="O15" i="6"/>
  <c r="K14" i="6"/>
  <c r="K16" i="6"/>
  <c r="G9" i="6"/>
  <c r="S15" i="6"/>
  <c r="S17" i="6"/>
  <c r="G18" i="6"/>
  <c r="G15" i="6"/>
  <c r="G12" i="6"/>
  <c r="G10" i="6"/>
  <c r="S11" i="6"/>
  <c r="G20" i="6"/>
  <c r="S16" i="6"/>
  <c r="S20" i="6"/>
  <c r="G14" i="6"/>
  <c r="G17" i="6"/>
  <c r="S14" i="6"/>
  <c r="S13" i="6"/>
  <c r="S9" i="6"/>
  <c r="S10" i="6"/>
  <c r="G19" i="6"/>
  <c r="S19" i="6"/>
  <c r="U9" i="6" l="1"/>
  <c r="U18" i="6"/>
  <c r="U20" i="17"/>
  <c r="U14" i="17"/>
  <c r="U15" i="17"/>
  <c r="U10" i="17"/>
  <c r="U17" i="17"/>
  <c r="U16" i="17"/>
  <c r="U19" i="17"/>
  <c r="U18" i="17"/>
  <c r="U12" i="17"/>
  <c r="U13" i="17"/>
  <c r="U11" i="17"/>
  <c r="U20" i="16"/>
  <c r="U21" i="16"/>
  <c r="U9" i="16"/>
  <c r="U22" i="16"/>
  <c r="U13" i="16"/>
  <c r="U16" i="16"/>
  <c r="U14" i="16"/>
  <c r="U15" i="16"/>
  <c r="U11" i="16"/>
  <c r="U12" i="16"/>
  <c r="U17" i="16"/>
  <c r="U10" i="16"/>
  <c r="U19" i="16"/>
  <c r="U20" i="15"/>
  <c r="U16" i="15"/>
  <c r="U9" i="15"/>
  <c r="U12" i="15"/>
  <c r="U15" i="15"/>
  <c r="U17" i="15"/>
  <c r="U13" i="15"/>
  <c r="U22" i="15"/>
  <c r="U10" i="15"/>
  <c r="U18" i="15"/>
  <c r="U21" i="15"/>
  <c r="U14" i="15"/>
  <c r="U19" i="15"/>
  <c r="U10" i="14"/>
  <c r="U22" i="14"/>
  <c r="U13" i="14"/>
  <c r="U14" i="14"/>
  <c r="U18" i="14"/>
  <c r="U12" i="14"/>
  <c r="U20" i="14"/>
  <c r="U9" i="14"/>
  <c r="U16" i="14"/>
  <c r="U11" i="14"/>
  <c r="U19" i="14"/>
  <c r="U17" i="14"/>
  <c r="U15" i="14"/>
  <c r="U16" i="13"/>
  <c r="U10" i="13"/>
  <c r="U19" i="13"/>
  <c r="U15" i="13"/>
  <c r="U14" i="13"/>
  <c r="U21" i="13"/>
  <c r="U11" i="13"/>
  <c r="U20" i="13"/>
  <c r="U17" i="13"/>
  <c r="U12" i="13"/>
  <c r="U22" i="13"/>
  <c r="U18" i="13"/>
  <c r="U13" i="13"/>
  <c r="U9" i="13"/>
  <c r="U23" i="13"/>
  <c r="U21" i="12"/>
  <c r="U24" i="12"/>
  <c r="U17" i="12"/>
  <c r="U10" i="12"/>
  <c r="U18" i="12"/>
  <c r="U25" i="12"/>
  <c r="U9" i="12"/>
  <c r="U13" i="12"/>
  <c r="U23" i="12"/>
  <c r="U11" i="12"/>
  <c r="U14" i="12"/>
  <c r="U16" i="12"/>
  <c r="U12" i="12"/>
  <c r="U19" i="12"/>
  <c r="U22" i="12"/>
  <c r="U15" i="12"/>
  <c r="U14" i="11"/>
  <c r="U21" i="11"/>
  <c r="U19" i="11"/>
  <c r="U9" i="11"/>
  <c r="U15" i="11"/>
  <c r="U10" i="11"/>
  <c r="U22" i="11"/>
  <c r="U18" i="11"/>
  <c r="U11" i="11"/>
  <c r="U13" i="11"/>
  <c r="U17" i="11"/>
  <c r="U16" i="11"/>
  <c r="U20" i="11"/>
  <c r="U11" i="10"/>
  <c r="U20" i="10"/>
  <c r="U19" i="10"/>
  <c r="U23" i="10"/>
  <c r="U9" i="10"/>
  <c r="U22" i="10"/>
  <c r="U24" i="10"/>
  <c r="U12" i="10"/>
  <c r="U16" i="10"/>
  <c r="U17" i="10"/>
  <c r="U13" i="10"/>
  <c r="U14" i="10"/>
  <c r="U15" i="10"/>
  <c r="U21" i="10"/>
  <c r="U18" i="10"/>
  <c r="U22" i="9"/>
  <c r="U9" i="9"/>
  <c r="U11" i="9"/>
  <c r="U10" i="9"/>
  <c r="U12" i="9"/>
  <c r="U13" i="9"/>
  <c r="U18" i="9"/>
  <c r="U15" i="9"/>
  <c r="U14" i="9"/>
  <c r="U21" i="9"/>
  <c r="U16" i="9"/>
  <c r="U20" i="9"/>
  <c r="U17" i="9"/>
  <c r="U11" i="8"/>
  <c r="U17" i="8"/>
  <c r="U16" i="8"/>
  <c r="U19" i="8"/>
  <c r="U12" i="8"/>
  <c r="U10" i="8"/>
  <c r="U13" i="8"/>
  <c r="U20" i="8"/>
  <c r="U18" i="8"/>
  <c r="U15" i="8"/>
  <c r="U14" i="8"/>
  <c r="U9" i="8"/>
  <c r="U16" i="6"/>
  <c r="U14" i="6"/>
  <c r="U17" i="6"/>
  <c r="U12" i="6"/>
  <c r="U15" i="6"/>
  <c r="U19" i="6"/>
  <c r="U11" i="6"/>
  <c r="U13" i="6"/>
  <c r="U10" i="6"/>
  <c r="N20" i="5" l="1"/>
  <c r="R20" i="5"/>
  <c r="F20" i="5"/>
  <c r="F21" i="5"/>
  <c r="F10" i="5"/>
  <c r="F11" i="5"/>
  <c r="F12" i="5"/>
  <c r="F13" i="5"/>
  <c r="F14" i="5"/>
  <c r="F15" i="5"/>
  <c r="F16" i="5"/>
  <c r="F17" i="5"/>
  <c r="F18" i="5"/>
  <c r="F19" i="5"/>
  <c r="I22" i="5"/>
  <c r="H22" i="5"/>
  <c r="E22" i="5"/>
  <c r="D22" i="5"/>
  <c r="R21" i="5"/>
  <c r="N21" i="5"/>
  <c r="J21" i="5"/>
  <c r="R19" i="5"/>
  <c r="N19" i="5"/>
  <c r="J19" i="5"/>
  <c r="R18" i="5"/>
  <c r="N18" i="5"/>
  <c r="J18" i="5"/>
  <c r="R17" i="5"/>
  <c r="N17" i="5"/>
  <c r="J17" i="5"/>
  <c r="R16" i="5"/>
  <c r="N16" i="5"/>
  <c r="J16" i="5"/>
  <c r="R15" i="5"/>
  <c r="N15" i="5"/>
  <c r="J15" i="5"/>
  <c r="R14" i="5"/>
  <c r="N14" i="5"/>
  <c r="J14" i="5"/>
  <c r="R13" i="5"/>
  <c r="N13" i="5"/>
  <c r="J13" i="5"/>
  <c r="R12" i="5"/>
  <c r="N12" i="5"/>
  <c r="J12" i="5"/>
  <c r="R11" i="5"/>
  <c r="N11" i="5"/>
  <c r="J11" i="5"/>
  <c r="R10" i="5"/>
  <c r="N10" i="5"/>
  <c r="J10" i="5"/>
  <c r="R9" i="5"/>
  <c r="N9" i="5"/>
  <c r="J9" i="5"/>
  <c r="F9" i="5"/>
  <c r="N9" i="4"/>
  <c r="R9" i="4"/>
  <c r="L21" i="4"/>
  <c r="M21" i="4"/>
  <c r="P21" i="4"/>
  <c r="Q21" i="4"/>
  <c r="R10" i="4"/>
  <c r="R11" i="4"/>
  <c r="R12" i="4"/>
  <c r="R13" i="4"/>
  <c r="R14" i="4"/>
  <c r="R15" i="4"/>
  <c r="R16" i="4"/>
  <c r="R17" i="4"/>
  <c r="R18" i="4"/>
  <c r="R19" i="4"/>
  <c r="R20" i="4"/>
  <c r="N10" i="4"/>
  <c r="N11" i="4"/>
  <c r="N12" i="4"/>
  <c r="N13" i="4"/>
  <c r="N14" i="4"/>
  <c r="N15" i="4"/>
  <c r="N16" i="4"/>
  <c r="N17" i="4"/>
  <c r="N18" i="4"/>
  <c r="N19" i="4"/>
  <c r="N20" i="4"/>
  <c r="J10" i="4"/>
  <c r="J11" i="4"/>
  <c r="J12" i="4"/>
  <c r="J13" i="4"/>
  <c r="J14" i="4"/>
  <c r="J15" i="4"/>
  <c r="J16" i="4"/>
  <c r="J17" i="4"/>
  <c r="J18" i="4"/>
  <c r="J19" i="4"/>
  <c r="J20" i="4"/>
  <c r="J9" i="4"/>
  <c r="H21" i="4"/>
  <c r="I21" i="4"/>
  <c r="F9" i="4"/>
  <c r="F10" i="4"/>
  <c r="F11" i="4"/>
  <c r="F12" i="4"/>
  <c r="F13" i="4"/>
  <c r="F14" i="4"/>
  <c r="F15" i="4"/>
  <c r="F16" i="4"/>
  <c r="F17" i="4"/>
  <c r="F18" i="4"/>
  <c r="F19" i="4"/>
  <c r="F20" i="4"/>
  <c r="T17" i="5" l="1"/>
  <c r="T16" i="4"/>
  <c r="F21" i="4"/>
  <c r="T13" i="4"/>
  <c r="T15" i="4"/>
  <c r="T11" i="4"/>
  <c r="N21" i="4"/>
  <c r="O20" i="4" s="1"/>
  <c r="O21" i="17" s="1"/>
  <c r="T20" i="5"/>
  <c r="T14" i="5"/>
  <c r="T16" i="5"/>
  <c r="T15" i="5"/>
  <c r="T13" i="5"/>
  <c r="T9" i="5"/>
  <c r="T12" i="5"/>
  <c r="T11" i="5"/>
  <c r="T10" i="5"/>
  <c r="T21" i="5"/>
  <c r="T19" i="5"/>
  <c r="T18" i="5"/>
  <c r="T14" i="4"/>
  <c r="T18" i="4"/>
  <c r="T17" i="4"/>
  <c r="T10" i="4"/>
  <c r="T12" i="4"/>
  <c r="T9" i="4"/>
  <c r="T20" i="4"/>
  <c r="T19" i="4"/>
  <c r="R21" i="4"/>
  <c r="S20" i="4" s="1"/>
  <c r="S21" i="17" s="1"/>
  <c r="N22" i="5"/>
  <c r="O18" i="5" s="1"/>
  <c r="R22" i="5"/>
  <c r="S21" i="5" s="1"/>
  <c r="F22" i="5"/>
  <c r="G19" i="5" s="1"/>
  <c r="J22" i="5"/>
  <c r="K10" i="5" s="1"/>
  <c r="J21" i="4"/>
  <c r="K9" i="4" s="1"/>
  <c r="K22" i="5" s="1"/>
  <c r="G19" i="4"/>
  <c r="G23" i="16" s="1"/>
  <c r="O12" i="4" l="1"/>
  <c r="O23" i="9" s="1"/>
  <c r="O14" i="4"/>
  <c r="O23" i="11" s="1"/>
  <c r="O18" i="4"/>
  <c r="O23" i="15" s="1"/>
  <c r="O13" i="4"/>
  <c r="O25" i="10" s="1"/>
  <c r="O17" i="4"/>
  <c r="O23" i="14" s="1"/>
  <c r="O9" i="4"/>
  <c r="O22" i="5" s="1"/>
  <c r="S19" i="4"/>
  <c r="S23" i="16" s="1"/>
  <c r="O15" i="4"/>
  <c r="O26" i="12" s="1"/>
  <c r="O11" i="4"/>
  <c r="O21" i="8" s="1"/>
  <c r="O10" i="4"/>
  <c r="O21" i="6" s="1"/>
  <c r="O16" i="4"/>
  <c r="O24" i="13" s="1"/>
  <c r="O19" i="4"/>
  <c r="O23" i="16" s="1"/>
  <c r="S12" i="4"/>
  <c r="S23" i="9" s="1"/>
  <c r="S13" i="4"/>
  <c r="S25" i="10" s="1"/>
  <c r="S15" i="4"/>
  <c r="S26" i="12" s="1"/>
  <c r="S9" i="4"/>
  <c r="S22" i="5" s="1"/>
  <c r="S18" i="4"/>
  <c r="S23" i="15" s="1"/>
  <c r="S10" i="4"/>
  <c r="S21" i="6" s="1"/>
  <c r="S16" i="4"/>
  <c r="S24" i="13" s="1"/>
  <c r="S17" i="4"/>
  <c r="S23" i="14" s="1"/>
  <c r="S11" i="4"/>
  <c r="S21" i="8" s="1"/>
  <c r="S14" i="4"/>
  <c r="S23" i="11" s="1"/>
  <c r="K14" i="4"/>
  <c r="K23" i="11" s="1"/>
  <c r="K11" i="4"/>
  <c r="K21" i="8" s="1"/>
  <c r="K10" i="4"/>
  <c r="K21" i="6" s="1"/>
  <c r="K12" i="4"/>
  <c r="K23" i="9" s="1"/>
  <c r="O13" i="5"/>
  <c r="G12" i="4"/>
  <c r="G23" i="9" s="1"/>
  <c r="G15" i="4"/>
  <c r="G26" i="12" s="1"/>
  <c r="K13" i="4"/>
  <c r="K25" i="10" s="1"/>
  <c r="K19" i="4"/>
  <c r="K23" i="16" s="1"/>
  <c r="K20" i="4"/>
  <c r="K21" i="17" s="1"/>
  <c r="K18" i="4"/>
  <c r="K23" i="15" s="1"/>
  <c r="K17" i="4"/>
  <c r="K23" i="14" s="1"/>
  <c r="K16" i="4"/>
  <c r="K24" i="13" s="1"/>
  <c r="G20" i="4"/>
  <c r="G21" i="17" s="1"/>
  <c r="G11" i="4"/>
  <c r="G21" i="8" s="1"/>
  <c r="G17" i="4"/>
  <c r="G23" i="14" s="1"/>
  <c r="G18" i="4"/>
  <c r="G23" i="15" s="1"/>
  <c r="G10" i="4"/>
  <c r="G21" i="6" s="1"/>
  <c r="K15" i="4"/>
  <c r="K26" i="12" s="1"/>
  <c r="G9" i="4"/>
  <c r="G22" i="5" s="1"/>
  <c r="G14" i="4"/>
  <c r="G23" i="11" s="1"/>
  <c r="G13" i="4"/>
  <c r="G25" i="10" s="1"/>
  <c r="G16" i="4"/>
  <c r="G24" i="13" s="1"/>
  <c r="S20" i="5"/>
  <c r="K13" i="5"/>
  <c r="K15" i="5"/>
  <c r="K14" i="5"/>
  <c r="K16" i="5"/>
  <c r="K19" i="5"/>
  <c r="K20" i="5"/>
  <c r="O19" i="5"/>
  <c r="O20" i="5"/>
  <c r="K18" i="5"/>
  <c r="G20" i="5"/>
  <c r="G18" i="5"/>
  <c r="G21" i="5"/>
  <c r="G17" i="5"/>
  <c r="G9" i="5"/>
  <c r="G16" i="5"/>
  <c r="G12" i="5"/>
  <c r="G15" i="5"/>
  <c r="G14" i="5"/>
  <c r="G13" i="5"/>
  <c r="G11" i="5"/>
  <c r="G10" i="5"/>
  <c r="O21" i="5"/>
  <c r="O14" i="5"/>
  <c r="S16" i="5"/>
  <c r="O11" i="5"/>
  <c r="O16" i="5"/>
  <c r="O17" i="5"/>
  <c r="O9" i="5"/>
  <c r="O12" i="5"/>
  <c r="S19" i="5"/>
  <c r="S9" i="5"/>
  <c r="K17" i="5"/>
  <c r="S11" i="5"/>
  <c r="S13" i="5"/>
  <c r="O10" i="5"/>
  <c r="K12" i="5"/>
  <c r="S15" i="5"/>
  <c r="S17" i="5"/>
  <c r="K21" i="5"/>
  <c r="O15" i="5"/>
  <c r="K11" i="5"/>
  <c r="S14" i="5"/>
  <c r="S12" i="5"/>
  <c r="K9" i="5"/>
  <c r="T22" i="5"/>
  <c r="U20" i="5" s="1"/>
  <c r="S18" i="5"/>
  <c r="S10" i="5"/>
  <c r="T21" i="4"/>
  <c r="U9" i="4" s="1"/>
  <c r="U10" i="5" l="1"/>
  <c r="U12" i="5"/>
  <c r="U21" i="5"/>
  <c r="U18" i="5"/>
  <c r="U11" i="5"/>
  <c r="U19" i="5"/>
  <c r="U16" i="5"/>
  <c r="U14" i="5"/>
  <c r="U13" i="5"/>
  <c r="U15" i="5"/>
  <c r="U17" i="5"/>
  <c r="U9" i="5"/>
  <c r="K21" i="4"/>
  <c r="U20" i="4"/>
  <c r="U21" i="17" s="1"/>
  <c r="U10" i="4"/>
  <c r="U21" i="6" s="1"/>
  <c r="U11" i="4"/>
  <c r="U21" i="8" s="1"/>
  <c r="U13" i="4"/>
  <c r="U25" i="10" s="1"/>
  <c r="U12" i="4"/>
  <c r="U23" i="9" s="1"/>
  <c r="U15" i="4"/>
  <c r="U26" i="12" s="1"/>
  <c r="U14" i="4"/>
  <c r="U23" i="11" s="1"/>
  <c r="U16" i="4"/>
  <c r="U24" i="13" s="1"/>
  <c r="U18" i="4"/>
  <c r="U23" i="15" s="1"/>
  <c r="U19" i="4"/>
  <c r="U23" i="16" s="1"/>
  <c r="U17" i="4"/>
  <c r="U23" i="14" s="1"/>
  <c r="U22" i="5"/>
  <c r="S21" i="4"/>
  <c r="O21" i="4"/>
  <c r="G21" i="4"/>
  <c r="U21" i="4" l="1"/>
</calcChain>
</file>

<file path=xl/sharedStrings.xml><?xml version="1.0" encoding="utf-8"?>
<sst xmlns="http://schemas.openxmlformats.org/spreadsheetml/2006/main" count="593" uniqueCount="201">
  <si>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</si>
  <si>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</si>
  <si>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</si>
  <si>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</si>
  <si>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</si>
  <si>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</si>
  <si>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</si>
  <si>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</si>
  <si>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</si>
  <si>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</si>
  <si>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</si>
  <si>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</si>
  <si>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</si>
  <si>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</si>
  <si>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</si>
  <si>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</si>
  <si>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</si>
  <si>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</si>
  <si>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</si>
  <si>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</si>
  <si>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</si>
  <si>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</si>
  <si>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</si>
  <si>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</si>
  <si>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</si>
  <si>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</si>
  <si>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</si>
  <si>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</si>
  <si>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</si>
  <si>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</si>
  <si>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</si>
  <si>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</si>
  <si>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</si>
  <si>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</si>
  <si>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</si>
  <si>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</si>
  <si>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</si>
  <si>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</si>
  <si>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</si>
  <si>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</si>
  <si>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</si>
  <si>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</si>
  <si>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</si>
  <si>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</si>
  <si>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</si>
  <si>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</si>
  <si>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</si>
  <si>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</si>
  <si>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</si>
  <si>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</si>
  <si>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</si>
  <si>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</si>
  <si>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</si>
  <si>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</si>
  <si>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</si>
  <si>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</si>
  <si>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</si>
  <si>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</si>
  <si>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</si>
  <si>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</si>
  <si>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</si>
  <si>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</si>
  <si>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</si>
  <si>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</si>
  <si>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</si>
  <si>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</si>
  <si>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</si>
  <si>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</si>
  <si>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</si>
  <si>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</si>
  <si>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</si>
  <si>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</si>
  <si>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</si>
  <si>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</si>
  <si>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</si>
  <si>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</si>
  <si>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</si>
  <si>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</si>
  <si>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</si>
  <si>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</si>
  <si>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</si>
  <si>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</si>
  <si>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</si>
  <si>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</si>
  <si>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</si>
  <si>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</si>
  <si>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</si>
  <si>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</si>
  <si>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</si>
  <si>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</si>
  <si>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</si>
  <si>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</si>
  <si>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</si>
  <si>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</si>
  <si>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</si>
  <si>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</si>
  <si>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</si>
  <si>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</si>
  <si>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</si>
  <si>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</si>
  <si>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</si>
  <si>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</si>
  <si>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</si>
  <si>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</si>
  <si>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</si>
  <si>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</si>
  <si>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</si>
  <si>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</si>
  <si>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</si>
  <si>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</si>
  <si>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</si>
  <si>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</si>
  <si>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</si>
  <si>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</si>
  <si>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</si>
  <si>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</si>
  <si>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</si>
  <si>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</si>
  <si>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</si>
  <si>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</si>
  <si>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</si>
  <si>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</si>
  <si>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</si>
  <si>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</si>
  <si>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</si>
  <si>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</si>
  <si>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</si>
  <si>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</si>
  <si>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</si>
  <si>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</si>
  <si>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</si>
  <si>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</si>
  <si>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</si>
  <si>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</si>
  <si>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</si>
  <si>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</si>
  <si>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</si>
  <si>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</si>
  <si>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</si>
  <si>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</si>
  <si>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</si>
  <si>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</si>
  <si>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</si>
  <si>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</si>
  <si>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</si>
  <si>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</si>
  <si>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</si>
  <si>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</si>
  <si>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</si>
  <si>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</si>
  <si>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</si>
  <si>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</si>
  <si>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</si>
  <si>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</si>
  <si>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</si>
  <si>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</si>
  <si>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</si>
  <si>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</si>
  <si>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</si>
  <si>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</si>
  <si>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</si>
  <si>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Kabupaten/Kota : 33.11 SUKOHARJO</t>
  </si>
  <si>
    <t>Kecamatan : 33.11.12 KARTASURA</t>
  </si>
  <si>
    <t>No</t>
  </si>
  <si>
    <t>Kecamatan</t>
  </si>
  <si>
    <t>Kode</t>
  </si>
  <si>
    <t>Nama</t>
  </si>
  <si>
    <t>Jumlah</t>
  </si>
  <si>
    <t>%</t>
  </si>
  <si>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</si>
  <si>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</si>
  <si>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</si>
  <si>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</si>
  <si>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</si>
  <si>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</si>
  <si>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</si>
  <si>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</si>
  <si>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</si>
  <si>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</si>
  <si>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</si>
  <si>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</si>
  <si>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Kecamatan : 33.11.01 WERU</t>
  </si>
  <si>
    <t>Desa/Kelurahan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</si>
  <si>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</si>
  <si>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</si>
  <si>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</si>
  <si>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</si>
  <si>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</si>
  <si>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</si>
  <si>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</si>
  <si>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</si>
  <si>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</si>
  <si>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</si>
  <si>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BELUM KAWIN</t>
  </si>
  <si>
    <t>KAWIN</t>
  </si>
  <si>
    <t>CERAI HIDUP</t>
  </si>
  <si>
    <t>CERAI MATI</t>
  </si>
  <si>
    <t>Desa/Kel</t>
  </si>
  <si>
    <t>Laki-laki</t>
  </si>
  <si>
    <t>Perempuan</t>
  </si>
  <si>
    <t>Jumlah Penduduk berdasarkan Status Perkawinan di Kabupaten Sukoharjo Semester 2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</si>
</sst>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3" fillId="2" borderId="2" xfId="0" applyNumberFormat="1" applyFont="1" applyFill="1" applyBorder="1"/>
    <xf numFmtId="10" fontId="0" fillId="0" borderId="2" xfId="1" applyNumberFormat="1" applyFont="1" applyBorder="1"/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/>
    <xf numFmtId="10" fontId="3" fillId="3" borderId="2" xfId="1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F9BC-2CBE-4FE9-861D-4C88136124A8}">
  <dimension ref="A1:U21"/>
  <sheetViews>
    <sheetView workbookViewId="0">
      <selection activeCell="O11" sqref="O11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15"/>
      <c r="B6" s="15"/>
      <c r="C6" s="15"/>
      <c r="D6" s="15"/>
    </row>
    <row r="7" spans="1:21" x14ac:dyDescent="0.3">
      <c r="A7" s="23" t="s">
        <v>163</v>
      </c>
      <c r="B7" s="22" t="s">
        <v>164</v>
      </c>
      <c r="C7" s="22"/>
      <c r="D7" s="22" t="s">
        <v>193</v>
      </c>
      <c r="E7" s="22"/>
      <c r="F7" s="22"/>
      <c r="G7" s="22"/>
      <c r="H7" s="22" t="s">
        <v>194</v>
      </c>
      <c r="I7" s="22"/>
      <c r="J7" s="22"/>
      <c r="K7" s="22"/>
      <c r="L7" s="22" t="s">
        <v>195</v>
      </c>
      <c r="M7" s="22"/>
      <c r="N7" s="22"/>
      <c r="O7" s="22"/>
      <c r="P7" s="22" t="s">
        <v>196</v>
      </c>
      <c r="Q7" s="22"/>
      <c r="R7" s="22"/>
      <c r="S7" s="22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164</v>
      </c>
      <c r="U8" s="10" t="s">
        <v>168</v>
      </c>
    </row>
    <row r="9" spans="1:21" x14ac:dyDescent="0.3">
      <c r="A9" s="5">
        <v>1</v>
      </c>
      <c r="B9" s="6" t="s">
        <v>169</v>
      </c>
      <c r="C9" s="3" t="s">
        <v>1</v>
      </c>
      <c r="D9" s="7">
        <v>12653</v>
      </c>
      <c r="E9" s="7">
        <v>10231</v>
      </c>
      <c r="F9" s="7">
        <f t="shared" ref="F9:F20" si="0">SUM(D9:E9)</f>
        <v>22884</v>
      </c>
      <c r="G9" s="9">
        <f>F9/$F$21</f>
        <v>5.8260435654857071E-2</v>
      </c>
      <c r="H9" s="7">
        <v>14712</v>
      </c>
      <c r="I9" s="7">
        <v>15046</v>
      </c>
      <c r="J9" s="7">
        <f>SUM(H9:I9)</f>
        <v>29758</v>
      </c>
      <c r="K9" s="9">
        <f>J9/$J$21</f>
        <v>6.6359081168230236E-2</v>
      </c>
      <c r="L9" s="7">
        <v>395</v>
      </c>
      <c r="M9" s="7">
        <v>548</v>
      </c>
      <c r="N9" s="7">
        <f>SUM(L9:M9)</f>
        <v>943</v>
      </c>
      <c r="O9" s="9">
        <f>N9/$N$21</f>
        <v>4.9828269484808452E-2</v>
      </c>
      <c r="P9" s="7">
        <v>1088</v>
      </c>
      <c r="Q9" s="7">
        <v>3183</v>
      </c>
      <c r="R9" s="7">
        <f>SUM(P9:Q9)</f>
        <v>4271</v>
      </c>
      <c r="S9" s="9">
        <f>R9/$R$21</f>
        <v>7.3061001060590505E-2</v>
      </c>
      <c r="T9" s="7">
        <f>F9+J9+N9+R9</f>
        <v>57856</v>
      </c>
      <c r="U9" s="9">
        <f>T9/$T$21</f>
        <v>6.2982114281359886E-2</v>
      </c>
    </row>
    <row r="10" spans="1:21" x14ac:dyDescent="0.3">
      <c r="A10" s="5">
        <v>2</v>
      </c>
      <c r="B10" s="6" t="s">
        <v>170</v>
      </c>
      <c r="C10" s="3" t="s">
        <v>14</v>
      </c>
      <c r="D10" s="7">
        <v>8661</v>
      </c>
      <c r="E10" s="7">
        <v>6535</v>
      </c>
      <c r="F10" s="7">
        <f t="shared" si="0"/>
        <v>15196</v>
      </c>
      <c r="G10" s="9">
        <f t="shared" ref="G10:G20" si="1">F10/$F$21</f>
        <v>3.8687536279112394E-2</v>
      </c>
      <c r="H10" s="7">
        <v>9042</v>
      </c>
      <c r="I10" s="7">
        <v>9242</v>
      </c>
      <c r="J10" s="7">
        <f t="shared" ref="J10:J20" si="2">SUM(H10:I10)</f>
        <v>18284</v>
      </c>
      <c r="K10" s="9">
        <f t="shared" ref="K10:K20" si="3">J10/$J$21</f>
        <v>4.0772546544792045E-2</v>
      </c>
      <c r="L10" s="7">
        <v>297</v>
      </c>
      <c r="M10" s="7">
        <v>357</v>
      </c>
      <c r="N10" s="7">
        <f t="shared" ref="N10:N20" si="4">SUM(L10:M10)</f>
        <v>654</v>
      </c>
      <c r="O10" s="9">
        <f t="shared" ref="O10:O20" si="5">N10/$N$21</f>
        <v>3.4557463672391014E-2</v>
      </c>
      <c r="P10" s="7">
        <v>780</v>
      </c>
      <c r="Q10" s="7">
        <v>2147</v>
      </c>
      <c r="R10" s="7">
        <f t="shared" ref="R10:R20" si="6">SUM(P10:Q10)</f>
        <v>2927</v>
      </c>
      <c r="S10" s="9">
        <f t="shared" ref="S10:S20" si="7">R10/$R$21</f>
        <v>5.0070135824010403E-2</v>
      </c>
      <c r="T10" s="7">
        <f t="shared" ref="T10:T20" si="8">F10+J10+N10+R10</f>
        <v>37061</v>
      </c>
      <c r="U10" s="9">
        <f t="shared" ref="U10:U20" si="9">T10/$T$21</f>
        <v>4.0344651157727437E-2</v>
      </c>
    </row>
    <row r="11" spans="1:21" x14ac:dyDescent="0.3">
      <c r="A11" s="5">
        <v>3</v>
      </c>
      <c r="B11" s="6" t="s">
        <v>171</v>
      </c>
      <c r="C11" s="3" t="s">
        <v>26</v>
      </c>
      <c r="D11" s="7">
        <v>13004</v>
      </c>
      <c r="E11" s="7">
        <v>10484</v>
      </c>
      <c r="F11" s="7">
        <f t="shared" si="0"/>
        <v>23488</v>
      </c>
      <c r="G11" s="9">
        <f t="shared" si="1"/>
        <v>5.9798160839944194E-2</v>
      </c>
      <c r="H11" s="7">
        <v>14180</v>
      </c>
      <c r="I11" s="7">
        <v>14527</v>
      </c>
      <c r="J11" s="7">
        <f t="shared" si="2"/>
        <v>28707</v>
      </c>
      <c r="K11" s="9">
        <f t="shared" si="3"/>
        <v>6.4015395627944935E-2</v>
      </c>
      <c r="L11" s="7">
        <v>442</v>
      </c>
      <c r="M11" s="7">
        <v>528</v>
      </c>
      <c r="N11" s="7">
        <f t="shared" si="4"/>
        <v>970</v>
      </c>
      <c r="O11" s="9">
        <f t="shared" si="5"/>
        <v>5.1254953764861291E-2</v>
      </c>
      <c r="P11" s="7">
        <v>952</v>
      </c>
      <c r="Q11" s="7">
        <v>2833</v>
      </c>
      <c r="R11" s="7">
        <f t="shared" si="6"/>
        <v>3785</v>
      </c>
      <c r="S11" s="9">
        <f t="shared" si="7"/>
        <v>6.4747339970577161E-2</v>
      </c>
      <c r="T11" s="7">
        <f t="shared" si="8"/>
        <v>56950</v>
      </c>
      <c r="U11" s="9">
        <f t="shared" si="9"/>
        <v>6.199584154320114E-2</v>
      </c>
    </row>
    <row r="12" spans="1:21" x14ac:dyDescent="0.3">
      <c r="A12" s="5">
        <v>4</v>
      </c>
      <c r="B12" s="6" t="s">
        <v>172</v>
      </c>
      <c r="C12" s="3" t="s">
        <v>0</v>
      </c>
      <c r="D12" s="7">
        <v>23676</v>
      </c>
      <c r="E12" s="7">
        <v>19940</v>
      </c>
      <c r="F12" s="7">
        <f t="shared" si="0"/>
        <v>43616</v>
      </c>
      <c r="G12" s="9">
        <f t="shared" si="1"/>
        <v>0.1110420888621852</v>
      </c>
      <c r="H12" s="7">
        <v>24421</v>
      </c>
      <c r="I12" s="7">
        <v>24859</v>
      </c>
      <c r="J12" s="7">
        <f t="shared" si="2"/>
        <v>49280</v>
      </c>
      <c r="K12" s="9">
        <f t="shared" si="3"/>
        <v>0.10989231534277795</v>
      </c>
      <c r="L12" s="7">
        <v>794</v>
      </c>
      <c r="M12" s="7">
        <v>1030</v>
      </c>
      <c r="N12" s="7">
        <f t="shared" si="4"/>
        <v>1824</v>
      </c>
      <c r="O12" s="9">
        <f t="shared" si="5"/>
        <v>9.6380449141347427E-2</v>
      </c>
      <c r="P12" s="7">
        <v>1427</v>
      </c>
      <c r="Q12" s="7">
        <v>4408</v>
      </c>
      <c r="R12" s="7">
        <f t="shared" si="6"/>
        <v>5835</v>
      </c>
      <c r="S12" s="9">
        <f t="shared" si="7"/>
        <v>9.981525197577748E-2</v>
      </c>
      <c r="T12" s="7">
        <f t="shared" si="8"/>
        <v>100555</v>
      </c>
      <c r="U12" s="9">
        <f t="shared" si="9"/>
        <v>0.10946429932180142</v>
      </c>
    </row>
    <row r="13" spans="1:21" x14ac:dyDescent="0.3">
      <c r="A13" s="5">
        <v>5</v>
      </c>
      <c r="B13" s="6" t="s">
        <v>173</v>
      </c>
      <c r="C13" s="3" t="s">
        <v>52</v>
      </c>
      <c r="D13" s="7">
        <v>13385</v>
      </c>
      <c r="E13" s="7">
        <v>10486</v>
      </c>
      <c r="F13" s="7">
        <f t="shared" si="0"/>
        <v>23871</v>
      </c>
      <c r="G13" s="9">
        <f t="shared" si="1"/>
        <v>6.0773241545057387E-2</v>
      </c>
      <c r="H13" s="7">
        <v>13452</v>
      </c>
      <c r="I13" s="7">
        <v>13721</v>
      </c>
      <c r="J13" s="7">
        <f t="shared" si="2"/>
        <v>27173</v>
      </c>
      <c r="K13" s="9">
        <f t="shared" si="3"/>
        <v>6.0594640519669341E-2</v>
      </c>
      <c r="L13" s="7">
        <v>455</v>
      </c>
      <c r="M13" s="7">
        <v>530</v>
      </c>
      <c r="N13" s="7">
        <f t="shared" si="4"/>
        <v>985</v>
      </c>
      <c r="O13" s="9">
        <f t="shared" si="5"/>
        <v>5.2047556142668427E-2</v>
      </c>
      <c r="P13" s="7">
        <v>956</v>
      </c>
      <c r="Q13" s="7">
        <v>3032</v>
      </c>
      <c r="R13" s="7">
        <f t="shared" si="6"/>
        <v>3988</v>
      </c>
      <c r="S13" s="9">
        <f t="shared" si="7"/>
        <v>6.8219918574018948E-2</v>
      </c>
      <c r="T13" s="7">
        <f t="shared" si="8"/>
        <v>56017</v>
      </c>
      <c r="U13" s="9">
        <f t="shared" si="9"/>
        <v>6.0980176571123763E-2</v>
      </c>
    </row>
    <row r="14" spans="1:21" x14ac:dyDescent="0.3">
      <c r="A14" s="5">
        <v>6</v>
      </c>
      <c r="B14" s="6" t="s">
        <v>174</v>
      </c>
      <c r="C14" s="3" t="s">
        <v>68</v>
      </c>
      <c r="D14" s="7">
        <v>15121</v>
      </c>
      <c r="E14" s="7">
        <v>12626</v>
      </c>
      <c r="F14" s="7">
        <f t="shared" si="0"/>
        <v>27747</v>
      </c>
      <c r="G14" s="9">
        <f t="shared" si="1"/>
        <v>7.0641160116907853E-2</v>
      </c>
      <c r="H14" s="7">
        <v>15955</v>
      </c>
      <c r="I14" s="7">
        <v>16217</v>
      </c>
      <c r="J14" s="7">
        <f t="shared" si="2"/>
        <v>32172</v>
      </c>
      <c r="K14" s="9">
        <f t="shared" si="3"/>
        <v>7.1742199050484012E-2</v>
      </c>
      <c r="L14" s="7">
        <v>529</v>
      </c>
      <c r="M14" s="7">
        <v>742</v>
      </c>
      <c r="N14" s="7">
        <f t="shared" si="4"/>
        <v>1271</v>
      </c>
      <c r="O14" s="9">
        <f t="shared" si="5"/>
        <v>6.7159841479524432E-2</v>
      </c>
      <c r="P14" s="7">
        <v>1094</v>
      </c>
      <c r="Q14" s="7">
        <v>3032</v>
      </c>
      <c r="R14" s="7">
        <f t="shared" si="6"/>
        <v>4126</v>
      </c>
      <c r="S14" s="9">
        <f t="shared" si="7"/>
        <v>7.058058777241781E-2</v>
      </c>
      <c r="T14" s="7">
        <f t="shared" si="8"/>
        <v>65316</v>
      </c>
      <c r="U14" s="9">
        <f t="shared" si="9"/>
        <v>7.1103079652953913E-2</v>
      </c>
    </row>
    <row r="15" spans="1:21" x14ac:dyDescent="0.3">
      <c r="A15" s="5">
        <v>7</v>
      </c>
      <c r="B15" s="6" t="s">
        <v>175</v>
      </c>
      <c r="C15" s="3" t="s">
        <v>81</v>
      </c>
      <c r="D15" s="7">
        <v>20466</v>
      </c>
      <c r="E15" s="7">
        <v>17064</v>
      </c>
      <c r="F15" s="7">
        <f t="shared" si="0"/>
        <v>37530</v>
      </c>
      <c r="G15" s="9">
        <f t="shared" si="1"/>
        <v>9.5547725490595439E-2</v>
      </c>
      <c r="H15" s="7">
        <v>22168</v>
      </c>
      <c r="I15" s="7">
        <v>22471</v>
      </c>
      <c r="J15" s="7">
        <f t="shared" si="2"/>
        <v>44639</v>
      </c>
      <c r="K15" s="9">
        <f t="shared" si="3"/>
        <v>9.9543081667740757E-2</v>
      </c>
      <c r="L15" s="7">
        <v>661</v>
      </c>
      <c r="M15" s="7">
        <v>871</v>
      </c>
      <c r="N15" s="7">
        <f t="shared" si="4"/>
        <v>1532</v>
      </c>
      <c r="O15" s="9">
        <f t="shared" si="5"/>
        <v>8.0951122853368557E-2</v>
      </c>
      <c r="P15" s="7">
        <v>1322</v>
      </c>
      <c r="Q15" s="7">
        <v>4060</v>
      </c>
      <c r="R15" s="7">
        <f t="shared" si="6"/>
        <v>5382</v>
      </c>
      <c r="S15" s="9">
        <f t="shared" si="7"/>
        <v>9.2066098737555169E-2</v>
      </c>
      <c r="T15" s="7">
        <f t="shared" si="8"/>
        <v>89083</v>
      </c>
      <c r="U15" s="9">
        <f t="shared" si="9"/>
        <v>9.6975865710149031E-2</v>
      </c>
    </row>
    <row r="16" spans="1:21" x14ac:dyDescent="0.3">
      <c r="A16" s="5">
        <v>8</v>
      </c>
      <c r="B16" s="6" t="s">
        <v>176</v>
      </c>
      <c r="C16" s="3" t="s">
        <v>96</v>
      </c>
      <c r="D16" s="7">
        <v>21516</v>
      </c>
      <c r="E16" s="7">
        <v>18115</v>
      </c>
      <c r="F16" s="7">
        <f t="shared" si="0"/>
        <v>39631</v>
      </c>
      <c r="G16" s="9">
        <f t="shared" si="1"/>
        <v>0.10089666690428424</v>
      </c>
      <c r="H16" s="7">
        <v>22697</v>
      </c>
      <c r="I16" s="7">
        <v>22988</v>
      </c>
      <c r="J16" s="7">
        <f t="shared" si="2"/>
        <v>45685</v>
      </c>
      <c r="K16" s="9">
        <f t="shared" si="3"/>
        <v>0.10187561741953755</v>
      </c>
      <c r="L16" s="7">
        <v>857</v>
      </c>
      <c r="M16" s="7">
        <v>1206</v>
      </c>
      <c r="N16" s="7">
        <f t="shared" si="4"/>
        <v>2063</v>
      </c>
      <c r="O16" s="9">
        <f t="shared" si="5"/>
        <v>0.10900924702774108</v>
      </c>
      <c r="P16" s="7">
        <v>1513</v>
      </c>
      <c r="Q16" s="7">
        <v>4457</v>
      </c>
      <c r="R16" s="7">
        <f t="shared" si="6"/>
        <v>5970</v>
      </c>
      <c r="S16" s="9">
        <f t="shared" si="7"/>
        <v>0.10212460227855896</v>
      </c>
      <c r="T16" s="7">
        <f t="shared" si="8"/>
        <v>93349</v>
      </c>
      <c r="U16" s="9">
        <f t="shared" si="9"/>
        <v>0.10161983866929382</v>
      </c>
    </row>
    <row r="17" spans="1:21" x14ac:dyDescent="0.3">
      <c r="A17" s="5">
        <v>9</v>
      </c>
      <c r="B17" s="6" t="s">
        <v>177</v>
      </c>
      <c r="C17" s="3" t="s">
        <v>2</v>
      </c>
      <c r="D17" s="7">
        <v>29326</v>
      </c>
      <c r="E17" s="7">
        <v>24658</v>
      </c>
      <c r="F17" s="7">
        <f t="shared" si="0"/>
        <v>53984</v>
      </c>
      <c r="G17" s="9">
        <f t="shared" si="1"/>
        <v>0.1374380072710979</v>
      </c>
      <c r="H17" s="7">
        <v>28597</v>
      </c>
      <c r="I17" s="7">
        <v>29155</v>
      </c>
      <c r="J17" s="7">
        <f t="shared" si="2"/>
        <v>57752</v>
      </c>
      <c r="K17" s="9">
        <f t="shared" si="3"/>
        <v>0.12878451695771331</v>
      </c>
      <c r="L17" s="7">
        <v>1261</v>
      </c>
      <c r="M17" s="7">
        <v>1644</v>
      </c>
      <c r="N17" s="7">
        <f t="shared" si="4"/>
        <v>2905</v>
      </c>
      <c r="O17" s="9">
        <f t="shared" si="5"/>
        <v>0.1535006605019815</v>
      </c>
      <c r="P17" s="7">
        <v>1843</v>
      </c>
      <c r="Q17" s="7">
        <v>5562</v>
      </c>
      <c r="R17" s="7">
        <f t="shared" si="6"/>
        <v>7405</v>
      </c>
      <c r="S17" s="9">
        <f t="shared" si="7"/>
        <v>0.12667214068219917</v>
      </c>
      <c r="T17" s="7">
        <f t="shared" si="8"/>
        <v>122046</v>
      </c>
      <c r="U17" s="9">
        <f t="shared" si="9"/>
        <v>0.13285942891978098</v>
      </c>
    </row>
    <row r="18" spans="1:21" x14ac:dyDescent="0.3">
      <c r="A18" s="5">
        <v>10</v>
      </c>
      <c r="B18" s="6" t="s">
        <v>178</v>
      </c>
      <c r="C18" s="3" t="s">
        <v>122</v>
      </c>
      <c r="D18" s="7">
        <v>17276</v>
      </c>
      <c r="E18" s="7">
        <v>14374</v>
      </c>
      <c r="F18" s="7">
        <f t="shared" si="0"/>
        <v>31650</v>
      </c>
      <c r="G18" s="9">
        <f t="shared" si="1"/>
        <v>8.057781805961485E-2</v>
      </c>
      <c r="H18" s="7">
        <v>17642</v>
      </c>
      <c r="I18" s="7">
        <v>17960</v>
      </c>
      <c r="J18" s="7">
        <f t="shared" si="2"/>
        <v>35602</v>
      </c>
      <c r="K18" s="9">
        <f t="shared" si="3"/>
        <v>7.9390953953603502E-2</v>
      </c>
      <c r="L18" s="7">
        <v>672</v>
      </c>
      <c r="M18" s="7">
        <v>1057</v>
      </c>
      <c r="N18" s="7">
        <f t="shared" si="4"/>
        <v>1729</v>
      </c>
      <c r="O18" s="9">
        <f t="shared" si="5"/>
        <v>9.1360634081902245E-2</v>
      </c>
      <c r="P18" s="7">
        <v>1115</v>
      </c>
      <c r="Q18" s="7">
        <v>3101</v>
      </c>
      <c r="R18" s="7">
        <f t="shared" si="6"/>
        <v>4216</v>
      </c>
      <c r="S18" s="9">
        <f t="shared" si="7"/>
        <v>7.2120154640938794E-2</v>
      </c>
      <c r="T18" s="7">
        <f t="shared" si="8"/>
        <v>73197</v>
      </c>
      <c r="U18" s="9">
        <f t="shared" si="9"/>
        <v>7.9682346153427466E-2</v>
      </c>
    </row>
    <row r="19" spans="1:21" x14ac:dyDescent="0.3">
      <c r="A19" s="5">
        <v>11</v>
      </c>
      <c r="B19" s="6" t="s">
        <v>179</v>
      </c>
      <c r="C19" s="3" t="s">
        <v>135</v>
      </c>
      <c r="D19" s="7">
        <v>12778</v>
      </c>
      <c r="E19" s="7">
        <v>10680</v>
      </c>
      <c r="F19" s="7">
        <f t="shared" si="0"/>
        <v>23458</v>
      </c>
      <c r="G19" s="9">
        <f t="shared" si="1"/>
        <v>5.9721783761214703E-2</v>
      </c>
      <c r="H19" s="7">
        <v>13317</v>
      </c>
      <c r="I19" s="7">
        <v>13589</v>
      </c>
      <c r="J19" s="7">
        <f t="shared" si="2"/>
        <v>26906</v>
      </c>
      <c r="K19" s="9">
        <f t="shared" si="3"/>
        <v>5.9999241814382778E-2</v>
      </c>
      <c r="L19" s="7">
        <v>494</v>
      </c>
      <c r="M19" s="7">
        <v>730</v>
      </c>
      <c r="N19" s="7">
        <f t="shared" si="4"/>
        <v>1224</v>
      </c>
      <c r="O19" s="9">
        <f t="shared" si="5"/>
        <v>6.4676354029062091E-2</v>
      </c>
      <c r="P19" s="7">
        <v>870</v>
      </c>
      <c r="Q19" s="7">
        <v>2478</v>
      </c>
      <c r="R19" s="7">
        <f t="shared" si="6"/>
        <v>3348</v>
      </c>
      <c r="S19" s="9">
        <f t="shared" si="7"/>
        <v>5.7271887508980809E-2</v>
      </c>
      <c r="T19" s="7">
        <f t="shared" si="8"/>
        <v>54936</v>
      </c>
      <c r="U19" s="9">
        <f t="shared" si="9"/>
        <v>5.9803398613121998E-2</v>
      </c>
    </row>
    <row r="20" spans="1:21" x14ac:dyDescent="0.3">
      <c r="A20" s="5">
        <v>12</v>
      </c>
      <c r="B20" s="6" t="s">
        <v>180</v>
      </c>
      <c r="C20" s="3" t="s">
        <v>149</v>
      </c>
      <c r="D20" s="7">
        <v>26599</v>
      </c>
      <c r="E20" s="7">
        <v>23134</v>
      </c>
      <c r="F20" s="7">
        <f t="shared" si="0"/>
        <v>49733</v>
      </c>
      <c r="G20" s="9">
        <f t="shared" si="1"/>
        <v>0.12661537521512878</v>
      </c>
      <c r="H20" s="7">
        <v>26027</v>
      </c>
      <c r="I20" s="7">
        <v>26454</v>
      </c>
      <c r="J20" s="7">
        <f t="shared" si="2"/>
        <v>52481</v>
      </c>
      <c r="K20" s="9">
        <f t="shared" si="3"/>
        <v>0.11703040993312357</v>
      </c>
      <c r="L20" s="7">
        <v>1155</v>
      </c>
      <c r="M20" s="7">
        <v>1670</v>
      </c>
      <c r="N20" s="7">
        <f t="shared" si="4"/>
        <v>2825</v>
      </c>
      <c r="O20" s="9">
        <f t="shared" si="5"/>
        <v>0.14927344782034346</v>
      </c>
      <c r="P20" s="7">
        <v>1582</v>
      </c>
      <c r="Q20" s="7">
        <v>5623</v>
      </c>
      <c r="R20" s="7">
        <f t="shared" si="6"/>
        <v>7205</v>
      </c>
      <c r="S20" s="9">
        <f t="shared" si="7"/>
        <v>0.12325088097437477</v>
      </c>
      <c r="T20" s="7">
        <f t="shared" si="8"/>
        <v>112244</v>
      </c>
      <c r="U20" s="9">
        <f t="shared" si="9"/>
        <v>0.12218895940605916</v>
      </c>
    </row>
    <row r="21" spans="1:21" x14ac:dyDescent="0.3">
      <c r="A21" s="22" t="s">
        <v>167</v>
      </c>
      <c r="B21" s="22"/>
      <c r="C21" s="22"/>
      <c r="D21" s="11">
        <f t="shared" ref="D21:E21" si="10">SUM(D9:D20)</f>
        <v>214461</v>
      </c>
      <c r="E21" s="11">
        <f t="shared" si="10"/>
        <v>178327</v>
      </c>
      <c r="F21" s="11">
        <f>SUM(F9:F20)</f>
        <v>392788</v>
      </c>
      <c r="G21" s="12">
        <f>F21/$T$21</f>
        <v>0.42758951023829483</v>
      </c>
      <c r="H21" s="11">
        <f t="shared" ref="H21:I21" si="11">SUM(H9:H20)</f>
        <v>222210</v>
      </c>
      <c r="I21" s="11">
        <f t="shared" si="11"/>
        <v>226229</v>
      </c>
      <c r="J21" s="11">
        <f t="shared" ref="J21" si="12">SUM(J9:J20)</f>
        <v>448439</v>
      </c>
      <c r="K21" s="12">
        <f t="shared" ref="K21" si="13">J21/$T$21</f>
        <v>0.48817125874963258</v>
      </c>
      <c r="L21" s="11">
        <f t="shared" ref="L21" si="14">SUM(L9:L20)</f>
        <v>8012</v>
      </c>
      <c r="M21" s="11">
        <f t="shared" ref="M21" si="15">SUM(M9:M20)</f>
        <v>10913</v>
      </c>
      <c r="N21" s="11">
        <f t="shared" ref="N21" si="16">SUM(N9:N20)</f>
        <v>18925</v>
      </c>
      <c r="O21" s="12">
        <f t="shared" ref="O21" si="17">N21/$T$21</f>
        <v>2.0601778774452705E-2</v>
      </c>
      <c r="P21" s="11">
        <f t="shared" ref="P21" si="18">SUM(P9:P20)</f>
        <v>14542</v>
      </c>
      <c r="Q21" s="11">
        <f t="shared" ref="Q21" si="19">SUM(Q9:Q20)</f>
        <v>43916</v>
      </c>
      <c r="R21" s="11">
        <f t="shared" ref="R21" si="20">SUM(R9:R20)</f>
        <v>58458</v>
      </c>
      <c r="S21" s="12">
        <f t="shared" ref="S21" si="21">R21/$T$21</f>
        <v>6.3637452237619879E-2</v>
      </c>
      <c r="T21" s="8">
        <f>SUM(T9:T20)</f>
        <v>918610</v>
      </c>
      <c r="U21" s="12">
        <f>SUM(U9:U20)</f>
        <v>1</v>
      </c>
    </row>
  </sheetData>
  <mergeCells count="11">
    <mergeCell ref="T7:U7"/>
    <mergeCell ref="A5:D5"/>
    <mergeCell ref="A6:D6"/>
    <mergeCell ref="A1:N2"/>
    <mergeCell ref="A21:C21"/>
    <mergeCell ref="H7:K7"/>
    <mergeCell ref="L7:O7"/>
    <mergeCell ref="P7:S7"/>
    <mergeCell ref="A7:A8"/>
    <mergeCell ref="B7:C7"/>
    <mergeCell ref="D7:G7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A4F8-13DC-4E5B-B9AE-15F7410AD763}">
  <dimension ref="A1:U23"/>
  <sheetViews>
    <sheetView zoomScaleNormal="100" workbookViewId="0">
      <selection activeCell="P9" sqref="P9:Q22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190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110</v>
      </c>
      <c r="D9" s="7">
        <v>1269</v>
      </c>
      <c r="E9" s="7">
        <v>1005</v>
      </c>
      <c r="F9" s="7">
        <f t="shared" ref="F9:F22" si="0">SUM(D9:E9)</f>
        <v>2274</v>
      </c>
      <c r="G9" s="9">
        <f t="shared" ref="G9:G22" si="1">F9/$F$23</f>
        <v>4.2123592175459398E-2</v>
      </c>
      <c r="H9" s="7">
        <v>1373</v>
      </c>
      <c r="I9" s="7">
        <v>1391</v>
      </c>
      <c r="J9" s="7">
        <f>SUM(H9:I9)</f>
        <v>2764</v>
      </c>
      <c r="K9" s="9">
        <f t="shared" ref="K9:K22" si="2">J9/$J$23</f>
        <v>4.7859814378722818E-2</v>
      </c>
      <c r="L9" s="7">
        <v>60</v>
      </c>
      <c r="M9" s="7">
        <v>53</v>
      </c>
      <c r="N9" s="7">
        <f>SUM(L9:M9)</f>
        <v>113</v>
      </c>
      <c r="O9" s="9">
        <f t="shared" ref="O9:O22" si="3">N9/$N$23</f>
        <v>3.8898450946643716E-2</v>
      </c>
      <c r="P9" s="7">
        <v>86</v>
      </c>
      <c r="Q9" s="7">
        <v>242</v>
      </c>
      <c r="R9" s="7">
        <f>SUM(P9:Q9)</f>
        <v>328</v>
      </c>
      <c r="S9" s="9">
        <f t="shared" ref="S9:S22" si="4">R9/$R$23</f>
        <v>4.4294395678595541E-2</v>
      </c>
      <c r="T9" s="7">
        <f>F9+J9+N9+R9</f>
        <v>5479</v>
      </c>
      <c r="U9" s="9">
        <f t="shared" ref="U9:U22" si="5">T9/$T$23</f>
        <v>4.4892909230945709E-2</v>
      </c>
    </row>
    <row r="10" spans="1:21" x14ac:dyDescent="0.3">
      <c r="A10" s="5">
        <v>2</v>
      </c>
      <c r="B10" s="5">
        <v>2002</v>
      </c>
      <c r="C10" s="3" t="s">
        <v>111</v>
      </c>
      <c r="D10" s="7">
        <v>2956</v>
      </c>
      <c r="E10" s="7">
        <v>2406</v>
      </c>
      <c r="F10" s="7">
        <f t="shared" si="0"/>
        <v>5362</v>
      </c>
      <c r="G10" s="9">
        <f t="shared" si="1"/>
        <v>9.9325726141078832E-2</v>
      </c>
      <c r="H10" s="7">
        <v>2910</v>
      </c>
      <c r="I10" s="7">
        <v>2967</v>
      </c>
      <c r="J10" s="7">
        <f t="shared" ref="J10:J22" si="6">SUM(H10:I10)</f>
        <v>5877</v>
      </c>
      <c r="K10" s="9">
        <f t="shared" si="2"/>
        <v>0.10176270951655354</v>
      </c>
      <c r="L10" s="7">
        <v>119</v>
      </c>
      <c r="M10" s="7">
        <v>180</v>
      </c>
      <c r="N10" s="7">
        <f t="shared" ref="N10:N22" si="7">SUM(L10:M10)</f>
        <v>299</v>
      </c>
      <c r="O10" s="9">
        <f t="shared" si="3"/>
        <v>0.10292598967297763</v>
      </c>
      <c r="P10" s="7">
        <v>185</v>
      </c>
      <c r="Q10" s="7">
        <v>512</v>
      </c>
      <c r="R10" s="7">
        <f t="shared" ref="R10:R22" si="8">SUM(P10:Q10)</f>
        <v>697</v>
      </c>
      <c r="S10" s="9">
        <f t="shared" si="4"/>
        <v>9.4125590817015534E-2</v>
      </c>
      <c r="T10" s="7">
        <f t="shared" ref="T10:T22" si="9">F10+J10+N10+R10</f>
        <v>12235</v>
      </c>
      <c r="U10" s="9">
        <f t="shared" si="5"/>
        <v>0.10024908641004211</v>
      </c>
    </row>
    <row r="11" spans="1:21" x14ac:dyDescent="0.3">
      <c r="A11" s="5">
        <v>3</v>
      </c>
      <c r="B11" s="5">
        <v>2003</v>
      </c>
      <c r="C11" s="3" t="s">
        <v>112</v>
      </c>
      <c r="D11" s="7">
        <v>1312</v>
      </c>
      <c r="E11" s="7">
        <v>1034</v>
      </c>
      <c r="F11" s="7">
        <f t="shared" si="0"/>
        <v>2346</v>
      </c>
      <c r="G11" s="9">
        <f t="shared" si="1"/>
        <v>4.3457320687611142E-2</v>
      </c>
      <c r="H11" s="7">
        <v>1374</v>
      </c>
      <c r="I11" s="7">
        <v>1404</v>
      </c>
      <c r="J11" s="7">
        <f t="shared" si="6"/>
        <v>2778</v>
      </c>
      <c r="K11" s="9">
        <f t="shared" si="2"/>
        <v>4.8102230225793047E-2</v>
      </c>
      <c r="L11" s="7">
        <v>44</v>
      </c>
      <c r="M11" s="7">
        <v>60</v>
      </c>
      <c r="N11" s="7">
        <f t="shared" si="7"/>
        <v>104</v>
      </c>
      <c r="O11" s="9">
        <f t="shared" si="3"/>
        <v>3.5800344234079171E-2</v>
      </c>
      <c r="P11" s="7">
        <v>79</v>
      </c>
      <c r="Q11" s="7">
        <v>207</v>
      </c>
      <c r="R11" s="7">
        <f t="shared" si="8"/>
        <v>286</v>
      </c>
      <c r="S11" s="9">
        <f t="shared" si="4"/>
        <v>3.8622552329507093E-2</v>
      </c>
      <c r="T11" s="7">
        <f t="shared" si="9"/>
        <v>5514</v>
      </c>
      <c r="U11" s="9">
        <f t="shared" si="5"/>
        <v>4.517968634777051E-2</v>
      </c>
    </row>
    <row r="12" spans="1:21" x14ac:dyDescent="0.3">
      <c r="A12" s="5">
        <v>4</v>
      </c>
      <c r="B12" s="5">
        <v>2004</v>
      </c>
      <c r="C12" s="3" t="s">
        <v>66</v>
      </c>
      <c r="D12" s="7">
        <v>2067</v>
      </c>
      <c r="E12" s="7">
        <v>1788</v>
      </c>
      <c r="F12" s="7">
        <f t="shared" si="0"/>
        <v>3855</v>
      </c>
      <c r="G12" s="9">
        <f t="shared" si="1"/>
        <v>7.1410047421458206E-2</v>
      </c>
      <c r="H12" s="7">
        <v>2014</v>
      </c>
      <c r="I12" s="7">
        <v>2046</v>
      </c>
      <c r="J12" s="7">
        <f t="shared" si="6"/>
        <v>4060</v>
      </c>
      <c r="K12" s="9">
        <f t="shared" si="2"/>
        <v>7.0300595650367087E-2</v>
      </c>
      <c r="L12" s="7">
        <v>57</v>
      </c>
      <c r="M12" s="7">
        <v>95</v>
      </c>
      <c r="N12" s="7">
        <f t="shared" si="7"/>
        <v>152</v>
      </c>
      <c r="O12" s="9">
        <f t="shared" si="3"/>
        <v>5.232358003442341E-2</v>
      </c>
      <c r="P12" s="7">
        <v>111</v>
      </c>
      <c r="Q12" s="7">
        <v>329</v>
      </c>
      <c r="R12" s="7">
        <f t="shared" si="8"/>
        <v>440</v>
      </c>
      <c r="S12" s="9">
        <f t="shared" si="4"/>
        <v>5.9419311276164753E-2</v>
      </c>
      <c r="T12" s="7">
        <f t="shared" si="9"/>
        <v>8507</v>
      </c>
      <c r="U12" s="9">
        <f t="shared" si="5"/>
        <v>6.9703226652245875E-2</v>
      </c>
    </row>
    <row r="13" spans="1:21" x14ac:dyDescent="0.3">
      <c r="A13" s="5">
        <v>5</v>
      </c>
      <c r="B13" s="5">
        <v>2005</v>
      </c>
      <c r="C13" s="3" t="s">
        <v>113</v>
      </c>
      <c r="D13" s="7">
        <v>1926</v>
      </c>
      <c r="E13" s="7">
        <v>1715</v>
      </c>
      <c r="F13" s="7">
        <f t="shared" si="0"/>
        <v>3641</v>
      </c>
      <c r="G13" s="9">
        <f t="shared" si="1"/>
        <v>6.7445909899229398E-2</v>
      </c>
      <c r="H13" s="7">
        <v>1967</v>
      </c>
      <c r="I13" s="7">
        <v>2021</v>
      </c>
      <c r="J13" s="7">
        <f t="shared" si="6"/>
        <v>3988</v>
      </c>
      <c r="K13" s="9">
        <f t="shared" si="2"/>
        <v>6.9053885579720184E-2</v>
      </c>
      <c r="L13" s="7">
        <v>68</v>
      </c>
      <c r="M13" s="7">
        <v>112</v>
      </c>
      <c r="N13" s="7">
        <f t="shared" si="7"/>
        <v>180</v>
      </c>
      <c r="O13" s="9">
        <f t="shared" si="3"/>
        <v>6.1962134251290879E-2</v>
      </c>
      <c r="P13" s="7">
        <v>109</v>
      </c>
      <c r="Q13" s="7">
        <v>380</v>
      </c>
      <c r="R13" s="7">
        <f t="shared" si="8"/>
        <v>489</v>
      </c>
      <c r="S13" s="9">
        <f t="shared" si="4"/>
        <v>6.6036461850101286E-2</v>
      </c>
      <c r="T13" s="7">
        <f t="shared" si="9"/>
        <v>8298</v>
      </c>
      <c r="U13" s="9">
        <f t="shared" si="5"/>
        <v>6.7990757583206329E-2</v>
      </c>
    </row>
    <row r="14" spans="1:21" x14ac:dyDescent="0.3">
      <c r="A14" s="5">
        <v>6</v>
      </c>
      <c r="B14" s="5">
        <v>2006</v>
      </c>
      <c r="C14" s="3" t="s">
        <v>114</v>
      </c>
      <c r="D14" s="7">
        <v>1562</v>
      </c>
      <c r="E14" s="7">
        <v>1339</v>
      </c>
      <c r="F14" s="7">
        <f t="shared" si="0"/>
        <v>2901</v>
      </c>
      <c r="G14" s="9">
        <f t="shared" si="1"/>
        <v>5.3738144635447543E-2</v>
      </c>
      <c r="H14" s="7">
        <v>1551</v>
      </c>
      <c r="I14" s="7">
        <v>1588</v>
      </c>
      <c r="J14" s="7">
        <f t="shared" si="6"/>
        <v>3139</v>
      </c>
      <c r="K14" s="9">
        <f t="shared" si="2"/>
        <v>5.4353095996675441E-2</v>
      </c>
      <c r="L14" s="7">
        <v>60</v>
      </c>
      <c r="M14" s="7">
        <v>90</v>
      </c>
      <c r="N14" s="7">
        <f t="shared" si="7"/>
        <v>150</v>
      </c>
      <c r="O14" s="9">
        <f t="shared" si="3"/>
        <v>5.163511187607573E-2</v>
      </c>
      <c r="P14" s="7">
        <v>99</v>
      </c>
      <c r="Q14" s="7">
        <v>265</v>
      </c>
      <c r="R14" s="7">
        <f t="shared" si="8"/>
        <v>364</v>
      </c>
      <c r="S14" s="9">
        <f t="shared" si="4"/>
        <v>4.9155975692099931E-2</v>
      </c>
      <c r="T14" s="7">
        <f t="shared" si="9"/>
        <v>6554</v>
      </c>
      <c r="U14" s="9">
        <f t="shared" si="5"/>
        <v>5.3701063533421828E-2</v>
      </c>
    </row>
    <row r="15" spans="1:21" x14ac:dyDescent="0.3">
      <c r="A15" s="5">
        <v>7</v>
      </c>
      <c r="B15" s="5">
        <v>2007</v>
      </c>
      <c r="C15" s="3" t="s">
        <v>115</v>
      </c>
      <c r="D15" s="7">
        <v>2116</v>
      </c>
      <c r="E15" s="7">
        <v>1753</v>
      </c>
      <c r="F15" s="7">
        <f t="shared" si="0"/>
        <v>3869</v>
      </c>
      <c r="G15" s="9">
        <f t="shared" si="1"/>
        <v>7.1669383521043267E-2</v>
      </c>
      <c r="H15" s="7">
        <v>2066</v>
      </c>
      <c r="I15" s="7">
        <v>2108</v>
      </c>
      <c r="J15" s="7">
        <f t="shared" si="6"/>
        <v>4174</v>
      </c>
      <c r="K15" s="9">
        <f t="shared" si="2"/>
        <v>7.2274553262224692E-2</v>
      </c>
      <c r="L15" s="7">
        <v>94</v>
      </c>
      <c r="M15" s="7">
        <v>125</v>
      </c>
      <c r="N15" s="7">
        <f t="shared" si="7"/>
        <v>219</v>
      </c>
      <c r="O15" s="9">
        <f t="shared" si="3"/>
        <v>7.5387263339070573E-2</v>
      </c>
      <c r="P15" s="7">
        <v>126</v>
      </c>
      <c r="Q15" s="7">
        <v>412</v>
      </c>
      <c r="R15" s="7">
        <f t="shared" si="8"/>
        <v>538</v>
      </c>
      <c r="S15" s="9">
        <f t="shared" si="4"/>
        <v>7.2653612424037811E-2</v>
      </c>
      <c r="T15" s="7">
        <f t="shared" si="9"/>
        <v>8800</v>
      </c>
      <c r="U15" s="9">
        <f t="shared" si="5"/>
        <v>7.2103960801664951E-2</v>
      </c>
    </row>
    <row r="16" spans="1:21" x14ac:dyDescent="0.3">
      <c r="A16" s="5">
        <v>8</v>
      </c>
      <c r="B16" s="5">
        <v>2008</v>
      </c>
      <c r="C16" s="3" t="s">
        <v>2</v>
      </c>
      <c r="D16" s="7">
        <v>1240</v>
      </c>
      <c r="E16" s="7">
        <v>1082</v>
      </c>
      <c r="F16" s="7">
        <f t="shared" si="0"/>
        <v>2322</v>
      </c>
      <c r="G16" s="9">
        <f t="shared" si="1"/>
        <v>4.3012744516893894E-2</v>
      </c>
      <c r="H16" s="7">
        <v>1235</v>
      </c>
      <c r="I16" s="7">
        <v>1259</v>
      </c>
      <c r="J16" s="7">
        <f t="shared" si="6"/>
        <v>2494</v>
      </c>
      <c r="K16" s="9">
        <f t="shared" si="2"/>
        <v>4.3184651613796927E-2</v>
      </c>
      <c r="L16" s="7">
        <v>62</v>
      </c>
      <c r="M16" s="7">
        <v>85</v>
      </c>
      <c r="N16" s="7">
        <f t="shared" si="7"/>
        <v>147</v>
      </c>
      <c r="O16" s="9">
        <f t="shared" si="3"/>
        <v>5.0602409638554217E-2</v>
      </c>
      <c r="P16" s="7">
        <v>77</v>
      </c>
      <c r="Q16" s="7">
        <v>277</v>
      </c>
      <c r="R16" s="7">
        <f t="shared" si="8"/>
        <v>354</v>
      </c>
      <c r="S16" s="9">
        <f t="shared" si="4"/>
        <v>4.7805536799459827E-2</v>
      </c>
      <c r="T16" s="7">
        <f t="shared" si="9"/>
        <v>5317</v>
      </c>
      <c r="U16" s="9">
        <f t="shared" si="5"/>
        <v>4.3565540861642334E-2</v>
      </c>
    </row>
    <row r="17" spans="1:21" x14ac:dyDescent="0.3">
      <c r="A17" s="5">
        <v>9</v>
      </c>
      <c r="B17" s="5">
        <v>2009</v>
      </c>
      <c r="C17" s="3" t="s">
        <v>116</v>
      </c>
      <c r="D17" s="7">
        <v>1405</v>
      </c>
      <c r="E17" s="7">
        <v>1159</v>
      </c>
      <c r="F17" s="7">
        <f t="shared" si="0"/>
        <v>2564</v>
      </c>
      <c r="G17" s="9">
        <f t="shared" si="1"/>
        <v>4.7495554238292825E-2</v>
      </c>
      <c r="H17" s="7">
        <v>1402</v>
      </c>
      <c r="I17" s="7">
        <v>1434</v>
      </c>
      <c r="J17" s="7">
        <f t="shared" si="6"/>
        <v>2836</v>
      </c>
      <c r="K17" s="9">
        <f t="shared" si="2"/>
        <v>4.9106524449369721E-2</v>
      </c>
      <c r="L17" s="7">
        <v>62</v>
      </c>
      <c r="M17" s="7">
        <v>74</v>
      </c>
      <c r="N17" s="7">
        <f t="shared" si="7"/>
        <v>136</v>
      </c>
      <c r="O17" s="9">
        <f t="shared" si="3"/>
        <v>4.6815834767641999E-2</v>
      </c>
      <c r="P17" s="7">
        <v>100</v>
      </c>
      <c r="Q17" s="7">
        <v>219</v>
      </c>
      <c r="R17" s="7">
        <f t="shared" si="8"/>
        <v>319</v>
      </c>
      <c r="S17" s="9">
        <f t="shared" si="4"/>
        <v>4.3079000675219449E-2</v>
      </c>
      <c r="T17" s="7">
        <f t="shared" si="9"/>
        <v>5855</v>
      </c>
      <c r="U17" s="9">
        <f t="shared" si="5"/>
        <v>4.7973714828835029E-2</v>
      </c>
    </row>
    <row r="18" spans="1:21" x14ac:dyDescent="0.3">
      <c r="A18" s="5">
        <v>10</v>
      </c>
      <c r="B18" s="5">
        <v>2010</v>
      </c>
      <c r="C18" s="3" t="s">
        <v>117</v>
      </c>
      <c r="D18" s="7">
        <v>1751</v>
      </c>
      <c r="E18" s="7">
        <v>1403</v>
      </c>
      <c r="F18" s="7">
        <f t="shared" si="0"/>
        <v>3154</v>
      </c>
      <c r="G18" s="9">
        <f t="shared" si="1"/>
        <v>5.842471843509188E-2</v>
      </c>
      <c r="H18" s="7">
        <v>1709</v>
      </c>
      <c r="I18" s="7">
        <v>1723</v>
      </c>
      <c r="J18" s="7">
        <f t="shared" si="6"/>
        <v>3432</v>
      </c>
      <c r="K18" s="9">
        <f t="shared" si="2"/>
        <v>5.9426513367502425E-2</v>
      </c>
      <c r="L18" s="7">
        <v>99</v>
      </c>
      <c r="M18" s="7">
        <v>102</v>
      </c>
      <c r="N18" s="7">
        <f t="shared" si="7"/>
        <v>201</v>
      </c>
      <c r="O18" s="9">
        <f t="shared" si="3"/>
        <v>6.9191049913941483E-2</v>
      </c>
      <c r="P18" s="7">
        <v>111</v>
      </c>
      <c r="Q18" s="7">
        <v>363</v>
      </c>
      <c r="R18" s="7">
        <f t="shared" si="8"/>
        <v>474</v>
      </c>
      <c r="S18" s="9">
        <f t="shared" si="4"/>
        <v>6.4010803511141121E-2</v>
      </c>
      <c r="T18" s="7">
        <f t="shared" si="9"/>
        <v>7261</v>
      </c>
      <c r="U18" s="9">
        <f t="shared" si="5"/>
        <v>5.9493961293282861E-2</v>
      </c>
    </row>
    <row r="19" spans="1:21" x14ac:dyDescent="0.3">
      <c r="A19" s="5">
        <v>11</v>
      </c>
      <c r="B19" s="5">
        <v>2011</v>
      </c>
      <c r="C19" s="3" t="s">
        <v>118</v>
      </c>
      <c r="D19" s="7">
        <v>3195</v>
      </c>
      <c r="E19" s="7">
        <v>2741</v>
      </c>
      <c r="F19" s="7">
        <f t="shared" si="0"/>
        <v>5936</v>
      </c>
      <c r="G19" s="9">
        <f t="shared" si="1"/>
        <v>0.10995850622406639</v>
      </c>
      <c r="H19" s="7">
        <v>2964</v>
      </c>
      <c r="I19" s="7">
        <v>3001</v>
      </c>
      <c r="J19" s="7">
        <f t="shared" si="6"/>
        <v>5965</v>
      </c>
      <c r="K19" s="9">
        <f t="shared" si="2"/>
        <v>0.10328646626956642</v>
      </c>
      <c r="L19" s="7">
        <v>119</v>
      </c>
      <c r="M19" s="7">
        <v>169</v>
      </c>
      <c r="N19" s="7">
        <f t="shared" si="7"/>
        <v>288</v>
      </c>
      <c r="O19" s="9">
        <f t="shared" si="3"/>
        <v>9.9139414802065409E-2</v>
      </c>
      <c r="P19" s="7">
        <v>159</v>
      </c>
      <c r="Q19" s="7">
        <v>458</v>
      </c>
      <c r="R19" s="7">
        <f t="shared" si="8"/>
        <v>617</v>
      </c>
      <c r="S19" s="9">
        <f t="shared" si="4"/>
        <v>8.3322079675894667E-2</v>
      </c>
      <c r="T19" s="7">
        <f t="shared" si="9"/>
        <v>12806</v>
      </c>
      <c r="U19" s="9">
        <f t="shared" si="5"/>
        <v>0.10492765023024106</v>
      </c>
    </row>
    <row r="20" spans="1:21" x14ac:dyDescent="0.3">
      <c r="A20" s="5">
        <v>12</v>
      </c>
      <c r="B20" s="5">
        <v>2012</v>
      </c>
      <c r="C20" s="3" t="s">
        <v>119</v>
      </c>
      <c r="D20" s="7">
        <v>1647</v>
      </c>
      <c r="E20" s="7">
        <v>1419</v>
      </c>
      <c r="F20" s="7">
        <f t="shared" si="0"/>
        <v>3066</v>
      </c>
      <c r="G20" s="9">
        <f t="shared" si="1"/>
        <v>5.679460580912863E-2</v>
      </c>
      <c r="H20" s="7">
        <v>1595</v>
      </c>
      <c r="I20" s="7">
        <v>1640</v>
      </c>
      <c r="J20" s="7">
        <f t="shared" si="6"/>
        <v>3235</v>
      </c>
      <c r="K20" s="9">
        <f t="shared" si="2"/>
        <v>5.6015376090871309E-2</v>
      </c>
      <c r="L20" s="7">
        <v>64</v>
      </c>
      <c r="M20" s="7">
        <v>87</v>
      </c>
      <c r="N20" s="7">
        <f t="shared" si="7"/>
        <v>151</v>
      </c>
      <c r="O20" s="9">
        <f t="shared" si="3"/>
        <v>5.197934595524957E-2</v>
      </c>
      <c r="P20" s="7">
        <v>95</v>
      </c>
      <c r="Q20" s="7">
        <v>290</v>
      </c>
      <c r="R20" s="7">
        <f t="shared" si="8"/>
        <v>385</v>
      </c>
      <c r="S20" s="9">
        <f t="shared" si="4"/>
        <v>5.1991897366644162E-2</v>
      </c>
      <c r="T20" s="7">
        <f t="shared" si="9"/>
        <v>6837</v>
      </c>
      <c r="U20" s="9">
        <f t="shared" si="5"/>
        <v>5.6019861363748098E-2</v>
      </c>
    </row>
    <row r="21" spans="1:21" x14ac:dyDescent="0.3">
      <c r="A21" s="5">
        <v>13</v>
      </c>
      <c r="B21" s="5">
        <v>2013</v>
      </c>
      <c r="C21" s="3" t="s">
        <v>120</v>
      </c>
      <c r="D21" s="7">
        <v>1909</v>
      </c>
      <c r="E21" s="7">
        <v>1579</v>
      </c>
      <c r="F21" s="7">
        <f t="shared" si="0"/>
        <v>3488</v>
      </c>
      <c r="G21" s="9">
        <f t="shared" si="1"/>
        <v>6.4611736810906942E-2</v>
      </c>
      <c r="H21" s="7">
        <v>1884</v>
      </c>
      <c r="I21" s="7">
        <v>1927</v>
      </c>
      <c r="J21" s="7">
        <f t="shared" si="6"/>
        <v>3811</v>
      </c>
      <c r="K21" s="9">
        <f t="shared" si="2"/>
        <v>6.5989056656046541E-2</v>
      </c>
      <c r="L21" s="7">
        <v>103</v>
      </c>
      <c r="M21" s="7">
        <v>109</v>
      </c>
      <c r="N21" s="7">
        <f t="shared" si="7"/>
        <v>212</v>
      </c>
      <c r="O21" s="9">
        <f t="shared" si="3"/>
        <v>7.2977624784853701E-2</v>
      </c>
      <c r="P21" s="7">
        <v>146</v>
      </c>
      <c r="Q21" s="7">
        <v>432</v>
      </c>
      <c r="R21" s="7">
        <f t="shared" si="8"/>
        <v>578</v>
      </c>
      <c r="S21" s="9">
        <f t="shared" si="4"/>
        <v>7.8055367994598238E-2</v>
      </c>
      <c r="T21" s="7">
        <f t="shared" si="9"/>
        <v>8089</v>
      </c>
      <c r="U21" s="9">
        <f t="shared" si="5"/>
        <v>6.6278288514166783E-2</v>
      </c>
    </row>
    <row r="22" spans="1:21" x14ac:dyDescent="0.3">
      <c r="A22" s="5">
        <v>14</v>
      </c>
      <c r="B22" s="5">
        <v>2014</v>
      </c>
      <c r="C22" s="3" t="s">
        <v>121</v>
      </c>
      <c r="D22" s="7">
        <v>4971</v>
      </c>
      <c r="E22" s="7">
        <v>4235</v>
      </c>
      <c r="F22" s="7">
        <f t="shared" si="0"/>
        <v>9206</v>
      </c>
      <c r="G22" s="9">
        <f t="shared" si="1"/>
        <v>0.17053200948429165</v>
      </c>
      <c r="H22" s="7">
        <v>4553</v>
      </c>
      <c r="I22" s="7">
        <v>4646</v>
      </c>
      <c r="J22" s="7">
        <f t="shared" si="6"/>
        <v>9199</v>
      </c>
      <c r="K22" s="9">
        <f t="shared" si="2"/>
        <v>0.15928452694278986</v>
      </c>
      <c r="L22" s="7">
        <v>250</v>
      </c>
      <c r="M22" s="7">
        <v>303</v>
      </c>
      <c r="N22" s="7">
        <f t="shared" si="7"/>
        <v>553</v>
      </c>
      <c r="O22" s="9">
        <f t="shared" si="3"/>
        <v>0.19036144578313252</v>
      </c>
      <c r="P22" s="7">
        <v>360</v>
      </c>
      <c r="Q22" s="7">
        <v>1176</v>
      </c>
      <c r="R22" s="7">
        <f t="shared" si="8"/>
        <v>1536</v>
      </c>
      <c r="S22" s="9">
        <f t="shared" si="4"/>
        <v>0.2074274139095206</v>
      </c>
      <c r="T22" s="7">
        <f t="shared" si="9"/>
        <v>20494</v>
      </c>
      <c r="U22" s="9">
        <f t="shared" si="5"/>
        <v>0.16792029234878653</v>
      </c>
    </row>
    <row r="23" spans="1:21" x14ac:dyDescent="0.3">
      <c r="A23" s="22" t="s">
        <v>167</v>
      </c>
      <c r="B23" s="22"/>
      <c r="C23" s="22"/>
      <c r="D23" s="11">
        <f>SUM(D9:D22)</f>
        <v>29326</v>
      </c>
      <c r="E23" s="11">
        <f>SUM(E9:E22)</f>
        <v>24658</v>
      </c>
      <c r="F23" s="11">
        <f>SUM(F9:F22)</f>
        <v>53984</v>
      </c>
      <c r="G23" s="12">
        <f>'KAB. SUKOHARJO'!G17</f>
        <v>0.1374380072710979</v>
      </c>
      <c r="H23" s="11">
        <f>SUM(H9:H22)</f>
        <v>28597</v>
      </c>
      <c r="I23" s="11">
        <f>SUM(I9:I22)</f>
        <v>29155</v>
      </c>
      <c r="J23" s="11">
        <f>SUM(J9:J22)</f>
        <v>57752</v>
      </c>
      <c r="K23" s="12">
        <f>'KAB. SUKOHARJO'!K17</f>
        <v>0.12878451695771331</v>
      </c>
      <c r="L23" s="11">
        <f t="shared" ref="L23:N23" si="10">SUM(L9:L22)</f>
        <v>1261</v>
      </c>
      <c r="M23" s="11">
        <f t="shared" si="10"/>
        <v>1644</v>
      </c>
      <c r="N23" s="11">
        <f t="shared" si="10"/>
        <v>2905</v>
      </c>
      <c r="O23" s="12">
        <f>'KAB. SUKOHARJO'!O17</f>
        <v>0.1535006605019815</v>
      </c>
      <c r="P23" s="11">
        <f t="shared" ref="P23:R23" si="11">SUM(P9:P22)</f>
        <v>1843</v>
      </c>
      <c r="Q23" s="11">
        <f t="shared" si="11"/>
        <v>5562</v>
      </c>
      <c r="R23" s="11">
        <f t="shared" si="11"/>
        <v>7405</v>
      </c>
      <c r="S23" s="12">
        <f>'KAB. SUKOHARJO'!S17</f>
        <v>0.12667214068219917</v>
      </c>
      <c r="T23" s="8">
        <f>SUM(T9:T22)</f>
        <v>122046</v>
      </c>
      <c r="U23" s="12">
        <f>'KAB. SUKOHARJO'!U17</f>
        <v>0.13285942891978098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9766-2ED5-4B68-9367-0FEA01602F4B}">
  <dimension ref="A1:U23"/>
  <sheetViews>
    <sheetView zoomScaleNormal="100" workbookViewId="0">
      <selection activeCell="P9" sqref="P9:Q22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191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123</v>
      </c>
      <c r="D9" s="7">
        <v>732</v>
      </c>
      <c r="E9" s="7">
        <v>649</v>
      </c>
      <c r="F9" s="7">
        <f t="shared" ref="F9:F22" si="0">SUM(D9:E9)</f>
        <v>1381</v>
      </c>
      <c r="G9" s="9">
        <f t="shared" ref="G9:G22" si="1">F9/$F$23</f>
        <v>4.3633491311216431E-2</v>
      </c>
      <c r="H9" s="7">
        <v>797</v>
      </c>
      <c r="I9" s="7">
        <v>816</v>
      </c>
      <c r="J9" s="7">
        <f>SUM(H9:I9)</f>
        <v>1613</v>
      </c>
      <c r="K9" s="9">
        <f t="shared" ref="K9:K22" si="2">J9/$J$23</f>
        <v>4.5306443458232683E-2</v>
      </c>
      <c r="L9" s="7">
        <v>25</v>
      </c>
      <c r="M9" s="7">
        <v>46</v>
      </c>
      <c r="N9" s="7">
        <f>SUM(L9:M9)</f>
        <v>71</v>
      </c>
      <c r="O9" s="9">
        <f t="shared" ref="O9:O22" si="3">N9/$N$23</f>
        <v>4.1064198958935802E-2</v>
      </c>
      <c r="P9" s="7">
        <v>63</v>
      </c>
      <c r="Q9" s="7">
        <v>150</v>
      </c>
      <c r="R9" s="7">
        <f>SUM(P9:Q9)</f>
        <v>213</v>
      </c>
      <c r="S9" s="9">
        <f t="shared" ref="S9:S22" si="4">R9/$R$23</f>
        <v>5.0521821631878558E-2</v>
      </c>
      <c r="T9" s="7">
        <f>F9+J9+N9+R9</f>
        <v>3278</v>
      </c>
      <c r="U9" s="9">
        <f t="shared" ref="U9:U22" si="5">T9/$T$23</f>
        <v>4.4783256144377503E-2</v>
      </c>
    </row>
    <row r="10" spans="1:21" x14ac:dyDescent="0.3">
      <c r="A10" s="5">
        <v>2</v>
      </c>
      <c r="B10" s="5">
        <v>2002</v>
      </c>
      <c r="C10" s="3" t="s">
        <v>124</v>
      </c>
      <c r="D10" s="7">
        <v>1596</v>
      </c>
      <c r="E10" s="7">
        <v>1325</v>
      </c>
      <c r="F10" s="7">
        <f t="shared" si="0"/>
        <v>2921</v>
      </c>
      <c r="G10" s="9">
        <f t="shared" si="1"/>
        <v>9.2290679304897316E-2</v>
      </c>
      <c r="H10" s="7">
        <v>1613</v>
      </c>
      <c r="I10" s="7">
        <v>1635</v>
      </c>
      <c r="J10" s="7">
        <f t="shared" ref="J10:J22" si="6">SUM(H10:I10)</f>
        <v>3248</v>
      </c>
      <c r="K10" s="9">
        <f t="shared" si="2"/>
        <v>9.1230829728666932E-2</v>
      </c>
      <c r="L10" s="7">
        <v>62</v>
      </c>
      <c r="M10" s="7">
        <v>73</v>
      </c>
      <c r="N10" s="7">
        <f t="shared" ref="N10:N22" si="7">SUM(L10:M10)</f>
        <v>135</v>
      </c>
      <c r="O10" s="9">
        <f t="shared" si="3"/>
        <v>7.807981492192019E-2</v>
      </c>
      <c r="P10" s="7">
        <v>92</v>
      </c>
      <c r="Q10" s="7">
        <v>297</v>
      </c>
      <c r="R10" s="7">
        <f t="shared" ref="R10:R22" si="8">SUM(P10:Q10)</f>
        <v>389</v>
      </c>
      <c r="S10" s="9">
        <f t="shared" si="4"/>
        <v>9.226755218216319E-2</v>
      </c>
      <c r="T10" s="7">
        <f t="shared" ref="T10:T22" si="9">F10+J10+N10+R10</f>
        <v>6693</v>
      </c>
      <c r="U10" s="9">
        <f t="shared" si="5"/>
        <v>9.1438173695643263E-2</v>
      </c>
    </row>
    <row r="11" spans="1:21" x14ac:dyDescent="0.3">
      <c r="A11" s="5">
        <v>3</v>
      </c>
      <c r="B11" s="5">
        <v>2003</v>
      </c>
      <c r="C11" s="3" t="s">
        <v>125</v>
      </c>
      <c r="D11" s="7">
        <v>852</v>
      </c>
      <c r="E11" s="7">
        <v>650</v>
      </c>
      <c r="F11" s="7">
        <f t="shared" si="0"/>
        <v>1502</v>
      </c>
      <c r="G11" s="9">
        <f t="shared" si="1"/>
        <v>4.74565560821485E-2</v>
      </c>
      <c r="H11" s="7">
        <v>910</v>
      </c>
      <c r="I11" s="7">
        <v>940</v>
      </c>
      <c r="J11" s="7">
        <f t="shared" si="6"/>
        <v>1850</v>
      </c>
      <c r="K11" s="9">
        <f t="shared" si="2"/>
        <v>5.1963372844222235E-2</v>
      </c>
      <c r="L11" s="7">
        <v>27</v>
      </c>
      <c r="M11" s="7">
        <v>40</v>
      </c>
      <c r="N11" s="7">
        <f t="shared" si="7"/>
        <v>67</v>
      </c>
      <c r="O11" s="9">
        <f t="shared" si="3"/>
        <v>3.8750722961249276E-2</v>
      </c>
      <c r="P11" s="7">
        <v>40</v>
      </c>
      <c r="Q11" s="7">
        <v>166</v>
      </c>
      <c r="R11" s="7">
        <f t="shared" si="8"/>
        <v>206</v>
      </c>
      <c r="S11" s="9">
        <f t="shared" si="4"/>
        <v>4.8861480075901326E-2</v>
      </c>
      <c r="T11" s="7">
        <f t="shared" si="9"/>
        <v>3625</v>
      </c>
      <c r="U11" s="9">
        <f t="shared" si="5"/>
        <v>4.9523887591021491E-2</v>
      </c>
    </row>
    <row r="12" spans="1:21" x14ac:dyDescent="0.3">
      <c r="A12" s="5">
        <v>4</v>
      </c>
      <c r="B12" s="5">
        <v>2004</v>
      </c>
      <c r="C12" s="3" t="s">
        <v>45</v>
      </c>
      <c r="D12" s="7">
        <v>1295</v>
      </c>
      <c r="E12" s="7">
        <v>1021</v>
      </c>
      <c r="F12" s="7">
        <f t="shared" si="0"/>
        <v>2316</v>
      </c>
      <c r="G12" s="9">
        <f t="shared" si="1"/>
        <v>7.317535545023697E-2</v>
      </c>
      <c r="H12" s="7">
        <v>1264</v>
      </c>
      <c r="I12" s="7">
        <v>1311</v>
      </c>
      <c r="J12" s="7">
        <f t="shared" si="6"/>
        <v>2575</v>
      </c>
      <c r="K12" s="9">
        <f t="shared" si="2"/>
        <v>7.2327397337228247E-2</v>
      </c>
      <c r="L12" s="7">
        <v>63</v>
      </c>
      <c r="M12" s="7">
        <v>96</v>
      </c>
      <c r="N12" s="7">
        <f t="shared" si="7"/>
        <v>159</v>
      </c>
      <c r="O12" s="9">
        <f t="shared" si="3"/>
        <v>9.1960670908039333E-2</v>
      </c>
      <c r="P12" s="7">
        <v>78</v>
      </c>
      <c r="Q12" s="7">
        <v>256</v>
      </c>
      <c r="R12" s="7">
        <f t="shared" si="8"/>
        <v>334</v>
      </c>
      <c r="S12" s="9">
        <f t="shared" si="4"/>
        <v>7.9222011385199242E-2</v>
      </c>
      <c r="T12" s="7">
        <f t="shared" si="9"/>
        <v>5384</v>
      </c>
      <c r="U12" s="9">
        <f t="shared" si="5"/>
        <v>7.3554927114499222E-2</v>
      </c>
    </row>
    <row r="13" spans="1:21" x14ac:dyDescent="0.3">
      <c r="A13" s="5">
        <v>5</v>
      </c>
      <c r="B13" s="5">
        <v>2005</v>
      </c>
      <c r="C13" s="3" t="s">
        <v>126</v>
      </c>
      <c r="D13" s="7">
        <v>691</v>
      </c>
      <c r="E13" s="7">
        <v>587</v>
      </c>
      <c r="F13" s="7">
        <f t="shared" si="0"/>
        <v>1278</v>
      </c>
      <c r="G13" s="9">
        <f t="shared" si="1"/>
        <v>4.0379146919431279E-2</v>
      </c>
      <c r="H13" s="7">
        <v>716</v>
      </c>
      <c r="I13" s="7">
        <v>720</v>
      </c>
      <c r="J13" s="7">
        <f t="shared" si="6"/>
        <v>1436</v>
      </c>
      <c r="K13" s="9">
        <f t="shared" si="2"/>
        <v>4.0334812650974668E-2</v>
      </c>
      <c r="L13" s="7">
        <v>27</v>
      </c>
      <c r="M13" s="7">
        <v>44</v>
      </c>
      <c r="N13" s="7">
        <f t="shared" si="7"/>
        <v>71</v>
      </c>
      <c r="O13" s="9">
        <f t="shared" si="3"/>
        <v>4.1064198958935802E-2</v>
      </c>
      <c r="P13" s="7">
        <v>42</v>
      </c>
      <c r="Q13" s="7">
        <v>115</v>
      </c>
      <c r="R13" s="7">
        <f t="shared" si="8"/>
        <v>157</v>
      </c>
      <c r="S13" s="9">
        <f t="shared" si="4"/>
        <v>3.7239089184060721E-2</v>
      </c>
      <c r="T13" s="7">
        <f t="shared" si="9"/>
        <v>2942</v>
      </c>
      <c r="U13" s="9">
        <f t="shared" si="5"/>
        <v>4.0192904080768338E-2</v>
      </c>
    </row>
    <row r="14" spans="1:21" x14ac:dyDescent="0.3">
      <c r="A14" s="5">
        <v>6</v>
      </c>
      <c r="B14" s="5">
        <v>2006</v>
      </c>
      <c r="C14" s="3" t="s">
        <v>127</v>
      </c>
      <c r="D14" s="7">
        <v>1090</v>
      </c>
      <c r="E14" s="7">
        <v>828</v>
      </c>
      <c r="F14" s="7">
        <f t="shared" si="0"/>
        <v>1918</v>
      </c>
      <c r="G14" s="9">
        <f t="shared" si="1"/>
        <v>6.060031595576619E-2</v>
      </c>
      <c r="H14" s="7">
        <v>1073</v>
      </c>
      <c r="I14" s="7">
        <v>1090</v>
      </c>
      <c r="J14" s="7">
        <f t="shared" si="6"/>
        <v>2163</v>
      </c>
      <c r="K14" s="9">
        <f t="shared" si="2"/>
        <v>6.0755013763271727E-2</v>
      </c>
      <c r="L14" s="7">
        <v>45</v>
      </c>
      <c r="M14" s="7">
        <v>78</v>
      </c>
      <c r="N14" s="7">
        <f t="shared" si="7"/>
        <v>123</v>
      </c>
      <c r="O14" s="9">
        <f t="shared" si="3"/>
        <v>7.1139386928860612E-2</v>
      </c>
      <c r="P14" s="7">
        <v>66</v>
      </c>
      <c r="Q14" s="7">
        <v>185</v>
      </c>
      <c r="R14" s="7">
        <f t="shared" si="8"/>
        <v>251</v>
      </c>
      <c r="S14" s="9">
        <f t="shared" si="4"/>
        <v>5.9535104364326373E-2</v>
      </c>
      <c r="T14" s="7">
        <f t="shared" si="9"/>
        <v>4455</v>
      </c>
      <c r="U14" s="9">
        <f t="shared" si="5"/>
        <v>6.0863150129103649E-2</v>
      </c>
    </row>
    <row r="15" spans="1:21" x14ac:dyDescent="0.3">
      <c r="A15" s="5">
        <v>7</v>
      </c>
      <c r="B15" s="5">
        <v>2007</v>
      </c>
      <c r="C15" s="3" t="s">
        <v>128</v>
      </c>
      <c r="D15" s="7">
        <v>758</v>
      </c>
      <c r="E15" s="7">
        <v>649</v>
      </c>
      <c r="F15" s="7">
        <f t="shared" si="0"/>
        <v>1407</v>
      </c>
      <c r="G15" s="9">
        <f t="shared" si="1"/>
        <v>4.4454976303317538E-2</v>
      </c>
      <c r="H15" s="7">
        <v>765</v>
      </c>
      <c r="I15" s="7">
        <v>779</v>
      </c>
      <c r="J15" s="7">
        <f t="shared" si="6"/>
        <v>1544</v>
      </c>
      <c r="K15" s="9">
        <f t="shared" si="2"/>
        <v>4.3368350092691424E-2</v>
      </c>
      <c r="L15" s="7">
        <v>32</v>
      </c>
      <c r="M15" s="7">
        <v>52</v>
      </c>
      <c r="N15" s="7">
        <f t="shared" si="7"/>
        <v>84</v>
      </c>
      <c r="O15" s="9">
        <f t="shared" si="3"/>
        <v>4.8582995951417005E-2</v>
      </c>
      <c r="P15" s="7">
        <v>48</v>
      </c>
      <c r="Q15" s="7">
        <v>150</v>
      </c>
      <c r="R15" s="7">
        <f t="shared" si="8"/>
        <v>198</v>
      </c>
      <c r="S15" s="9">
        <f t="shared" si="4"/>
        <v>4.6963946869070211E-2</v>
      </c>
      <c r="T15" s="7">
        <f t="shared" si="9"/>
        <v>3233</v>
      </c>
      <c r="U15" s="9">
        <f t="shared" si="5"/>
        <v>4.4168476850144134E-2</v>
      </c>
    </row>
    <row r="16" spans="1:21" x14ac:dyDescent="0.3">
      <c r="A16" s="5">
        <v>8</v>
      </c>
      <c r="B16" s="5">
        <v>2008</v>
      </c>
      <c r="C16" s="3" t="s">
        <v>129</v>
      </c>
      <c r="D16" s="7">
        <v>992</v>
      </c>
      <c r="E16" s="7">
        <v>764</v>
      </c>
      <c r="F16" s="7">
        <f t="shared" si="0"/>
        <v>1756</v>
      </c>
      <c r="G16" s="9">
        <f t="shared" si="1"/>
        <v>5.5481832543443917E-2</v>
      </c>
      <c r="H16" s="7">
        <v>954</v>
      </c>
      <c r="I16" s="7">
        <v>975</v>
      </c>
      <c r="J16" s="7">
        <f t="shared" si="6"/>
        <v>1929</v>
      </c>
      <c r="K16" s="9">
        <f t="shared" si="2"/>
        <v>5.4182349306218749E-2</v>
      </c>
      <c r="L16" s="7">
        <v>42</v>
      </c>
      <c r="M16" s="7">
        <v>56</v>
      </c>
      <c r="N16" s="7">
        <f t="shared" si="7"/>
        <v>98</v>
      </c>
      <c r="O16" s="9">
        <f t="shared" si="3"/>
        <v>5.6680161943319839E-2</v>
      </c>
      <c r="P16" s="7">
        <v>63</v>
      </c>
      <c r="Q16" s="7">
        <v>179</v>
      </c>
      <c r="R16" s="7">
        <f t="shared" si="8"/>
        <v>242</v>
      </c>
      <c r="S16" s="9">
        <f t="shared" si="4"/>
        <v>5.7400379506641369E-2</v>
      </c>
      <c r="T16" s="7">
        <f t="shared" si="9"/>
        <v>4025</v>
      </c>
      <c r="U16" s="9">
        <f t="shared" si="5"/>
        <v>5.498859242865145E-2</v>
      </c>
    </row>
    <row r="17" spans="1:21" x14ac:dyDescent="0.3">
      <c r="A17" s="5">
        <v>9</v>
      </c>
      <c r="B17" s="5">
        <v>2009</v>
      </c>
      <c r="C17" s="3" t="s">
        <v>130</v>
      </c>
      <c r="D17" s="7">
        <v>1396</v>
      </c>
      <c r="E17" s="7">
        <v>1142</v>
      </c>
      <c r="F17" s="7">
        <f t="shared" si="0"/>
        <v>2538</v>
      </c>
      <c r="G17" s="9">
        <f t="shared" si="1"/>
        <v>8.0189573459715641E-2</v>
      </c>
      <c r="H17" s="7">
        <v>1461</v>
      </c>
      <c r="I17" s="7">
        <v>1483</v>
      </c>
      <c r="J17" s="7">
        <f t="shared" si="6"/>
        <v>2944</v>
      </c>
      <c r="K17" s="9">
        <f t="shared" si="2"/>
        <v>8.2691983596427168E-2</v>
      </c>
      <c r="L17" s="7">
        <v>50</v>
      </c>
      <c r="M17" s="7">
        <v>75</v>
      </c>
      <c r="N17" s="7">
        <f t="shared" si="7"/>
        <v>125</v>
      </c>
      <c r="O17" s="9">
        <f t="shared" si="3"/>
        <v>7.2296124927703875E-2</v>
      </c>
      <c r="P17" s="7">
        <v>106</v>
      </c>
      <c r="Q17" s="7">
        <v>279</v>
      </c>
      <c r="R17" s="7">
        <f t="shared" si="8"/>
        <v>385</v>
      </c>
      <c r="S17" s="9">
        <f t="shared" si="4"/>
        <v>9.1318785578747633E-2</v>
      </c>
      <c r="T17" s="7">
        <f t="shared" si="9"/>
        <v>5992</v>
      </c>
      <c r="U17" s="9">
        <f t="shared" si="5"/>
        <v>8.1861278467696766E-2</v>
      </c>
    </row>
    <row r="18" spans="1:21" x14ac:dyDescent="0.3">
      <c r="A18" s="5">
        <v>10</v>
      </c>
      <c r="B18" s="5">
        <v>2010</v>
      </c>
      <c r="C18" s="3" t="s">
        <v>131</v>
      </c>
      <c r="D18" s="7">
        <v>920</v>
      </c>
      <c r="E18" s="7">
        <v>770</v>
      </c>
      <c r="F18" s="7">
        <f t="shared" si="0"/>
        <v>1690</v>
      </c>
      <c r="G18" s="9">
        <f t="shared" si="1"/>
        <v>5.3396524486571881E-2</v>
      </c>
      <c r="H18" s="7">
        <v>973</v>
      </c>
      <c r="I18" s="7">
        <v>982</v>
      </c>
      <c r="J18" s="7">
        <f t="shared" si="6"/>
        <v>1955</v>
      </c>
      <c r="K18" s="9">
        <f t="shared" si="2"/>
        <v>5.4912645357002417E-2</v>
      </c>
      <c r="L18" s="7">
        <v>32</v>
      </c>
      <c r="M18" s="7">
        <v>43</v>
      </c>
      <c r="N18" s="7">
        <f t="shared" si="7"/>
        <v>75</v>
      </c>
      <c r="O18" s="9">
        <f t="shared" si="3"/>
        <v>4.3377674956622328E-2</v>
      </c>
      <c r="P18" s="7">
        <v>70</v>
      </c>
      <c r="Q18" s="7">
        <v>161</v>
      </c>
      <c r="R18" s="7">
        <f t="shared" si="8"/>
        <v>231</v>
      </c>
      <c r="S18" s="9">
        <f t="shared" si="4"/>
        <v>5.479127134724858E-2</v>
      </c>
      <c r="T18" s="7">
        <f t="shared" si="9"/>
        <v>3951</v>
      </c>
      <c r="U18" s="9">
        <f t="shared" si="5"/>
        <v>5.3977622033689908E-2</v>
      </c>
    </row>
    <row r="19" spans="1:21" x14ac:dyDescent="0.3">
      <c r="A19" s="5">
        <v>11</v>
      </c>
      <c r="B19" s="5">
        <v>2011</v>
      </c>
      <c r="C19" s="3" t="s">
        <v>132</v>
      </c>
      <c r="D19" s="7">
        <v>1183</v>
      </c>
      <c r="E19" s="7">
        <v>1004</v>
      </c>
      <c r="F19" s="7">
        <f t="shared" si="0"/>
        <v>2187</v>
      </c>
      <c r="G19" s="9">
        <f t="shared" si="1"/>
        <v>6.9099526066350711E-2</v>
      </c>
      <c r="H19" s="7">
        <v>1210</v>
      </c>
      <c r="I19" s="7">
        <v>1225</v>
      </c>
      <c r="J19" s="7">
        <f t="shared" si="6"/>
        <v>2435</v>
      </c>
      <c r="K19" s="9">
        <f t="shared" si="2"/>
        <v>6.8395033986854675E-2</v>
      </c>
      <c r="L19" s="7">
        <v>49</v>
      </c>
      <c r="M19" s="7">
        <v>78</v>
      </c>
      <c r="N19" s="7">
        <f t="shared" si="7"/>
        <v>127</v>
      </c>
      <c r="O19" s="9">
        <f t="shared" si="3"/>
        <v>7.3452862926547138E-2</v>
      </c>
      <c r="P19" s="7">
        <v>103</v>
      </c>
      <c r="Q19" s="7">
        <v>184</v>
      </c>
      <c r="R19" s="7">
        <f t="shared" si="8"/>
        <v>287</v>
      </c>
      <c r="S19" s="9">
        <f t="shared" si="4"/>
        <v>6.807400379506641E-2</v>
      </c>
      <c r="T19" s="7">
        <f t="shared" si="9"/>
        <v>5036</v>
      </c>
      <c r="U19" s="9">
        <f t="shared" si="5"/>
        <v>6.880063390576116E-2</v>
      </c>
    </row>
    <row r="20" spans="1:21" x14ac:dyDescent="0.3">
      <c r="A20" s="5">
        <v>12</v>
      </c>
      <c r="B20" s="5">
        <v>2012</v>
      </c>
      <c r="C20" s="3" t="s">
        <v>133</v>
      </c>
      <c r="D20" s="7">
        <v>1673</v>
      </c>
      <c r="E20" s="7">
        <v>1487</v>
      </c>
      <c r="F20" s="7">
        <f t="shared" si="0"/>
        <v>3160</v>
      </c>
      <c r="G20" s="9">
        <f t="shared" si="1"/>
        <v>9.9842022116903628E-2</v>
      </c>
      <c r="H20" s="7">
        <v>1728</v>
      </c>
      <c r="I20" s="7">
        <v>1747</v>
      </c>
      <c r="J20" s="7">
        <f t="shared" si="6"/>
        <v>3475</v>
      </c>
      <c r="K20" s="9">
        <f t="shared" si="2"/>
        <v>9.7606876018201227E-2</v>
      </c>
      <c r="L20" s="7">
        <v>55</v>
      </c>
      <c r="M20" s="7">
        <v>94</v>
      </c>
      <c r="N20" s="7">
        <f t="shared" si="7"/>
        <v>149</v>
      </c>
      <c r="O20" s="9">
        <f t="shared" si="3"/>
        <v>8.6176980913823018E-2</v>
      </c>
      <c r="P20" s="7">
        <v>118</v>
      </c>
      <c r="Q20" s="7">
        <v>236</v>
      </c>
      <c r="R20" s="7">
        <f t="shared" si="8"/>
        <v>354</v>
      </c>
      <c r="S20" s="9">
        <f t="shared" si="4"/>
        <v>8.3965844402277043E-2</v>
      </c>
      <c r="T20" s="7">
        <f t="shared" si="9"/>
        <v>7138</v>
      </c>
      <c r="U20" s="9">
        <f t="shared" si="5"/>
        <v>9.7517657827506599E-2</v>
      </c>
    </row>
    <row r="21" spans="1:21" x14ac:dyDescent="0.3">
      <c r="A21" s="5">
        <v>13</v>
      </c>
      <c r="B21" s="5">
        <v>2013</v>
      </c>
      <c r="C21" s="3" t="s">
        <v>17</v>
      </c>
      <c r="D21" s="7">
        <v>2176</v>
      </c>
      <c r="E21" s="7">
        <v>1928</v>
      </c>
      <c r="F21" s="7">
        <f t="shared" si="0"/>
        <v>4104</v>
      </c>
      <c r="G21" s="9">
        <f t="shared" si="1"/>
        <v>0.12966824644549763</v>
      </c>
      <c r="H21" s="7">
        <v>2243</v>
      </c>
      <c r="I21" s="7">
        <v>2289</v>
      </c>
      <c r="J21" s="7">
        <f t="shared" si="6"/>
        <v>4532</v>
      </c>
      <c r="K21" s="9">
        <f t="shared" si="2"/>
        <v>0.12729621931352172</v>
      </c>
      <c r="L21" s="7">
        <v>93</v>
      </c>
      <c r="M21" s="7">
        <v>148</v>
      </c>
      <c r="N21" s="7">
        <f t="shared" si="7"/>
        <v>241</v>
      </c>
      <c r="O21" s="9">
        <f t="shared" si="3"/>
        <v>0.13938692886061307</v>
      </c>
      <c r="P21" s="7">
        <v>121</v>
      </c>
      <c r="Q21" s="7">
        <v>442</v>
      </c>
      <c r="R21" s="7">
        <f t="shared" si="8"/>
        <v>563</v>
      </c>
      <c r="S21" s="9">
        <f t="shared" si="4"/>
        <v>0.13353889943074004</v>
      </c>
      <c r="T21" s="7">
        <f t="shared" si="9"/>
        <v>9440</v>
      </c>
      <c r="U21" s="9">
        <f t="shared" si="5"/>
        <v>0.12896703416806699</v>
      </c>
    </row>
    <row r="22" spans="1:21" x14ac:dyDescent="0.3">
      <c r="A22" s="5">
        <v>14</v>
      </c>
      <c r="B22" s="5">
        <v>2014</v>
      </c>
      <c r="C22" s="3" t="s">
        <v>134</v>
      </c>
      <c r="D22" s="7">
        <v>1922</v>
      </c>
      <c r="E22" s="7">
        <v>1570</v>
      </c>
      <c r="F22" s="7">
        <f t="shared" si="0"/>
        <v>3492</v>
      </c>
      <c r="G22" s="9">
        <f t="shared" si="1"/>
        <v>0.11033175355450237</v>
      </c>
      <c r="H22" s="7">
        <v>1935</v>
      </c>
      <c r="I22" s="7">
        <v>1968</v>
      </c>
      <c r="J22" s="7">
        <f t="shared" si="6"/>
        <v>3903</v>
      </c>
      <c r="K22" s="9">
        <f t="shared" si="2"/>
        <v>0.10962867254648616</v>
      </c>
      <c r="L22" s="7">
        <v>70</v>
      </c>
      <c r="M22" s="7">
        <v>134</v>
      </c>
      <c r="N22" s="7">
        <f t="shared" si="7"/>
        <v>204</v>
      </c>
      <c r="O22" s="9">
        <f t="shared" si="3"/>
        <v>0.11798727588201273</v>
      </c>
      <c r="P22" s="7">
        <v>105</v>
      </c>
      <c r="Q22" s="7">
        <v>301</v>
      </c>
      <c r="R22" s="7">
        <f t="shared" si="8"/>
        <v>406</v>
      </c>
      <c r="S22" s="9">
        <f t="shared" si="4"/>
        <v>9.6299810246679315E-2</v>
      </c>
      <c r="T22" s="7">
        <f t="shared" si="9"/>
        <v>8005</v>
      </c>
      <c r="U22" s="9">
        <f t="shared" si="5"/>
        <v>0.10936240556306953</v>
      </c>
    </row>
    <row r="23" spans="1:21" x14ac:dyDescent="0.3">
      <c r="A23" s="22" t="s">
        <v>167</v>
      </c>
      <c r="B23" s="22"/>
      <c r="C23" s="22"/>
      <c r="D23" s="11">
        <f>SUM(D9:D22)</f>
        <v>17276</v>
      </c>
      <c r="E23" s="11">
        <f>SUM(E9:E22)</f>
        <v>14374</v>
      </c>
      <c r="F23" s="11">
        <f>SUM(F9:F22)</f>
        <v>31650</v>
      </c>
      <c r="G23" s="12">
        <f>'KAB. SUKOHARJO'!G18</f>
        <v>8.057781805961485E-2</v>
      </c>
      <c r="H23" s="11">
        <f>SUM(H9:H22)</f>
        <v>17642</v>
      </c>
      <c r="I23" s="11">
        <f>SUM(I9:I22)</f>
        <v>17960</v>
      </c>
      <c r="J23" s="11">
        <f>SUM(J9:J22)</f>
        <v>35602</v>
      </c>
      <c r="K23" s="12">
        <f>'KAB. SUKOHARJO'!K18</f>
        <v>7.9390953953603502E-2</v>
      </c>
      <c r="L23" s="11">
        <f t="shared" ref="L23:N23" si="10">SUM(L9:L22)</f>
        <v>672</v>
      </c>
      <c r="M23" s="11">
        <f t="shared" si="10"/>
        <v>1057</v>
      </c>
      <c r="N23" s="11">
        <f t="shared" si="10"/>
        <v>1729</v>
      </c>
      <c r="O23" s="12">
        <f>'KAB. SUKOHARJO'!O18</f>
        <v>9.1360634081902245E-2</v>
      </c>
      <c r="P23" s="11">
        <f t="shared" ref="P23:R23" si="11">SUM(P9:P22)</f>
        <v>1115</v>
      </c>
      <c r="Q23" s="11">
        <f t="shared" si="11"/>
        <v>3101</v>
      </c>
      <c r="R23" s="11">
        <f t="shared" si="11"/>
        <v>4216</v>
      </c>
      <c r="S23" s="12">
        <f>'KAB. SUKOHARJO'!S18</f>
        <v>7.2120154640938794E-2</v>
      </c>
      <c r="T23" s="8">
        <f>SUM(T9:T22)</f>
        <v>73197</v>
      </c>
      <c r="U23" s="12">
        <f>'KAB. SUKOHARJO'!U18</f>
        <v>7.9682346153427466E-2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F30C-D7D8-4EA5-8CF6-3AB1F8EBFD5E}">
  <dimension ref="A1:U23"/>
  <sheetViews>
    <sheetView zoomScaleNormal="100" workbookViewId="0">
      <selection activeCell="P9" sqref="P9:Q22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192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136</v>
      </c>
      <c r="D9" s="7">
        <v>579</v>
      </c>
      <c r="E9" s="7">
        <v>483</v>
      </c>
      <c r="F9" s="7">
        <f t="shared" ref="F9:F22" si="0">SUM(D9:E9)</f>
        <v>1062</v>
      </c>
      <c r="G9" s="9">
        <f t="shared" ref="G9:G22" si="1">F9/$F$23</f>
        <v>4.5272401739278711E-2</v>
      </c>
      <c r="H9" s="7">
        <v>585</v>
      </c>
      <c r="I9" s="7">
        <v>593</v>
      </c>
      <c r="J9" s="7">
        <f>SUM(H9:I9)</f>
        <v>1178</v>
      </c>
      <c r="K9" s="9">
        <f t="shared" ref="K9:K22" si="2">J9/$J$23</f>
        <v>4.3782056046978372E-2</v>
      </c>
      <c r="L9" s="7">
        <v>25</v>
      </c>
      <c r="M9" s="7">
        <v>28</v>
      </c>
      <c r="N9" s="7">
        <f>SUM(L9:M9)</f>
        <v>53</v>
      </c>
      <c r="O9" s="9">
        <f t="shared" ref="O9:O22" si="3">N9/$N$23</f>
        <v>4.3300653594771241E-2</v>
      </c>
      <c r="P9" s="7">
        <v>43</v>
      </c>
      <c r="Q9" s="7">
        <v>143</v>
      </c>
      <c r="R9" s="7">
        <f>SUM(P9:Q9)</f>
        <v>186</v>
      </c>
      <c r="S9" s="9">
        <f t="shared" ref="S9:S22" si="4">R9/$R$23</f>
        <v>5.5555555555555552E-2</v>
      </c>
      <c r="T9" s="7">
        <f>F9+J9+N9+R9</f>
        <v>2479</v>
      </c>
      <c r="U9" s="9">
        <f t="shared" ref="U9:U22" si="5">T9/$T$23</f>
        <v>4.5125236638998104E-2</v>
      </c>
    </row>
    <row r="10" spans="1:21" x14ac:dyDescent="0.3">
      <c r="A10" s="5">
        <v>2</v>
      </c>
      <c r="B10" s="5">
        <v>2002</v>
      </c>
      <c r="C10" s="3" t="s">
        <v>137</v>
      </c>
      <c r="D10" s="7">
        <v>448</v>
      </c>
      <c r="E10" s="7">
        <v>372</v>
      </c>
      <c r="F10" s="7">
        <f t="shared" si="0"/>
        <v>820</v>
      </c>
      <c r="G10" s="9">
        <f t="shared" si="1"/>
        <v>3.495609173842612E-2</v>
      </c>
      <c r="H10" s="7">
        <v>477</v>
      </c>
      <c r="I10" s="7">
        <v>486</v>
      </c>
      <c r="J10" s="7">
        <f t="shared" ref="J10:J22" si="6">SUM(H10:I10)</f>
        <v>963</v>
      </c>
      <c r="K10" s="9">
        <f t="shared" si="2"/>
        <v>3.5791273321935629E-2</v>
      </c>
      <c r="L10" s="7">
        <v>20</v>
      </c>
      <c r="M10" s="7">
        <v>20</v>
      </c>
      <c r="N10" s="7">
        <f t="shared" ref="N10:N22" si="7">SUM(L10:M10)</f>
        <v>40</v>
      </c>
      <c r="O10" s="9">
        <f t="shared" si="3"/>
        <v>3.2679738562091505E-2</v>
      </c>
      <c r="P10" s="7">
        <v>33</v>
      </c>
      <c r="Q10" s="7">
        <v>108</v>
      </c>
      <c r="R10" s="7">
        <f t="shared" ref="R10:R22" si="8">SUM(P10:Q10)</f>
        <v>141</v>
      </c>
      <c r="S10" s="9">
        <f t="shared" si="4"/>
        <v>4.2114695340501794E-2</v>
      </c>
      <c r="T10" s="7">
        <f t="shared" ref="T10:T22" si="9">F10+J10+N10+R10</f>
        <v>1964</v>
      </c>
      <c r="U10" s="9">
        <f t="shared" si="5"/>
        <v>3.5750691713994469E-2</v>
      </c>
    </row>
    <row r="11" spans="1:21" x14ac:dyDescent="0.3">
      <c r="A11" s="5">
        <v>3</v>
      </c>
      <c r="B11" s="5">
        <v>2003</v>
      </c>
      <c r="C11" s="3" t="s">
        <v>138</v>
      </c>
      <c r="D11" s="7">
        <v>1339</v>
      </c>
      <c r="E11" s="7">
        <v>1143</v>
      </c>
      <c r="F11" s="7">
        <f t="shared" si="0"/>
        <v>2482</v>
      </c>
      <c r="G11" s="9">
        <f t="shared" si="1"/>
        <v>0.10580612157899225</v>
      </c>
      <c r="H11" s="7">
        <v>1427</v>
      </c>
      <c r="I11" s="7">
        <v>1437</v>
      </c>
      <c r="J11" s="7">
        <f t="shared" si="6"/>
        <v>2864</v>
      </c>
      <c r="K11" s="9">
        <f t="shared" si="2"/>
        <v>0.10644465918382517</v>
      </c>
      <c r="L11" s="7">
        <v>59</v>
      </c>
      <c r="M11" s="7">
        <v>86</v>
      </c>
      <c r="N11" s="7">
        <f t="shared" si="7"/>
        <v>145</v>
      </c>
      <c r="O11" s="9">
        <f t="shared" si="3"/>
        <v>0.11846405228758169</v>
      </c>
      <c r="P11" s="7">
        <v>92</v>
      </c>
      <c r="Q11" s="7">
        <v>302</v>
      </c>
      <c r="R11" s="7">
        <f t="shared" si="8"/>
        <v>394</v>
      </c>
      <c r="S11" s="9">
        <f t="shared" si="4"/>
        <v>0.11768219832735961</v>
      </c>
      <c r="T11" s="7">
        <f t="shared" si="9"/>
        <v>5885</v>
      </c>
      <c r="U11" s="9">
        <f t="shared" si="5"/>
        <v>0.10712465414300276</v>
      </c>
    </row>
    <row r="12" spans="1:21" x14ac:dyDescent="0.3">
      <c r="A12" s="5">
        <v>4</v>
      </c>
      <c r="B12" s="5">
        <v>2004</v>
      </c>
      <c r="C12" s="3" t="s">
        <v>5</v>
      </c>
      <c r="D12" s="7">
        <v>1207</v>
      </c>
      <c r="E12" s="7">
        <v>1019</v>
      </c>
      <c r="F12" s="7">
        <f t="shared" si="0"/>
        <v>2226</v>
      </c>
      <c r="G12" s="9">
        <f t="shared" si="1"/>
        <v>9.489300025577628E-2</v>
      </c>
      <c r="H12" s="7">
        <v>1270</v>
      </c>
      <c r="I12" s="7">
        <v>1290</v>
      </c>
      <c r="J12" s="7">
        <f t="shared" si="6"/>
        <v>2560</v>
      </c>
      <c r="K12" s="9">
        <f t="shared" si="2"/>
        <v>9.5146064074927525E-2</v>
      </c>
      <c r="L12" s="7">
        <v>48</v>
      </c>
      <c r="M12" s="7">
        <v>61</v>
      </c>
      <c r="N12" s="7">
        <f t="shared" si="7"/>
        <v>109</v>
      </c>
      <c r="O12" s="9">
        <f t="shared" si="3"/>
        <v>8.9052287581699349E-2</v>
      </c>
      <c r="P12" s="7">
        <v>95</v>
      </c>
      <c r="Q12" s="7">
        <v>232</v>
      </c>
      <c r="R12" s="7">
        <f t="shared" si="8"/>
        <v>327</v>
      </c>
      <c r="S12" s="9">
        <f t="shared" si="4"/>
        <v>9.7670250896057353E-2</v>
      </c>
      <c r="T12" s="7">
        <f t="shared" si="9"/>
        <v>5222</v>
      </c>
      <c r="U12" s="9">
        <f t="shared" si="5"/>
        <v>9.5056065239551485E-2</v>
      </c>
    </row>
    <row r="13" spans="1:21" x14ac:dyDescent="0.3">
      <c r="A13" s="5">
        <v>5</v>
      </c>
      <c r="B13" s="5">
        <v>2005</v>
      </c>
      <c r="C13" s="3" t="s">
        <v>139</v>
      </c>
      <c r="D13" s="7">
        <v>934</v>
      </c>
      <c r="E13" s="7">
        <v>764</v>
      </c>
      <c r="F13" s="7">
        <f t="shared" si="0"/>
        <v>1698</v>
      </c>
      <c r="G13" s="9">
        <f t="shared" si="1"/>
        <v>7.2384687526643357E-2</v>
      </c>
      <c r="H13" s="7">
        <v>940</v>
      </c>
      <c r="I13" s="7">
        <v>950</v>
      </c>
      <c r="J13" s="7">
        <f t="shared" si="6"/>
        <v>1890</v>
      </c>
      <c r="K13" s="9">
        <f t="shared" si="2"/>
        <v>7.0244555117817589E-2</v>
      </c>
      <c r="L13" s="7">
        <v>43</v>
      </c>
      <c r="M13" s="7">
        <v>47</v>
      </c>
      <c r="N13" s="7">
        <f t="shared" si="7"/>
        <v>90</v>
      </c>
      <c r="O13" s="9">
        <f t="shared" si="3"/>
        <v>7.3529411764705885E-2</v>
      </c>
      <c r="P13" s="7">
        <v>63</v>
      </c>
      <c r="Q13" s="7">
        <v>178</v>
      </c>
      <c r="R13" s="7">
        <f t="shared" si="8"/>
        <v>241</v>
      </c>
      <c r="S13" s="9">
        <f t="shared" si="4"/>
        <v>7.1983273596176817E-2</v>
      </c>
      <c r="T13" s="7">
        <f t="shared" si="9"/>
        <v>3919</v>
      </c>
      <c r="U13" s="9">
        <f t="shared" si="5"/>
        <v>7.1337556429299551E-2</v>
      </c>
    </row>
    <row r="14" spans="1:21" x14ac:dyDescent="0.3">
      <c r="A14" s="5">
        <v>6</v>
      </c>
      <c r="B14" s="5">
        <v>2006</v>
      </c>
      <c r="C14" s="3" t="s">
        <v>140</v>
      </c>
      <c r="D14" s="7">
        <v>674</v>
      </c>
      <c r="E14" s="7">
        <v>467</v>
      </c>
      <c r="F14" s="7">
        <f t="shared" si="0"/>
        <v>1141</v>
      </c>
      <c r="G14" s="9">
        <f t="shared" si="1"/>
        <v>4.864012277261489E-2</v>
      </c>
      <c r="H14" s="7">
        <v>657</v>
      </c>
      <c r="I14" s="7">
        <v>683</v>
      </c>
      <c r="J14" s="7">
        <f t="shared" si="6"/>
        <v>1340</v>
      </c>
      <c r="K14" s="9">
        <f t="shared" si="2"/>
        <v>4.9803017914219878E-2</v>
      </c>
      <c r="L14" s="7">
        <v>22</v>
      </c>
      <c r="M14" s="7">
        <v>39</v>
      </c>
      <c r="N14" s="7">
        <f t="shared" si="7"/>
        <v>61</v>
      </c>
      <c r="O14" s="9">
        <f t="shared" si="3"/>
        <v>4.9836601307189546E-2</v>
      </c>
      <c r="P14" s="7">
        <v>47</v>
      </c>
      <c r="Q14" s="7">
        <v>121</v>
      </c>
      <c r="R14" s="7">
        <f t="shared" si="8"/>
        <v>168</v>
      </c>
      <c r="S14" s="9">
        <f t="shared" si="4"/>
        <v>5.0179211469534052E-2</v>
      </c>
      <c r="T14" s="7">
        <f t="shared" si="9"/>
        <v>2710</v>
      </c>
      <c r="U14" s="9">
        <f t="shared" si="5"/>
        <v>4.9330129605358965E-2</v>
      </c>
    </row>
    <row r="15" spans="1:21" x14ac:dyDescent="0.3">
      <c r="A15" s="5">
        <v>7</v>
      </c>
      <c r="B15" s="5">
        <v>2007</v>
      </c>
      <c r="C15" s="3" t="s">
        <v>141</v>
      </c>
      <c r="D15" s="7">
        <v>751</v>
      </c>
      <c r="E15" s="7">
        <v>628</v>
      </c>
      <c r="F15" s="7">
        <f t="shared" si="0"/>
        <v>1379</v>
      </c>
      <c r="G15" s="9">
        <f t="shared" si="1"/>
        <v>5.8785915252792226E-2</v>
      </c>
      <c r="H15" s="7">
        <v>777</v>
      </c>
      <c r="I15" s="7">
        <v>786</v>
      </c>
      <c r="J15" s="7">
        <f t="shared" si="6"/>
        <v>1563</v>
      </c>
      <c r="K15" s="9">
        <f t="shared" si="2"/>
        <v>5.8091132089496768E-2</v>
      </c>
      <c r="L15" s="7">
        <v>22</v>
      </c>
      <c r="M15" s="7">
        <v>54</v>
      </c>
      <c r="N15" s="7">
        <f t="shared" si="7"/>
        <v>76</v>
      </c>
      <c r="O15" s="9">
        <f t="shared" si="3"/>
        <v>6.2091503267973858E-2</v>
      </c>
      <c r="P15" s="7">
        <v>60</v>
      </c>
      <c r="Q15" s="7">
        <v>127</v>
      </c>
      <c r="R15" s="7">
        <f t="shared" si="8"/>
        <v>187</v>
      </c>
      <c r="S15" s="9">
        <f t="shared" si="4"/>
        <v>5.5854241338112308E-2</v>
      </c>
      <c r="T15" s="7">
        <f t="shared" si="9"/>
        <v>3205</v>
      </c>
      <c r="U15" s="9">
        <f t="shared" si="5"/>
        <v>5.8340614533275083E-2</v>
      </c>
    </row>
    <row r="16" spans="1:21" x14ac:dyDescent="0.3">
      <c r="A16" s="5">
        <v>8</v>
      </c>
      <c r="B16" s="5">
        <v>2008</v>
      </c>
      <c r="C16" s="3" t="s">
        <v>142</v>
      </c>
      <c r="D16" s="7">
        <v>920</v>
      </c>
      <c r="E16" s="7">
        <v>753</v>
      </c>
      <c r="F16" s="7">
        <f t="shared" si="0"/>
        <v>1673</v>
      </c>
      <c r="G16" s="9">
        <f t="shared" si="1"/>
        <v>7.1318953022423054E-2</v>
      </c>
      <c r="H16" s="7">
        <v>944</v>
      </c>
      <c r="I16" s="7">
        <v>971</v>
      </c>
      <c r="J16" s="7">
        <f t="shared" si="6"/>
        <v>1915</v>
      </c>
      <c r="K16" s="9">
        <f t="shared" si="2"/>
        <v>7.1173715899799303E-2</v>
      </c>
      <c r="L16" s="7">
        <v>40</v>
      </c>
      <c r="M16" s="7">
        <v>58</v>
      </c>
      <c r="N16" s="7">
        <f t="shared" si="7"/>
        <v>98</v>
      </c>
      <c r="O16" s="9">
        <f t="shared" si="3"/>
        <v>8.0065359477124176E-2</v>
      </c>
      <c r="P16" s="7">
        <v>70</v>
      </c>
      <c r="Q16" s="7">
        <v>190</v>
      </c>
      <c r="R16" s="7">
        <f t="shared" si="8"/>
        <v>260</v>
      </c>
      <c r="S16" s="9">
        <f t="shared" si="4"/>
        <v>7.765830346475508E-2</v>
      </c>
      <c r="T16" s="7">
        <f t="shared" si="9"/>
        <v>3946</v>
      </c>
      <c r="U16" s="9">
        <f t="shared" si="5"/>
        <v>7.1829037425367698E-2</v>
      </c>
    </row>
    <row r="17" spans="1:21" x14ac:dyDescent="0.3">
      <c r="A17" s="5">
        <v>9</v>
      </c>
      <c r="B17" s="5">
        <v>2009</v>
      </c>
      <c r="C17" s="3" t="s">
        <v>143</v>
      </c>
      <c r="D17" s="7">
        <v>474</v>
      </c>
      <c r="E17" s="7">
        <v>396</v>
      </c>
      <c r="F17" s="7">
        <f t="shared" si="0"/>
        <v>870</v>
      </c>
      <c r="G17" s="9">
        <f t="shared" si="1"/>
        <v>3.7087560746866741E-2</v>
      </c>
      <c r="H17" s="7">
        <v>510</v>
      </c>
      <c r="I17" s="7">
        <v>518</v>
      </c>
      <c r="J17" s="7">
        <f t="shared" si="6"/>
        <v>1028</v>
      </c>
      <c r="K17" s="9">
        <f t="shared" si="2"/>
        <v>3.8207091355088083E-2</v>
      </c>
      <c r="L17" s="7">
        <v>17</v>
      </c>
      <c r="M17" s="7">
        <v>21</v>
      </c>
      <c r="N17" s="7">
        <f t="shared" si="7"/>
        <v>38</v>
      </c>
      <c r="O17" s="9">
        <f t="shared" si="3"/>
        <v>3.1045751633986929E-2</v>
      </c>
      <c r="P17" s="7">
        <v>32</v>
      </c>
      <c r="Q17" s="7">
        <v>95</v>
      </c>
      <c r="R17" s="7">
        <f t="shared" si="8"/>
        <v>127</v>
      </c>
      <c r="S17" s="9">
        <f t="shared" si="4"/>
        <v>3.7933094384707287E-2</v>
      </c>
      <c r="T17" s="7">
        <f t="shared" si="9"/>
        <v>2063</v>
      </c>
      <c r="U17" s="9">
        <f t="shared" si="5"/>
        <v>3.7552788699577691E-2</v>
      </c>
    </row>
    <row r="18" spans="1:21" x14ac:dyDescent="0.3">
      <c r="A18" s="5">
        <v>10</v>
      </c>
      <c r="B18" s="5">
        <v>2010</v>
      </c>
      <c r="C18" s="3" t="s">
        <v>144</v>
      </c>
      <c r="D18" s="7">
        <v>416</v>
      </c>
      <c r="E18" s="7">
        <v>360</v>
      </c>
      <c r="F18" s="7">
        <f t="shared" si="0"/>
        <v>776</v>
      </c>
      <c r="G18" s="9">
        <f t="shared" si="1"/>
        <v>3.3080399010998379E-2</v>
      </c>
      <c r="H18" s="7">
        <v>467</v>
      </c>
      <c r="I18" s="7">
        <v>493</v>
      </c>
      <c r="J18" s="7">
        <f t="shared" si="6"/>
        <v>960</v>
      </c>
      <c r="K18" s="9">
        <f t="shared" si="2"/>
        <v>3.567977402809782E-2</v>
      </c>
      <c r="L18" s="7">
        <v>10</v>
      </c>
      <c r="M18" s="7">
        <v>24</v>
      </c>
      <c r="N18" s="7">
        <f t="shared" si="7"/>
        <v>34</v>
      </c>
      <c r="O18" s="9">
        <f t="shared" si="3"/>
        <v>2.7777777777777776E-2</v>
      </c>
      <c r="P18" s="7">
        <v>38</v>
      </c>
      <c r="Q18" s="7">
        <v>87</v>
      </c>
      <c r="R18" s="7">
        <f t="shared" si="8"/>
        <v>125</v>
      </c>
      <c r="S18" s="9">
        <f t="shared" si="4"/>
        <v>3.733572281959379E-2</v>
      </c>
      <c r="T18" s="7">
        <f t="shared" si="9"/>
        <v>1895</v>
      </c>
      <c r="U18" s="9">
        <f t="shared" si="5"/>
        <v>3.4494684724042525E-2</v>
      </c>
    </row>
    <row r="19" spans="1:21" x14ac:dyDescent="0.3">
      <c r="A19" s="5">
        <v>11</v>
      </c>
      <c r="B19" s="5">
        <v>2011</v>
      </c>
      <c r="C19" s="3" t="s">
        <v>145</v>
      </c>
      <c r="D19" s="7">
        <v>863</v>
      </c>
      <c r="E19" s="7">
        <v>689</v>
      </c>
      <c r="F19" s="7">
        <f t="shared" si="0"/>
        <v>1552</v>
      </c>
      <c r="G19" s="9">
        <f t="shared" si="1"/>
        <v>6.6160798021996758E-2</v>
      </c>
      <c r="H19" s="7">
        <v>819</v>
      </c>
      <c r="I19" s="7">
        <v>833</v>
      </c>
      <c r="J19" s="7">
        <f t="shared" si="6"/>
        <v>1652</v>
      </c>
      <c r="K19" s="9">
        <f t="shared" si="2"/>
        <v>6.1398944473351667E-2</v>
      </c>
      <c r="L19" s="7">
        <v>35</v>
      </c>
      <c r="M19" s="7">
        <v>42</v>
      </c>
      <c r="N19" s="7">
        <f t="shared" si="7"/>
        <v>77</v>
      </c>
      <c r="O19" s="9">
        <f t="shared" si="3"/>
        <v>6.2908496732026142E-2</v>
      </c>
      <c r="P19" s="7">
        <v>49</v>
      </c>
      <c r="Q19" s="7">
        <v>169</v>
      </c>
      <c r="R19" s="7">
        <f t="shared" si="8"/>
        <v>218</v>
      </c>
      <c r="S19" s="9">
        <f t="shared" si="4"/>
        <v>6.511350059737156E-2</v>
      </c>
      <c r="T19" s="7">
        <f t="shared" si="9"/>
        <v>3499</v>
      </c>
      <c r="U19" s="9">
        <f t="shared" si="5"/>
        <v>6.3692296490461625E-2</v>
      </c>
    </row>
    <row r="20" spans="1:21" x14ac:dyDescent="0.3">
      <c r="A20" s="5">
        <v>12</v>
      </c>
      <c r="B20" s="5">
        <v>2012</v>
      </c>
      <c r="C20" s="3" t="s">
        <v>146</v>
      </c>
      <c r="D20" s="7">
        <v>1105</v>
      </c>
      <c r="E20" s="7">
        <v>923</v>
      </c>
      <c r="F20" s="7">
        <f t="shared" si="0"/>
        <v>2028</v>
      </c>
      <c r="G20" s="9">
        <f t="shared" si="1"/>
        <v>8.6452382982351431E-2</v>
      </c>
      <c r="H20" s="7">
        <v>1160</v>
      </c>
      <c r="I20" s="7">
        <v>1187</v>
      </c>
      <c r="J20" s="7">
        <f t="shared" si="6"/>
        <v>2347</v>
      </c>
      <c r="K20" s="9">
        <f t="shared" si="2"/>
        <v>8.7229614212443324E-2</v>
      </c>
      <c r="L20" s="7">
        <v>32</v>
      </c>
      <c r="M20" s="7">
        <v>40</v>
      </c>
      <c r="N20" s="7">
        <f t="shared" si="7"/>
        <v>72</v>
      </c>
      <c r="O20" s="9">
        <f t="shared" si="3"/>
        <v>5.8823529411764705E-2</v>
      </c>
      <c r="P20" s="7">
        <v>57</v>
      </c>
      <c r="Q20" s="7">
        <v>206</v>
      </c>
      <c r="R20" s="7">
        <f t="shared" si="8"/>
        <v>263</v>
      </c>
      <c r="S20" s="9">
        <f t="shared" si="4"/>
        <v>7.8554360812425325E-2</v>
      </c>
      <c r="T20" s="7">
        <f t="shared" si="9"/>
        <v>4710</v>
      </c>
      <c r="U20" s="9">
        <f t="shared" si="5"/>
        <v>8.5736129314110968E-2</v>
      </c>
    </row>
    <row r="21" spans="1:21" x14ac:dyDescent="0.3">
      <c r="A21" s="5">
        <v>13</v>
      </c>
      <c r="B21" s="5">
        <v>2013</v>
      </c>
      <c r="C21" s="3" t="s">
        <v>147</v>
      </c>
      <c r="D21" s="7">
        <v>1896</v>
      </c>
      <c r="E21" s="7">
        <v>1620</v>
      </c>
      <c r="F21" s="7">
        <f t="shared" si="0"/>
        <v>3516</v>
      </c>
      <c r="G21" s="9">
        <f t="shared" si="1"/>
        <v>0.14988490067354421</v>
      </c>
      <c r="H21" s="7">
        <v>1946</v>
      </c>
      <c r="I21" s="7">
        <v>1979</v>
      </c>
      <c r="J21" s="7">
        <f t="shared" si="6"/>
        <v>3925</v>
      </c>
      <c r="K21" s="9">
        <f t="shared" si="2"/>
        <v>0.14587824277112912</v>
      </c>
      <c r="L21" s="7">
        <v>79</v>
      </c>
      <c r="M21" s="7">
        <v>124</v>
      </c>
      <c r="N21" s="7">
        <f t="shared" si="7"/>
        <v>203</v>
      </c>
      <c r="O21" s="9">
        <f t="shared" si="3"/>
        <v>0.16584967320261437</v>
      </c>
      <c r="P21" s="7">
        <v>126</v>
      </c>
      <c r="Q21" s="7">
        <v>345</v>
      </c>
      <c r="R21" s="7">
        <f t="shared" si="8"/>
        <v>471</v>
      </c>
      <c r="S21" s="9">
        <f t="shared" si="4"/>
        <v>0.14068100358422939</v>
      </c>
      <c r="T21" s="7">
        <f t="shared" si="9"/>
        <v>8115</v>
      </c>
      <c r="U21" s="9">
        <f t="shared" si="5"/>
        <v>0.14771734381826124</v>
      </c>
    </row>
    <row r="22" spans="1:21" x14ac:dyDescent="0.3">
      <c r="A22" s="5">
        <v>14</v>
      </c>
      <c r="B22" s="5">
        <v>2014</v>
      </c>
      <c r="C22" s="3" t="s">
        <v>148</v>
      </c>
      <c r="D22" s="7">
        <v>1172</v>
      </c>
      <c r="E22" s="7">
        <v>1063</v>
      </c>
      <c r="F22" s="7">
        <f t="shared" si="0"/>
        <v>2235</v>
      </c>
      <c r="G22" s="9">
        <f t="shared" si="1"/>
        <v>9.5276664677295592E-2</v>
      </c>
      <c r="H22" s="7">
        <v>1338</v>
      </c>
      <c r="I22" s="7">
        <v>1383</v>
      </c>
      <c r="J22" s="7">
        <f t="shared" si="6"/>
        <v>2721</v>
      </c>
      <c r="K22" s="9">
        <f t="shared" si="2"/>
        <v>0.10112985951088976</v>
      </c>
      <c r="L22" s="7">
        <v>42</v>
      </c>
      <c r="M22" s="7">
        <v>86</v>
      </c>
      <c r="N22" s="7">
        <f t="shared" si="7"/>
        <v>128</v>
      </c>
      <c r="O22" s="9">
        <f t="shared" si="3"/>
        <v>0.10457516339869281</v>
      </c>
      <c r="P22" s="7">
        <v>65</v>
      </c>
      <c r="Q22" s="7">
        <v>175</v>
      </c>
      <c r="R22" s="7">
        <f t="shared" si="8"/>
        <v>240</v>
      </c>
      <c r="S22" s="9">
        <f t="shared" si="4"/>
        <v>7.1684587813620068E-2</v>
      </c>
      <c r="T22" s="7">
        <f t="shared" si="9"/>
        <v>5324</v>
      </c>
      <c r="U22" s="9">
        <f t="shared" si="5"/>
        <v>9.6912771224697825E-2</v>
      </c>
    </row>
    <row r="23" spans="1:21" x14ac:dyDescent="0.3">
      <c r="A23" s="22" t="s">
        <v>167</v>
      </c>
      <c r="B23" s="22"/>
      <c r="C23" s="22"/>
      <c r="D23" s="11">
        <f>SUM(D9:D22)</f>
        <v>12778</v>
      </c>
      <c r="E23" s="11">
        <f>SUM(E9:E22)</f>
        <v>10680</v>
      </c>
      <c r="F23" s="11">
        <f>SUM(F9:F22)</f>
        <v>23458</v>
      </c>
      <c r="G23" s="12">
        <f>'KAB. SUKOHARJO'!G19</f>
        <v>5.9721783761214703E-2</v>
      </c>
      <c r="H23" s="11">
        <f>SUM(H9:H22)</f>
        <v>13317</v>
      </c>
      <c r="I23" s="11">
        <f>SUM(I9:I22)</f>
        <v>13589</v>
      </c>
      <c r="J23" s="11">
        <f>SUM(J9:J22)</f>
        <v>26906</v>
      </c>
      <c r="K23" s="12">
        <f>'KAB. SUKOHARJO'!K19</f>
        <v>5.9999241814382778E-2</v>
      </c>
      <c r="L23" s="11">
        <f t="shared" ref="L23:N23" si="10">SUM(L9:L22)</f>
        <v>494</v>
      </c>
      <c r="M23" s="11">
        <f t="shared" si="10"/>
        <v>730</v>
      </c>
      <c r="N23" s="11">
        <f t="shared" si="10"/>
        <v>1224</v>
      </c>
      <c r="O23" s="12">
        <f>'KAB. SUKOHARJO'!O19</f>
        <v>6.4676354029062091E-2</v>
      </c>
      <c r="P23" s="11">
        <f t="shared" ref="P23:R23" si="11">SUM(P9:P22)</f>
        <v>870</v>
      </c>
      <c r="Q23" s="11">
        <f t="shared" si="11"/>
        <v>2478</v>
      </c>
      <c r="R23" s="11">
        <f t="shared" si="11"/>
        <v>3348</v>
      </c>
      <c r="S23" s="12">
        <f>'KAB. SUKOHARJO'!S19</f>
        <v>5.7271887508980809E-2</v>
      </c>
      <c r="T23" s="8">
        <f>SUM(T9:T22)</f>
        <v>54936</v>
      </c>
      <c r="U23" s="12">
        <f>'KAB. SUKOHARJO'!U19</f>
        <v>5.9803398613121998E-2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F41E-50AC-448E-AB3A-B34FB2092ADB}">
  <dimension ref="A1:U21"/>
  <sheetViews>
    <sheetView tabSelected="1" zoomScaleNormal="100" workbookViewId="0">
      <selection activeCell="P9" sqref="P9:Q20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162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1002</v>
      </c>
      <c r="C9" s="3" t="s">
        <v>149</v>
      </c>
      <c r="D9" s="7">
        <v>3613</v>
      </c>
      <c r="E9" s="7">
        <v>3084</v>
      </c>
      <c r="F9" s="7">
        <f t="shared" ref="F9:F20" si="0">SUM(D9:E9)</f>
        <v>6697</v>
      </c>
      <c r="G9" s="9">
        <f t="shared" ref="G9:G20" si="1">F9/$F$21</f>
        <v>0.13465907948444694</v>
      </c>
      <c r="H9" s="7">
        <v>3336</v>
      </c>
      <c r="I9" s="7">
        <v>3412</v>
      </c>
      <c r="J9" s="7">
        <f>SUM(H9:I9)</f>
        <v>6748</v>
      </c>
      <c r="K9" s="9">
        <f t="shared" ref="K9:K20" si="2">J9/$J$21</f>
        <v>0.12857986699948554</v>
      </c>
      <c r="L9" s="7">
        <v>183</v>
      </c>
      <c r="M9" s="7">
        <v>239</v>
      </c>
      <c r="N9" s="7">
        <f>SUM(L9:M9)</f>
        <v>422</v>
      </c>
      <c r="O9" s="9">
        <f t="shared" ref="O9:O20" si="3">N9/$N$21</f>
        <v>0.14938053097345133</v>
      </c>
      <c r="P9" s="7">
        <v>221</v>
      </c>
      <c r="Q9" s="7">
        <v>892</v>
      </c>
      <c r="R9" s="7">
        <f>SUM(P9:Q9)</f>
        <v>1113</v>
      </c>
      <c r="S9" s="9">
        <f t="shared" ref="S9:S20" si="4">R9/$R$21</f>
        <v>0.15447605829285219</v>
      </c>
      <c r="T9" s="7">
        <f>F9+J9+N9+R9</f>
        <v>14980</v>
      </c>
      <c r="U9" s="9">
        <f t="shared" ref="U9:U20" si="5">T9/$T$21</f>
        <v>0.13345924949217775</v>
      </c>
    </row>
    <row r="10" spans="1:21" x14ac:dyDescent="0.3">
      <c r="A10" s="5">
        <v>2</v>
      </c>
      <c r="B10" s="5">
        <v>1004</v>
      </c>
      <c r="C10" s="3" t="s">
        <v>150</v>
      </c>
      <c r="D10" s="7">
        <v>2566</v>
      </c>
      <c r="E10" s="7">
        <v>2206</v>
      </c>
      <c r="F10" s="7">
        <f t="shared" si="0"/>
        <v>4772</v>
      </c>
      <c r="G10" s="9">
        <f t="shared" si="1"/>
        <v>9.5952385739850807E-2</v>
      </c>
      <c r="H10" s="7">
        <v>2480</v>
      </c>
      <c r="I10" s="7">
        <v>2530</v>
      </c>
      <c r="J10" s="7">
        <f t="shared" ref="J10:J20" si="6">SUM(H10:I10)</f>
        <v>5010</v>
      </c>
      <c r="K10" s="9">
        <f t="shared" si="2"/>
        <v>9.5463119986280751E-2</v>
      </c>
      <c r="L10" s="7">
        <v>109</v>
      </c>
      <c r="M10" s="7">
        <v>162</v>
      </c>
      <c r="N10" s="7">
        <f t="shared" ref="N10:N20" si="7">SUM(L10:M10)</f>
        <v>271</v>
      </c>
      <c r="O10" s="9">
        <f t="shared" si="3"/>
        <v>9.592920353982301E-2</v>
      </c>
      <c r="P10" s="7">
        <v>167</v>
      </c>
      <c r="Q10" s="7">
        <v>585</v>
      </c>
      <c r="R10" s="7">
        <f t="shared" ref="R10:R20" si="8">SUM(P10:Q10)</f>
        <v>752</v>
      </c>
      <c r="S10" s="9">
        <f t="shared" si="4"/>
        <v>0.10437196391394865</v>
      </c>
      <c r="T10" s="7">
        <f t="shared" ref="T10:T20" si="9">F10+J10+N10+R10</f>
        <v>10805</v>
      </c>
      <c r="U10" s="9">
        <f t="shared" si="5"/>
        <v>9.6263497380706317E-2</v>
      </c>
    </row>
    <row r="11" spans="1:21" x14ac:dyDescent="0.3">
      <c r="A11" s="5">
        <v>3</v>
      </c>
      <c r="B11" s="5">
        <v>2001</v>
      </c>
      <c r="C11" s="3" t="s">
        <v>151</v>
      </c>
      <c r="D11" s="7">
        <v>3492</v>
      </c>
      <c r="E11" s="7">
        <v>3067</v>
      </c>
      <c r="F11" s="7">
        <f t="shared" si="0"/>
        <v>6559</v>
      </c>
      <c r="G11" s="9">
        <f t="shared" si="1"/>
        <v>0.13188426195886033</v>
      </c>
      <c r="H11" s="7">
        <v>3557</v>
      </c>
      <c r="I11" s="7">
        <v>3585</v>
      </c>
      <c r="J11" s="7">
        <f t="shared" si="6"/>
        <v>7142</v>
      </c>
      <c r="K11" s="9">
        <f t="shared" si="2"/>
        <v>0.1360873458966102</v>
      </c>
      <c r="L11" s="7">
        <v>115</v>
      </c>
      <c r="M11" s="7">
        <v>167</v>
      </c>
      <c r="N11" s="7">
        <f t="shared" si="7"/>
        <v>282</v>
      </c>
      <c r="O11" s="9">
        <f t="shared" si="3"/>
        <v>9.9823008849557526E-2</v>
      </c>
      <c r="P11" s="7">
        <v>169</v>
      </c>
      <c r="Q11" s="7">
        <v>610</v>
      </c>
      <c r="R11" s="7">
        <f t="shared" si="8"/>
        <v>779</v>
      </c>
      <c r="S11" s="9">
        <f t="shared" si="4"/>
        <v>0.10811936155447606</v>
      </c>
      <c r="T11" s="7">
        <f t="shared" si="9"/>
        <v>14762</v>
      </c>
      <c r="U11" s="9">
        <f t="shared" si="5"/>
        <v>0.1315170521364171</v>
      </c>
    </row>
    <row r="12" spans="1:21" x14ac:dyDescent="0.3">
      <c r="A12" s="5">
        <v>4</v>
      </c>
      <c r="B12" s="5">
        <v>2003</v>
      </c>
      <c r="C12" s="3" t="s">
        <v>152</v>
      </c>
      <c r="D12" s="7">
        <v>1211</v>
      </c>
      <c r="E12" s="7">
        <v>1039</v>
      </c>
      <c r="F12" s="7">
        <f t="shared" si="0"/>
        <v>2250</v>
      </c>
      <c r="G12" s="9">
        <f t="shared" si="1"/>
        <v>4.5241590091086401E-2</v>
      </c>
      <c r="H12" s="7">
        <v>1235</v>
      </c>
      <c r="I12" s="7">
        <v>1250</v>
      </c>
      <c r="J12" s="7">
        <f t="shared" si="6"/>
        <v>2485</v>
      </c>
      <c r="K12" s="9">
        <f t="shared" si="2"/>
        <v>4.7350469693793945E-2</v>
      </c>
      <c r="L12" s="7">
        <v>53</v>
      </c>
      <c r="M12" s="7">
        <v>77</v>
      </c>
      <c r="N12" s="7">
        <f t="shared" si="7"/>
        <v>130</v>
      </c>
      <c r="O12" s="9">
        <f t="shared" si="3"/>
        <v>4.6017699115044247E-2</v>
      </c>
      <c r="P12" s="7">
        <v>79</v>
      </c>
      <c r="Q12" s="7">
        <v>200</v>
      </c>
      <c r="R12" s="7">
        <f t="shared" si="8"/>
        <v>279</v>
      </c>
      <c r="S12" s="9">
        <f t="shared" si="4"/>
        <v>3.8723108952116586E-2</v>
      </c>
      <c r="T12" s="7">
        <f t="shared" si="9"/>
        <v>5144</v>
      </c>
      <c r="U12" s="9">
        <f t="shared" si="5"/>
        <v>4.5828730266205764E-2</v>
      </c>
    </row>
    <row r="13" spans="1:21" x14ac:dyDescent="0.3">
      <c r="A13" s="5">
        <v>5</v>
      </c>
      <c r="B13" s="5">
        <v>2005</v>
      </c>
      <c r="C13" s="3" t="s">
        <v>153</v>
      </c>
      <c r="D13" s="7">
        <v>2862</v>
      </c>
      <c r="E13" s="7">
        <v>2437</v>
      </c>
      <c r="F13" s="7">
        <f t="shared" si="0"/>
        <v>5299</v>
      </c>
      <c r="G13" s="9">
        <f t="shared" si="1"/>
        <v>0.10654897150785193</v>
      </c>
      <c r="H13" s="7">
        <v>2729</v>
      </c>
      <c r="I13" s="7">
        <v>2774</v>
      </c>
      <c r="J13" s="7">
        <f t="shared" si="6"/>
        <v>5503</v>
      </c>
      <c r="K13" s="9">
        <f t="shared" si="2"/>
        <v>0.10485699586517025</v>
      </c>
      <c r="L13" s="7">
        <v>120</v>
      </c>
      <c r="M13" s="7">
        <v>169</v>
      </c>
      <c r="N13" s="7">
        <f t="shared" si="7"/>
        <v>289</v>
      </c>
      <c r="O13" s="9">
        <f t="shared" si="3"/>
        <v>0.10230088495575221</v>
      </c>
      <c r="P13" s="7">
        <v>139</v>
      </c>
      <c r="Q13" s="7">
        <v>507</v>
      </c>
      <c r="R13" s="7">
        <f t="shared" si="8"/>
        <v>646</v>
      </c>
      <c r="S13" s="9">
        <f t="shared" si="4"/>
        <v>8.9659958362248438E-2</v>
      </c>
      <c r="T13" s="7">
        <f t="shared" si="9"/>
        <v>11737</v>
      </c>
      <c r="U13" s="9">
        <f t="shared" si="5"/>
        <v>0.10456683653469227</v>
      </c>
    </row>
    <row r="14" spans="1:21" x14ac:dyDescent="0.3">
      <c r="A14" s="5">
        <v>6</v>
      </c>
      <c r="B14" s="5">
        <v>2006</v>
      </c>
      <c r="C14" s="3" t="s">
        <v>154</v>
      </c>
      <c r="D14" s="7">
        <v>4212</v>
      </c>
      <c r="E14" s="7">
        <v>3513</v>
      </c>
      <c r="F14" s="7">
        <f t="shared" si="0"/>
        <v>7725</v>
      </c>
      <c r="G14" s="9">
        <f t="shared" si="1"/>
        <v>0.15532945931272998</v>
      </c>
      <c r="H14" s="7">
        <v>4058</v>
      </c>
      <c r="I14" s="7">
        <v>4118</v>
      </c>
      <c r="J14" s="7">
        <f t="shared" si="6"/>
        <v>8176</v>
      </c>
      <c r="K14" s="9">
        <f t="shared" si="2"/>
        <v>0.15578971437282063</v>
      </c>
      <c r="L14" s="7">
        <v>174</v>
      </c>
      <c r="M14" s="7">
        <v>284</v>
      </c>
      <c r="N14" s="7">
        <f t="shared" si="7"/>
        <v>458</v>
      </c>
      <c r="O14" s="9">
        <f t="shared" si="3"/>
        <v>0.16212389380530973</v>
      </c>
      <c r="P14" s="7">
        <v>253</v>
      </c>
      <c r="Q14" s="7">
        <v>898</v>
      </c>
      <c r="R14" s="7">
        <f t="shared" si="8"/>
        <v>1151</v>
      </c>
      <c r="S14" s="9">
        <f t="shared" si="4"/>
        <v>0.1597501734906315</v>
      </c>
      <c r="T14" s="7">
        <f t="shared" si="9"/>
        <v>17510</v>
      </c>
      <c r="U14" s="9">
        <f t="shared" si="5"/>
        <v>0.15599942981362033</v>
      </c>
    </row>
    <row r="15" spans="1:21" x14ac:dyDescent="0.3">
      <c r="A15" s="5">
        <v>7</v>
      </c>
      <c r="B15" s="5">
        <v>2007</v>
      </c>
      <c r="C15" s="3" t="s">
        <v>155</v>
      </c>
      <c r="D15" s="7">
        <v>1851</v>
      </c>
      <c r="E15" s="7">
        <v>1707</v>
      </c>
      <c r="F15" s="7">
        <f t="shared" si="0"/>
        <v>3558</v>
      </c>
      <c r="G15" s="9">
        <f t="shared" si="1"/>
        <v>7.1542034464037965E-2</v>
      </c>
      <c r="H15" s="7">
        <v>1792</v>
      </c>
      <c r="I15" s="7">
        <v>1841</v>
      </c>
      <c r="J15" s="7">
        <f t="shared" si="6"/>
        <v>3633</v>
      </c>
      <c r="K15" s="9">
        <f t="shared" si="2"/>
        <v>6.9225052876279031E-2</v>
      </c>
      <c r="L15" s="7">
        <v>85</v>
      </c>
      <c r="M15" s="7">
        <v>128</v>
      </c>
      <c r="N15" s="7">
        <f t="shared" si="7"/>
        <v>213</v>
      </c>
      <c r="O15" s="9">
        <f t="shared" si="3"/>
        <v>7.5398230088495569E-2</v>
      </c>
      <c r="P15" s="7">
        <v>114</v>
      </c>
      <c r="Q15" s="7">
        <v>389</v>
      </c>
      <c r="R15" s="7">
        <f t="shared" si="8"/>
        <v>503</v>
      </c>
      <c r="S15" s="9">
        <f t="shared" si="4"/>
        <v>6.9812630117973631E-2</v>
      </c>
      <c r="T15" s="7">
        <f t="shared" si="9"/>
        <v>7907</v>
      </c>
      <c r="U15" s="9">
        <f t="shared" si="5"/>
        <v>7.0444745376144827E-2</v>
      </c>
    </row>
    <row r="16" spans="1:21" x14ac:dyDescent="0.3">
      <c r="A16" s="5">
        <v>8</v>
      </c>
      <c r="B16" s="5">
        <v>2008</v>
      </c>
      <c r="C16" s="3" t="s">
        <v>156</v>
      </c>
      <c r="D16" s="7">
        <v>1682</v>
      </c>
      <c r="E16" s="7">
        <v>1395</v>
      </c>
      <c r="F16" s="7">
        <f t="shared" si="0"/>
        <v>3077</v>
      </c>
      <c r="G16" s="9">
        <f t="shared" si="1"/>
        <v>6.1870387871232384E-2</v>
      </c>
      <c r="H16" s="7">
        <v>1599</v>
      </c>
      <c r="I16" s="7">
        <v>1615</v>
      </c>
      <c r="J16" s="7">
        <f t="shared" si="6"/>
        <v>3214</v>
      </c>
      <c r="K16" s="9">
        <f t="shared" si="2"/>
        <v>6.124121110497132E-2</v>
      </c>
      <c r="L16" s="7">
        <v>60</v>
      </c>
      <c r="M16" s="7">
        <v>90</v>
      </c>
      <c r="N16" s="7">
        <f t="shared" si="7"/>
        <v>150</v>
      </c>
      <c r="O16" s="9">
        <f t="shared" si="3"/>
        <v>5.3097345132743362E-2</v>
      </c>
      <c r="P16" s="7">
        <v>101</v>
      </c>
      <c r="Q16" s="7">
        <v>314</v>
      </c>
      <c r="R16" s="7">
        <f t="shared" si="8"/>
        <v>415</v>
      </c>
      <c r="S16" s="9">
        <f t="shared" si="4"/>
        <v>5.7598889659958359E-2</v>
      </c>
      <c r="T16" s="7">
        <f t="shared" si="9"/>
        <v>6856</v>
      </c>
      <c r="U16" s="9">
        <f t="shared" si="5"/>
        <v>6.1081215922454656E-2</v>
      </c>
    </row>
    <row r="17" spans="1:21" x14ac:dyDescent="0.3">
      <c r="A17" s="5">
        <v>9</v>
      </c>
      <c r="B17" s="5">
        <v>2009</v>
      </c>
      <c r="C17" s="3" t="s">
        <v>157</v>
      </c>
      <c r="D17" s="7">
        <v>1665</v>
      </c>
      <c r="E17" s="7">
        <v>1585</v>
      </c>
      <c r="F17" s="7">
        <f t="shared" si="0"/>
        <v>3250</v>
      </c>
      <c r="G17" s="9">
        <f t="shared" si="1"/>
        <v>6.5348963464902585E-2</v>
      </c>
      <c r="H17" s="7">
        <v>1728</v>
      </c>
      <c r="I17" s="7">
        <v>1756</v>
      </c>
      <c r="J17" s="7">
        <f t="shared" si="6"/>
        <v>3484</v>
      </c>
      <c r="K17" s="9">
        <f t="shared" si="2"/>
        <v>6.6385930146148131E-2</v>
      </c>
      <c r="L17" s="7">
        <v>92</v>
      </c>
      <c r="M17" s="7">
        <v>124</v>
      </c>
      <c r="N17" s="7">
        <f t="shared" si="7"/>
        <v>216</v>
      </c>
      <c r="O17" s="9">
        <f t="shared" si="3"/>
        <v>7.6460176991150444E-2</v>
      </c>
      <c r="P17" s="7">
        <v>108</v>
      </c>
      <c r="Q17" s="7">
        <v>397</v>
      </c>
      <c r="R17" s="7">
        <f t="shared" si="8"/>
        <v>505</v>
      </c>
      <c r="S17" s="9">
        <f t="shared" si="4"/>
        <v>7.0090215128383065E-2</v>
      </c>
      <c r="T17" s="7">
        <f t="shared" si="9"/>
        <v>7455</v>
      </c>
      <c r="U17" s="9">
        <f t="shared" si="5"/>
        <v>6.641780406970528E-2</v>
      </c>
    </row>
    <row r="18" spans="1:21" x14ac:dyDescent="0.3">
      <c r="A18" s="5">
        <v>10</v>
      </c>
      <c r="B18" s="5">
        <v>2010</v>
      </c>
      <c r="C18" s="3" t="s">
        <v>158</v>
      </c>
      <c r="D18" s="7">
        <v>1361</v>
      </c>
      <c r="E18" s="7">
        <v>1238</v>
      </c>
      <c r="F18" s="7">
        <f t="shared" si="0"/>
        <v>2599</v>
      </c>
      <c r="G18" s="9">
        <f t="shared" si="1"/>
        <v>5.2259063398548244E-2</v>
      </c>
      <c r="H18" s="7">
        <v>1345</v>
      </c>
      <c r="I18" s="7">
        <v>1357</v>
      </c>
      <c r="J18" s="7">
        <f t="shared" si="6"/>
        <v>2702</v>
      </c>
      <c r="K18" s="9">
        <f t="shared" si="2"/>
        <v>5.1485299441702714E-2</v>
      </c>
      <c r="L18" s="7">
        <v>76</v>
      </c>
      <c r="M18" s="7">
        <v>80</v>
      </c>
      <c r="N18" s="7">
        <f t="shared" si="7"/>
        <v>156</v>
      </c>
      <c r="O18" s="9">
        <f t="shared" si="3"/>
        <v>5.5221238938053099E-2</v>
      </c>
      <c r="P18" s="7">
        <v>83</v>
      </c>
      <c r="Q18" s="7">
        <v>356</v>
      </c>
      <c r="R18" s="7">
        <f t="shared" si="8"/>
        <v>439</v>
      </c>
      <c r="S18" s="9">
        <f t="shared" si="4"/>
        <v>6.0929909784871616E-2</v>
      </c>
      <c r="T18" s="7">
        <f t="shared" si="9"/>
        <v>5896</v>
      </c>
      <c r="U18" s="9">
        <f t="shared" si="5"/>
        <v>5.2528420227361816E-2</v>
      </c>
    </row>
    <row r="19" spans="1:21" x14ac:dyDescent="0.3">
      <c r="A19" s="5">
        <v>11</v>
      </c>
      <c r="B19" s="5">
        <v>2011</v>
      </c>
      <c r="C19" s="3" t="s">
        <v>159</v>
      </c>
      <c r="D19" s="7">
        <v>1150</v>
      </c>
      <c r="E19" s="7">
        <v>1028</v>
      </c>
      <c r="F19" s="7">
        <f t="shared" si="0"/>
        <v>2178</v>
      </c>
      <c r="G19" s="9">
        <f t="shared" si="1"/>
        <v>4.3793859208171637E-2</v>
      </c>
      <c r="H19" s="7">
        <v>1210</v>
      </c>
      <c r="I19" s="7">
        <v>1236</v>
      </c>
      <c r="J19" s="7">
        <f t="shared" si="6"/>
        <v>2446</v>
      </c>
      <c r="K19" s="9">
        <f t="shared" si="2"/>
        <v>4.6607343610068408E-2</v>
      </c>
      <c r="L19" s="7">
        <v>51</v>
      </c>
      <c r="M19" s="7">
        <v>81</v>
      </c>
      <c r="N19" s="7">
        <f t="shared" si="7"/>
        <v>132</v>
      </c>
      <c r="O19" s="9">
        <f t="shared" si="3"/>
        <v>4.6725663716814157E-2</v>
      </c>
      <c r="P19" s="7">
        <v>84</v>
      </c>
      <c r="Q19" s="7">
        <v>277</v>
      </c>
      <c r="R19" s="7">
        <f t="shared" si="8"/>
        <v>361</v>
      </c>
      <c r="S19" s="9">
        <f t="shared" si="4"/>
        <v>5.0104094378903542E-2</v>
      </c>
      <c r="T19" s="7">
        <f t="shared" si="9"/>
        <v>5117</v>
      </c>
      <c r="U19" s="9">
        <f t="shared" si="5"/>
        <v>4.5588182887281281E-2</v>
      </c>
    </row>
    <row r="20" spans="1:21" x14ac:dyDescent="0.3">
      <c r="A20" s="5">
        <v>12</v>
      </c>
      <c r="B20" s="5">
        <v>2012</v>
      </c>
      <c r="C20" s="3" t="s">
        <v>160</v>
      </c>
      <c r="D20" s="7">
        <v>934</v>
      </c>
      <c r="E20" s="7">
        <v>835</v>
      </c>
      <c r="F20" s="7">
        <f t="shared" si="0"/>
        <v>1769</v>
      </c>
      <c r="G20" s="9">
        <f t="shared" si="1"/>
        <v>3.5569943498280819E-2</v>
      </c>
      <c r="H20" s="7">
        <v>958</v>
      </c>
      <c r="I20" s="7">
        <v>980</v>
      </c>
      <c r="J20" s="7">
        <f t="shared" si="6"/>
        <v>1938</v>
      </c>
      <c r="K20" s="9">
        <f t="shared" si="2"/>
        <v>3.6927650006669081E-2</v>
      </c>
      <c r="L20" s="7">
        <v>37</v>
      </c>
      <c r="M20" s="7">
        <v>69</v>
      </c>
      <c r="N20" s="7">
        <f t="shared" si="7"/>
        <v>106</v>
      </c>
      <c r="O20" s="9">
        <f t="shared" si="3"/>
        <v>3.7522123893805312E-2</v>
      </c>
      <c r="P20" s="7">
        <v>64</v>
      </c>
      <c r="Q20" s="7">
        <v>198</v>
      </c>
      <c r="R20" s="7">
        <f t="shared" si="8"/>
        <v>262</v>
      </c>
      <c r="S20" s="9">
        <f t="shared" si="4"/>
        <v>3.6363636363636362E-2</v>
      </c>
      <c r="T20" s="7">
        <f t="shared" si="9"/>
        <v>4075</v>
      </c>
      <c r="U20" s="9">
        <f t="shared" si="5"/>
        <v>3.63048358932326E-2</v>
      </c>
    </row>
    <row r="21" spans="1:21" x14ac:dyDescent="0.3">
      <c r="A21" s="22" t="s">
        <v>167</v>
      </c>
      <c r="B21" s="22"/>
      <c r="C21" s="22"/>
      <c r="D21" s="11">
        <f>SUM(D9:D20)</f>
        <v>26599</v>
      </c>
      <c r="E21" s="11">
        <f>SUM(E9:E20)</f>
        <v>23134</v>
      </c>
      <c r="F21" s="11">
        <f>SUM(F9:F20)</f>
        <v>49733</v>
      </c>
      <c r="G21" s="12">
        <f>'KAB. SUKOHARJO'!G20</f>
        <v>0.12661537521512878</v>
      </c>
      <c r="H21" s="11">
        <f>SUM(H9:H20)</f>
        <v>26027</v>
      </c>
      <c r="I21" s="11">
        <f>SUM(I9:I20)</f>
        <v>26454</v>
      </c>
      <c r="J21" s="11">
        <f>SUM(J9:J20)</f>
        <v>52481</v>
      </c>
      <c r="K21" s="12">
        <f>'KAB. SUKOHARJO'!K20</f>
        <v>0.11703040993312357</v>
      </c>
      <c r="L21" s="11">
        <f t="shared" ref="L21:N21" si="10">SUM(L9:L20)</f>
        <v>1155</v>
      </c>
      <c r="M21" s="11">
        <f t="shared" si="10"/>
        <v>1670</v>
      </c>
      <c r="N21" s="11">
        <f t="shared" si="10"/>
        <v>2825</v>
      </c>
      <c r="O21" s="12">
        <f>'KAB. SUKOHARJO'!O20</f>
        <v>0.14927344782034346</v>
      </c>
      <c r="P21" s="11">
        <f t="shared" ref="P21:R21" si="11">SUM(P9:P20)</f>
        <v>1582</v>
      </c>
      <c r="Q21" s="11">
        <f t="shared" si="11"/>
        <v>5623</v>
      </c>
      <c r="R21" s="11">
        <f t="shared" si="11"/>
        <v>7205</v>
      </c>
      <c r="S21" s="12">
        <f>'KAB. SUKOHARJO'!S20</f>
        <v>0.12325088097437477</v>
      </c>
      <c r="T21" s="8">
        <f>SUM(T9:T20)</f>
        <v>112244</v>
      </c>
      <c r="U21" s="12">
        <f>'KAB. SUKOHARJO'!U20</f>
        <v>0.12218895940605916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E18D-4036-43A2-B7FF-69830C23B8A0}">
  <dimension ref="A1:U22"/>
  <sheetViews>
    <sheetView zoomScaleNormal="100" workbookViewId="0">
      <selection activeCell="P9" sqref="P9:Q21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181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2</v>
      </c>
      <c r="D9" s="7">
        <v>685</v>
      </c>
      <c r="E9" s="7">
        <v>570</v>
      </c>
      <c r="F9" s="7">
        <f t="shared" ref="F9:F21" si="0">SUM(D9:E9)</f>
        <v>1255</v>
      </c>
      <c r="G9" s="9">
        <f>F9/$F$22</f>
        <v>5.4841810872225137E-2</v>
      </c>
      <c r="H9" s="7">
        <v>855</v>
      </c>
      <c r="I9" s="7">
        <v>872</v>
      </c>
      <c r="J9" s="7">
        <f>SUM(H9:I9)</f>
        <v>1727</v>
      </c>
      <c r="K9" s="9">
        <f t="shared" ref="K9:K21" si="1">J9/$J$22</f>
        <v>5.8034814167618791E-2</v>
      </c>
      <c r="L9" s="7">
        <v>21</v>
      </c>
      <c r="M9" s="7">
        <v>26</v>
      </c>
      <c r="N9" s="7">
        <f>SUM(L9:M9)</f>
        <v>47</v>
      </c>
      <c r="O9" s="9">
        <f t="shared" ref="O9:O21" si="2">N9/$N$22</f>
        <v>4.9840933191940613E-2</v>
      </c>
      <c r="P9" s="7">
        <v>71</v>
      </c>
      <c r="Q9" s="7">
        <v>206</v>
      </c>
      <c r="R9" s="7">
        <f>SUM(P9:Q9)</f>
        <v>277</v>
      </c>
      <c r="S9" s="9">
        <f t="shared" ref="S9:S21" si="3">R9/$R$22</f>
        <v>6.4856005619292903E-2</v>
      </c>
      <c r="T9" s="7">
        <f>F9+J9+N9+R9</f>
        <v>3306</v>
      </c>
      <c r="U9" s="9">
        <f t="shared" ref="U9:U21" si="4">T9/$T$22</f>
        <v>5.7141869469026552E-2</v>
      </c>
    </row>
    <row r="10" spans="1:21" x14ac:dyDescent="0.3">
      <c r="A10" s="5">
        <v>2</v>
      </c>
      <c r="B10" s="5">
        <v>2002</v>
      </c>
      <c r="C10" s="3" t="s">
        <v>3</v>
      </c>
      <c r="D10" s="7">
        <v>846</v>
      </c>
      <c r="E10" s="7">
        <v>653</v>
      </c>
      <c r="F10" s="7">
        <f t="shared" si="0"/>
        <v>1499</v>
      </c>
      <c r="G10" s="9">
        <f t="shared" ref="G10:G21" si="5">F10/$F$22</f>
        <v>6.5504282468099986E-2</v>
      </c>
      <c r="H10" s="7">
        <v>917</v>
      </c>
      <c r="I10" s="7">
        <v>931</v>
      </c>
      <c r="J10" s="7">
        <f t="shared" ref="J10:J21" si="6">SUM(H10:I10)</f>
        <v>1848</v>
      </c>
      <c r="K10" s="9">
        <f t="shared" si="1"/>
        <v>6.2100947644330939E-2</v>
      </c>
      <c r="L10" s="7">
        <v>24</v>
      </c>
      <c r="M10" s="7">
        <v>31</v>
      </c>
      <c r="N10" s="7">
        <f t="shared" ref="N10:N21" si="7">SUM(L10:M10)</f>
        <v>55</v>
      </c>
      <c r="O10" s="9">
        <f t="shared" si="2"/>
        <v>5.8324496288441142E-2</v>
      </c>
      <c r="P10" s="7">
        <v>62</v>
      </c>
      <c r="Q10" s="7">
        <v>188</v>
      </c>
      <c r="R10" s="7">
        <f t="shared" ref="R10:R21" si="8">SUM(P10:Q10)</f>
        <v>250</v>
      </c>
      <c r="S10" s="9">
        <f t="shared" si="3"/>
        <v>5.8534301100444858E-2</v>
      </c>
      <c r="T10" s="7">
        <f t="shared" ref="T10:T21" si="9">F10+J10+N10+R10</f>
        <v>3652</v>
      </c>
      <c r="U10" s="9">
        <f t="shared" si="4"/>
        <v>6.3122234513274339E-2</v>
      </c>
    </row>
    <row r="11" spans="1:21" x14ac:dyDescent="0.3">
      <c r="A11" s="5">
        <v>3</v>
      </c>
      <c r="B11" s="5">
        <v>2003</v>
      </c>
      <c r="C11" s="3" t="s">
        <v>4</v>
      </c>
      <c r="D11" s="7">
        <v>715</v>
      </c>
      <c r="E11" s="7">
        <v>580</v>
      </c>
      <c r="F11" s="7">
        <f t="shared" si="0"/>
        <v>1295</v>
      </c>
      <c r="G11" s="9">
        <f t="shared" si="5"/>
        <v>5.6589757035483308E-2</v>
      </c>
      <c r="H11" s="7">
        <v>870</v>
      </c>
      <c r="I11" s="7">
        <v>890</v>
      </c>
      <c r="J11" s="7">
        <f t="shared" si="6"/>
        <v>1760</v>
      </c>
      <c r="K11" s="9">
        <f t="shared" si="1"/>
        <v>5.9143759661267559E-2</v>
      </c>
      <c r="L11" s="7">
        <v>18</v>
      </c>
      <c r="M11" s="7">
        <v>22</v>
      </c>
      <c r="N11" s="7">
        <f t="shared" si="7"/>
        <v>40</v>
      </c>
      <c r="O11" s="9">
        <f t="shared" si="2"/>
        <v>4.2417815482502653E-2</v>
      </c>
      <c r="P11" s="7">
        <v>73</v>
      </c>
      <c r="Q11" s="7">
        <v>198</v>
      </c>
      <c r="R11" s="7">
        <f t="shared" si="8"/>
        <v>271</v>
      </c>
      <c r="S11" s="9">
        <f t="shared" si="3"/>
        <v>6.3451182392882235E-2</v>
      </c>
      <c r="T11" s="7">
        <f t="shared" si="9"/>
        <v>3366</v>
      </c>
      <c r="U11" s="9">
        <f t="shared" si="4"/>
        <v>5.8178926991150445E-2</v>
      </c>
    </row>
    <row r="12" spans="1:21" x14ac:dyDescent="0.3">
      <c r="A12" s="5">
        <v>4</v>
      </c>
      <c r="B12" s="5">
        <v>2004</v>
      </c>
      <c r="C12" s="3" t="s">
        <v>5</v>
      </c>
      <c r="D12" s="7">
        <v>989</v>
      </c>
      <c r="E12" s="7">
        <v>788</v>
      </c>
      <c r="F12" s="7">
        <f t="shared" si="0"/>
        <v>1777</v>
      </c>
      <c r="G12" s="9">
        <f t="shared" si="5"/>
        <v>7.7652508302744269E-2</v>
      </c>
      <c r="H12" s="7">
        <v>1177</v>
      </c>
      <c r="I12" s="7">
        <v>1201</v>
      </c>
      <c r="J12" s="7">
        <f t="shared" si="6"/>
        <v>2378</v>
      </c>
      <c r="K12" s="9">
        <f t="shared" si="1"/>
        <v>7.9911284360508095E-2</v>
      </c>
      <c r="L12" s="7">
        <v>43</v>
      </c>
      <c r="M12" s="7">
        <v>59</v>
      </c>
      <c r="N12" s="7">
        <f t="shared" si="7"/>
        <v>102</v>
      </c>
      <c r="O12" s="9">
        <f t="shared" si="2"/>
        <v>0.10816542948038176</v>
      </c>
      <c r="P12" s="7">
        <v>97</v>
      </c>
      <c r="Q12" s="7">
        <v>271</v>
      </c>
      <c r="R12" s="7">
        <f t="shared" si="8"/>
        <v>368</v>
      </c>
      <c r="S12" s="9">
        <f t="shared" si="3"/>
        <v>8.6162491219854836E-2</v>
      </c>
      <c r="T12" s="7">
        <f t="shared" si="9"/>
        <v>4625</v>
      </c>
      <c r="U12" s="9">
        <f t="shared" si="4"/>
        <v>7.993985066371681E-2</v>
      </c>
    </row>
    <row r="13" spans="1:21" x14ac:dyDescent="0.3">
      <c r="A13" s="5">
        <v>5</v>
      </c>
      <c r="B13" s="5">
        <v>2005</v>
      </c>
      <c r="C13" s="3" t="s">
        <v>6</v>
      </c>
      <c r="D13" s="7">
        <v>1211</v>
      </c>
      <c r="E13" s="7">
        <v>968</v>
      </c>
      <c r="F13" s="7">
        <f t="shared" si="0"/>
        <v>2179</v>
      </c>
      <c r="G13" s="9">
        <f t="shared" si="5"/>
        <v>9.5219367243488895E-2</v>
      </c>
      <c r="H13" s="7">
        <v>1374</v>
      </c>
      <c r="I13" s="7">
        <v>1387</v>
      </c>
      <c r="J13" s="7">
        <f t="shared" si="6"/>
        <v>2761</v>
      </c>
      <c r="K13" s="9">
        <f t="shared" si="1"/>
        <v>9.278177296861348E-2</v>
      </c>
      <c r="L13" s="7">
        <v>35</v>
      </c>
      <c r="M13" s="7">
        <v>50</v>
      </c>
      <c r="N13" s="7">
        <f t="shared" si="7"/>
        <v>85</v>
      </c>
      <c r="O13" s="9">
        <f t="shared" si="2"/>
        <v>9.0137857900318127E-2</v>
      </c>
      <c r="P13" s="7">
        <v>97</v>
      </c>
      <c r="Q13" s="7">
        <v>296</v>
      </c>
      <c r="R13" s="7">
        <f t="shared" si="8"/>
        <v>393</v>
      </c>
      <c r="S13" s="9">
        <f t="shared" si="3"/>
        <v>9.2015921329899317E-2</v>
      </c>
      <c r="T13" s="7">
        <f t="shared" si="9"/>
        <v>5418</v>
      </c>
      <c r="U13" s="9">
        <f t="shared" si="4"/>
        <v>9.3646294247787615E-2</v>
      </c>
    </row>
    <row r="14" spans="1:21" x14ac:dyDescent="0.3">
      <c r="A14" s="5">
        <v>6</v>
      </c>
      <c r="B14" s="5">
        <v>2006</v>
      </c>
      <c r="C14" s="3" t="s">
        <v>7</v>
      </c>
      <c r="D14" s="7">
        <v>1200</v>
      </c>
      <c r="E14" s="7">
        <v>961</v>
      </c>
      <c r="F14" s="7">
        <f t="shared" si="0"/>
        <v>2161</v>
      </c>
      <c r="G14" s="9">
        <f t="shared" si="5"/>
        <v>9.4432791470022717E-2</v>
      </c>
      <c r="H14" s="7">
        <v>1360</v>
      </c>
      <c r="I14" s="7">
        <v>1389</v>
      </c>
      <c r="J14" s="7">
        <f t="shared" si="6"/>
        <v>2749</v>
      </c>
      <c r="K14" s="9">
        <f t="shared" si="1"/>
        <v>9.2378520061832115E-2</v>
      </c>
      <c r="L14" s="7">
        <v>34</v>
      </c>
      <c r="M14" s="7">
        <v>43</v>
      </c>
      <c r="N14" s="7">
        <f t="shared" si="7"/>
        <v>77</v>
      </c>
      <c r="O14" s="9">
        <f t="shared" si="2"/>
        <v>8.1654294803817598E-2</v>
      </c>
      <c r="P14" s="7">
        <v>73</v>
      </c>
      <c r="Q14" s="7">
        <v>279</v>
      </c>
      <c r="R14" s="7">
        <f t="shared" si="8"/>
        <v>352</v>
      </c>
      <c r="S14" s="9">
        <f t="shared" si="3"/>
        <v>8.2416295949426358E-2</v>
      </c>
      <c r="T14" s="7">
        <f t="shared" si="9"/>
        <v>5339</v>
      </c>
      <c r="U14" s="9">
        <f t="shared" si="4"/>
        <v>9.2280835176991149E-2</v>
      </c>
    </row>
    <row r="15" spans="1:21" x14ac:dyDescent="0.3">
      <c r="A15" s="5">
        <v>7</v>
      </c>
      <c r="B15" s="5">
        <v>2007</v>
      </c>
      <c r="C15" s="3" t="s">
        <v>8</v>
      </c>
      <c r="D15" s="7">
        <v>948</v>
      </c>
      <c r="E15" s="7">
        <v>781</v>
      </c>
      <c r="F15" s="7">
        <f t="shared" si="0"/>
        <v>1729</v>
      </c>
      <c r="G15" s="9">
        <f t="shared" si="5"/>
        <v>7.5554972906834467E-2</v>
      </c>
      <c r="H15" s="7">
        <v>1101</v>
      </c>
      <c r="I15" s="7">
        <v>1137</v>
      </c>
      <c r="J15" s="7">
        <f t="shared" si="6"/>
        <v>2238</v>
      </c>
      <c r="K15" s="9">
        <f t="shared" si="1"/>
        <v>7.5206667114725456E-2</v>
      </c>
      <c r="L15" s="7">
        <v>29</v>
      </c>
      <c r="M15" s="7">
        <v>45</v>
      </c>
      <c r="N15" s="7">
        <f t="shared" si="7"/>
        <v>74</v>
      </c>
      <c r="O15" s="9">
        <f t="shared" si="2"/>
        <v>7.8472958642629903E-2</v>
      </c>
      <c r="P15" s="7">
        <v>84</v>
      </c>
      <c r="Q15" s="7">
        <v>212</v>
      </c>
      <c r="R15" s="7">
        <f t="shared" si="8"/>
        <v>296</v>
      </c>
      <c r="S15" s="9">
        <f t="shared" si="3"/>
        <v>6.9304612502926716E-2</v>
      </c>
      <c r="T15" s="7">
        <f t="shared" si="9"/>
        <v>4337</v>
      </c>
      <c r="U15" s="9">
        <f t="shared" si="4"/>
        <v>7.4961974557522126E-2</v>
      </c>
    </row>
    <row r="16" spans="1:21" x14ac:dyDescent="0.3">
      <c r="A16" s="5">
        <v>8</v>
      </c>
      <c r="B16" s="5">
        <v>2008</v>
      </c>
      <c r="C16" s="3" t="s">
        <v>9</v>
      </c>
      <c r="D16" s="7">
        <v>1233</v>
      </c>
      <c r="E16" s="7">
        <v>981</v>
      </c>
      <c r="F16" s="7">
        <f t="shared" si="0"/>
        <v>2214</v>
      </c>
      <c r="G16" s="9">
        <f t="shared" si="5"/>
        <v>9.67488201363398E-2</v>
      </c>
      <c r="H16" s="7">
        <v>1363</v>
      </c>
      <c r="I16" s="7">
        <v>1378</v>
      </c>
      <c r="J16" s="7">
        <f t="shared" si="6"/>
        <v>2741</v>
      </c>
      <c r="K16" s="9">
        <f t="shared" si="1"/>
        <v>9.2109684790644533E-2</v>
      </c>
      <c r="L16" s="7">
        <v>44</v>
      </c>
      <c r="M16" s="7">
        <v>59</v>
      </c>
      <c r="N16" s="7">
        <f t="shared" si="7"/>
        <v>103</v>
      </c>
      <c r="O16" s="9">
        <f t="shared" si="2"/>
        <v>0.10922587486744433</v>
      </c>
      <c r="P16" s="7">
        <v>88</v>
      </c>
      <c r="Q16" s="7">
        <v>280</v>
      </c>
      <c r="R16" s="7">
        <f t="shared" si="8"/>
        <v>368</v>
      </c>
      <c r="S16" s="9">
        <f t="shared" si="3"/>
        <v>8.6162491219854836E-2</v>
      </c>
      <c r="T16" s="7">
        <f t="shared" si="9"/>
        <v>5426</v>
      </c>
      <c r="U16" s="9">
        <f t="shared" si="4"/>
        <v>9.378456858407079E-2</v>
      </c>
    </row>
    <row r="17" spans="1:21" x14ac:dyDescent="0.3">
      <c r="A17" s="5">
        <v>9</v>
      </c>
      <c r="B17" s="5">
        <v>2009</v>
      </c>
      <c r="C17" s="3" t="s">
        <v>1</v>
      </c>
      <c r="D17" s="7">
        <v>850</v>
      </c>
      <c r="E17" s="7">
        <v>644</v>
      </c>
      <c r="F17" s="7">
        <f t="shared" si="0"/>
        <v>1494</v>
      </c>
      <c r="G17" s="9">
        <f t="shared" si="5"/>
        <v>6.5285789197692706E-2</v>
      </c>
      <c r="H17" s="7">
        <v>967</v>
      </c>
      <c r="I17" s="7">
        <v>1002</v>
      </c>
      <c r="J17" s="7">
        <f t="shared" si="6"/>
        <v>1969</v>
      </c>
      <c r="K17" s="9">
        <f t="shared" si="1"/>
        <v>6.6167081121043081E-2</v>
      </c>
      <c r="L17" s="7">
        <v>28</v>
      </c>
      <c r="M17" s="7">
        <v>39</v>
      </c>
      <c r="N17" s="7">
        <f t="shared" si="7"/>
        <v>67</v>
      </c>
      <c r="O17" s="9">
        <f t="shared" si="2"/>
        <v>7.1049840933191943E-2</v>
      </c>
      <c r="P17" s="7">
        <v>68</v>
      </c>
      <c r="Q17" s="7">
        <v>202</v>
      </c>
      <c r="R17" s="7">
        <f t="shared" si="8"/>
        <v>270</v>
      </c>
      <c r="S17" s="9">
        <f t="shared" si="3"/>
        <v>6.3217045188480453E-2</v>
      </c>
      <c r="T17" s="7">
        <f t="shared" si="9"/>
        <v>3800</v>
      </c>
      <c r="U17" s="9">
        <f t="shared" si="4"/>
        <v>6.5680309734513276E-2</v>
      </c>
    </row>
    <row r="18" spans="1:21" x14ac:dyDescent="0.3">
      <c r="A18" s="5">
        <v>10</v>
      </c>
      <c r="B18" s="5">
        <v>2010</v>
      </c>
      <c r="C18" s="3" t="s">
        <v>10</v>
      </c>
      <c r="D18" s="7">
        <v>806</v>
      </c>
      <c r="E18" s="7">
        <v>693</v>
      </c>
      <c r="F18" s="7">
        <f t="shared" si="0"/>
        <v>1499</v>
      </c>
      <c r="G18" s="9">
        <f t="shared" si="5"/>
        <v>6.5504282468099986E-2</v>
      </c>
      <c r="H18" s="7">
        <v>1009</v>
      </c>
      <c r="I18" s="7">
        <v>1028</v>
      </c>
      <c r="J18" s="7">
        <f t="shared" si="6"/>
        <v>2037</v>
      </c>
      <c r="K18" s="9">
        <f t="shared" si="1"/>
        <v>6.8452180926137515E-2</v>
      </c>
      <c r="L18" s="7">
        <v>27</v>
      </c>
      <c r="M18" s="7">
        <v>23</v>
      </c>
      <c r="N18" s="7">
        <f t="shared" si="7"/>
        <v>50</v>
      </c>
      <c r="O18" s="9">
        <f t="shared" si="2"/>
        <v>5.3022269353128315E-2</v>
      </c>
      <c r="P18" s="7">
        <v>86</v>
      </c>
      <c r="Q18" s="7">
        <v>205</v>
      </c>
      <c r="R18" s="7">
        <f t="shared" si="8"/>
        <v>291</v>
      </c>
      <c r="S18" s="9">
        <f t="shared" si="3"/>
        <v>6.8133926480917817E-2</v>
      </c>
      <c r="T18" s="7">
        <f t="shared" si="9"/>
        <v>3877</v>
      </c>
      <c r="U18" s="9">
        <f t="shared" si="4"/>
        <v>6.7011200221238937E-2</v>
      </c>
    </row>
    <row r="19" spans="1:21" x14ac:dyDescent="0.3">
      <c r="A19" s="5">
        <v>11</v>
      </c>
      <c r="B19" s="5">
        <v>2011</v>
      </c>
      <c r="C19" s="3" t="s">
        <v>11</v>
      </c>
      <c r="D19" s="7">
        <v>954</v>
      </c>
      <c r="E19" s="7">
        <v>866</v>
      </c>
      <c r="F19" s="7">
        <f t="shared" si="0"/>
        <v>1820</v>
      </c>
      <c r="G19" s="9">
        <f t="shared" si="5"/>
        <v>7.9531550428246806E-2</v>
      </c>
      <c r="H19" s="7">
        <v>1220</v>
      </c>
      <c r="I19" s="7">
        <v>1248</v>
      </c>
      <c r="J19" s="7">
        <f t="shared" si="6"/>
        <v>2468</v>
      </c>
      <c r="K19" s="9">
        <f t="shared" si="1"/>
        <v>8.2935681161368374E-2</v>
      </c>
      <c r="L19" s="7">
        <v>16</v>
      </c>
      <c r="M19" s="7">
        <v>36</v>
      </c>
      <c r="N19" s="7">
        <f t="shared" si="7"/>
        <v>52</v>
      </c>
      <c r="O19" s="9">
        <f t="shared" si="2"/>
        <v>5.5143160127253447E-2</v>
      </c>
      <c r="P19" s="7">
        <v>83</v>
      </c>
      <c r="Q19" s="7">
        <v>270</v>
      </c>
      <c r="R19" s="7">
        <f t="shared" si="8"/>
        <v>353</v>
      </c>
      <c r="S19" s="9">
        <f t="shared" si="3"/>
        <v>8.265043315382814E-2</v>
      </c>
      <c r="T19" s="7">
        <f t="shared" si="9"/>
        <v>4693</v>
      </c>
      <c r="U19" s="9">
        <f t="shared" si="4"/>
        <v>8.1115182522123894E-2</v>
      </c>
    </row>
    <row r="20" spans="1:21" x14ac:dyDescent="0.3">
      <c r="A20" s="5">
        <v>12</v>
      </c>
      <c r="B20" s="5">
        <v>2012</v>
      </c>
      <c r="C20" s="3" t="s">
        <v>12</v>
      </c>
      <c r="D20" s="7">
        <v>925</v>
      </c>
      <c r="E20" s="7">
        <v>726</v>
      </c>
      <c r="F20" s="7">
        <f t="shared" si="0"/>
        <v>1651</v>
      </c>
      <c r="G20" s="9">
        <f>F20/$F$22</f>
        <v>7.2146477888481039E-2</v>
      </c>
      <c r="H20" s="7">
        <v>1046</v>
      </c>
      <c r="I20" s="7">
        <v>1076</v>
      </c>
      <c r="J20" s="7">
        <f>SUM(H20:I20)</f>
        <v>2122</v>
      </c>
      <c r="K20" s="9">
        <f t="shared" si="1"/>
        <v>7.1308555682505548E-2</v>
      </c>
      <c r="L20" s="7">
        <v>30</v>
      </c>
      <c r="M20" s="7">
        <v>45</v>
      </c>
      <c r="N20" s="7">
        <f t="shared" ref="N20" si="10">SUM(L20:M20)</f>
        <v>75</v>
      </c>
      <c r="O20" s="9">
        <f t="shared" si="2"/>
        <v>7.9533404029692473E-2</v>
      </c>
      <c r="P20" s="7">
        <v>91</v>
      </c>
      <c r="Q20" s="7">
        <v>220</v>
      </c>
      <c r="R20" s="7">
        <f t="shared" ref="R20" si="11">SUM(P20:Q20)</f>
        <v>311</v>
      </c>
      <c r="S20" s="9">
        <f t="shared" si="3"/>
        <v>7.2816670568953412E-2</v>
      </c>
      <c r="T20" s="7">
        <f t="shared" si="9"/>
        <v>4159</v>
      </c>
      <c r="U20" s="9">
        <f t="shared" si="4"/>
        <v>7.1885370575221236E-2</v>
      </c>
    </row>
    <row r="21" spans="1:21" x14ac:dyDescent="0.3">
      <c r="A21" s="5">
        <v>13</v>
      </c>
      <c r="B21" s="5">
        <v>2013</v>
      </c>
      <c r="C21" s="3" t="s">
        <v>13</v>
      </c>
      <c r="D21" s="7">
        <v>1291</v>
      </c>
      <c r="E21" s="7">
        <v>1020</v>
      </c>
      <c r="F21" s="7">
        <f t="shared" si="0"/>
        <v>2311</v>
      </c>
      <c r="G21" s="9">
        <f t="shared" si="5"/>
        <v>0.10098758958224087</v>
      </c>
      <c r="H21" s="7">
        <v>1453</v>
      </c>
      <c r="I21" s="7">
        <v>1507</v>
      </c>
      <c r="J21" s="7">
        <f t="shared" si="6"/>
        <v>2960</v>
      </c>
      <c r="K21" s="9">
        <f t="shared" si="1"/>
        <v>9.9469050339404536E-2</v>
      </c>
      <c r="L21" s="7">
        <v>46</v>
      </c>
      <c r="M21" s="7">
        <v>70</v>
      </c>
      <c r="N21" s="7">
        <f t="shared" si="7"/>
        <v>116</v>
      </c>
      <c r="O21" s="9">
        <f t="shared" si="2"/>
        <v>0.12301166489925769</v>
      </c>
      <c r="P21" s="7">
        <v>115</v>
      </c>
      <c r="Q21" s="7">
        <v>356</v>
      </c>
      <c r="R21" s="7">
        <f t="shared" si="8"/>
        <v>471</v>
      </c>
      <c r="S21" s="9">
        <f t="shared" si="3"/>
        <v>0.11027862327323812</v>
      </c>
      <c r="T21" s="7">
        <f t="shared" si="9"/>
        <v>5858</v>
      </c>
      <c r="U21" s="9">
        <f t="shared" si="4"/>
        <v>0.10125138274336283</v>
      </c>
    </row>
    <row r="22" spans="1:21" x14ac:dyDescent="0.3">
      <c r="A22" s="22" t="s">
        <v>167</v>
      </c>
      <c r="B22" s="22"/>
      <c r="C22" s="22"/>
      <c r="D22" s="11">
        <f>SUM(D9:D21)</f>
        <v>12653</v>
      </c>
      <c r="E22" s="11">
        <f>SUM(E9:E21)</f>
        <v>10231</v>
      </c>
      <c r="F22" s="11">
        <f>SUM(F9:F21)</f>
        <v>22884</v>
      </c>
      <c r="G22" s="12">
        <f>'KAB. SUKOHARJO'!G9</f>
        <v>5.8260435654857071E-2</v>
      </c>
      <c r="H22" s="11">
        <f>SUM(H9:H21)</f>
        <v>14712</v>
      </c>
      <c r="I22" s="11">
        <f>SUM(I9:I21)</f>
        <v>15046</v>
      </c>
      <c r="J22" s="11">
        <f>SUM(J9:J21)</f>
        <v>29758</v>
      </c>
      <c r="K22" s="12">
        <f>'KAB. SUKOHARJO'!K9</f>
        <v>6.6359081168230236E-2</v>
      </c>
      <c r="L22" s="11">
        <f>SUM(L9:L21)</f>
        <v>395</v>
      </c>
      <c r="M22" s="11">
        <f>SUM(M9:M21)</f>
        <v>548</v>
      </c>
      <c r="N22" s="11">
        <f>SUM(N9:N21)</f>
        <v>943</v>
      </c>
      <c r="O22" s="12">
        <f>'KAB. SUKOHARJO'!O9</f>
        <v>4.9828269484808452E-2</v>
      </c>
      <c r="P22" s="11">
        <f t="shared" ref="P22:R22" si="12">SUM(P9:P21)</f>
        <v>1088</v>
      </c>
      <c r="Q22" s="11">
        <f t="shared" si="12"/>
        <v>3183</v>
      </c>
      <c r="R22" s="11">
        <f t="shared" si="12"/>
        <v>4271</v>
      </c>
      <c r="S22" s="12">
        <f>'KAB. SUKOHARJO'!S9</f>
        <v>7.3061001060590505E-2</v>
      </c>
      <c r="T22" s="8">
        <f>SUM(T9:T21)</f>
        <v>57856</v>
      </c>
      <c r="U22" s="12">
        <f>'KAB. SUKOHARJO'!U9</f>
        <v>6.2982114281359886E-2</v>
      </c>
    </row>
  </sheetData>
  <mergeCells count="11">
    <mergeCell ref="A1:N2"/>
    <mergeCell ref="T7:U7"/>
    <mergeCell ref="A22:C22"/>
    <mergeCell ref="P7:S7"/>
    <mergeCell ref="A5:D5"/>
    <mergeCell ref="A6:D6"/>
    <mergeCell ref="A7:A8"/>
    <mergeCell ref="B7:C7"/>
    <mergeCell ref="D7:G7"/>
    <mergeCell ref="H7:K7"/>
    <mergeCell ref="L7:O7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6601-95E6-4DD3-B489-E54B1D17D734}">
  <dimension ref="A1:U21"/>
  <sheetViews>
    <sheetView zoomScaleNormal="100" workbookViewId="0">
      <selection activeCell="P9" sqref="P9:Q20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183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15</v>
      </c>
      <c r="D9" s="7">
        <v>635</v>
      </c>
      <c r="E9" s="7">
        <v>488</v>
      </c>
      <c r="F9" s="7">
        <f t="shared" ref="F9:F20" si="0">SUM(D9:E9)</f>
        <v>1123</v>
      </c>
      <c r="G9" s="9">
        <f t="shared" ref="G9:G20" si="1">F9/$F$21</f>
        <v>7.3901026585943663E-2</v>
      </c>
      <c r="H9" s="7">
        <v>739</v>
      </c>
      <c r="I9" s="7">
        <v>779</v>
      </c>
      <c r="J9" s="7">
        <f>SUM(H9:I9)</f>
        <v>1518</v>
      </c>
      <c r="K9" s="9">
        <f t="shared" ref="K9:K20" si="2">J9/$J$21</f>
        <v>8.3023408444541674E-2</v>
      </c>
      <c r="L9" s="7">
        <v>20</v>
      </c>
      <c r="M9" s="7">
        <v>23</v>
      </c>
      <c r="N9" s="7">
        <f>SUM(L9:M9)</f>
        <v>43</v>
      </c>
      <c r="O9" s="9">
        <f t="shared" ref="O9:O20" si="3">N9/$N$21</f>
        <v>6.5749235474006115E-2</v>
      </c>
      <c r="P9" s="7">
        <v>46</v>
      </c>
      <c r="Q9" s="7">
        <v>134</v>
      </c>
      <c r="R9" s="7">
        <f>SUM(P9:Q9)</f>
        <v>180</v>
      </c>
      <c r="S9" s="9">
        <f t="shared" ref="S9:S20" si="4">R9/$R$21</f>
        <v>6.1496412709258624E-2</v>
      </c>
      <c r="T9" s="7">
        <f>F9+J9+N9+R9</f>
        <v>2864</v>
      </c>
      <c r="U9" s="9">
        <f t="shared" ref="U9:U20" si="5">T9/$T$21</f>
        <v>7.7278001133266772E-2</v>
      </c>
    </row>
    <row r="10" spans="1:21" x14ac:dyDescent="0.3">
      <c r="A10" s="5">
        <v>2</v>
      </c>
      <c r="B10" s="5">
        <v>2002</v>
      </c>
      <c r="C10" s="3" t="s">
        <v>16</v>
      </c>
      <c r="D10" s="7">
        <v>619</v>
      </c>
      <c r="E10" s="7">
        <v>422</v>
      </c>
      <c r="F10" s="7">
        <f t="shared" si="0"/>
        <v>1041</v>
      </c>
      <c r="G10" s="9">
        <f t="shared" si="1"/>
        <v>6.8504869702553303E-2</v>
      </c>
      <c r="H10" s="7">
        <v>629</v>
      </c>
      <c r="I10" s="7">
        <v>651</v>
      </c>
      <c r="J10" s="7">
        <f t="shared" ref="J10:J20" si="6">SUM(H10:I10)</f>
        <v>1280</v>
      </c>
      <c r="K10" s="9">
        <f t="shared" si="2"/>
        <v>7.0006563115292061E-2</v>
      </c>
      <c r="L10" s="7">
        <v>18</v>
      </c>
      <c r="M10" s="7">
        <v>26</v>
      </c>
      <c r="N10" s="7">
        <f t="shared" ref="N10:N20" si="7">SUM(L10:M10)</f>
        <v>44</v>
      </c>
      <c r="O10" s="9">
        <f t="shared" si="3"/>
        <v>6.7278287461773695E-2</v>
      </c>
      <c r="P10" s="7">
        <v>47</v>
      </c>
      <c r="Q10" s="7">
        <v>152</v>
      </c>
      <c r="R10" s="7">
        <f t="shared" ref="R10:R20" si="8">SUM(P10:Q10)</f>
        <v>199</v>
      </c>
      <c r="S10" s="9">
        <f t="shared" si="4"/>
        <v>6.7987700717458147E-2</v>
      </c>
      <c r="T10" s="7">
        <f t="shared" ref="T10:T20" si="9">F10+J10+N10+R10</f>
        <v>2564</v>
      </c>
      <c r="U10" s="9">
        <f t="shared" si="5"/>
        <v>6.9183238444726264E-2</v>
      </c>
    </row>
    <row r="11" spans="1:21" x14ac:dyDescent="0.3">
      <c r="A11" s="5">
        <v>3</v>
      </c>
      <c r="B11" s="5">
        <v>2003</v>
      </c>
      <c r="C11" s="3" t="s">
        <v>17</v>
      </c>
      <c r="D11" s="7">
        <v>745</v>
      </c>
      <c r="E11" s="7">
        <v>522</v>
      </c>
      <c r="F11" s="7">
        <f t="shared" si="0"/>
        <v>1267</v>
      </c>
      <c r="G11" s="9">
        <f t="shared" si="1"/>
        <v>8.3377204527507243E-2</v>
      </c>
      <c r="H11" s="7">
        <v>764</v>
      </c>
      <c r="I11" s="7">
        <v>763</v>
      </c>
      <c r="J11" s="7">
        <f t="shared" si="6"/>
        <v>1527</v>
      </c>
      <c r="K11" s="9">
        <f t="shared" si="2"/>
        <v>8.3515642091446074E-2</v>
      </c>
      <c r="L11" s="7">
        <v>34</v>
      </c>
      <c r="M11" s="7">
        <v>28</v>
      </c>
      <c r="N11" s="7">
        <f t="shared" si="7"/>
        <v>62</v>
      </c>
      <c r="O11" s="9">
        <f t="shared" si="3"/>
        <v>9.480122324159021E-2</v>
      </c>
      <c r="P11" s="7">
        <v>76</v>
      </c>
      <c r="Q11" s="7">
        <v>194</v>
      </c>
      <c r="R11" s="7">
        <f t="shared" si="8"/>
        <v>270</v>
      </c>
      <c r="S11" s="9">
        <f t="shared" si="4"/>
        <v>9.2244619063887937E-2</v>
      </c>
      <c r="T11" s="7">
        <f t="shared" si="9"/>
        <v>3126</v>
      </c>
      <c r="U11" s="9">
        <f t="shared" si="5"/>
        <v>8.4347427214592152E-2</v>
      </c>
    </row>
    <row r="12" spans="1:21" x14ac:dyDescent="0.3">
      <c r="A12" s="5">
        <v>4</v>
      </c>
      <c r="B12" s="5">
        <v>2004</v>
      </c>
      <c r="C12" s="3" t="s">
        <v>18</v>
      </c>
      <c r="D12" s="7">
        <v>683</v>
      </c>
      <c r="E12" s="7">
        <v>505</v>
      </c>
      <c r="F12" s="7">
        <f t="shared" si="0"/>
        <v>1188</v>
      </c>
      <c r="G12" s="9">
        <f t="shared" si="1"/>
        <v>7.8178468017899447E-2</v>
      </c>
      <c r="H12" s="7">
        <v>706</v>
      </c>
      <c r="I12" s="7">
        <v>719</v>
      </c>
      <c r="J12" s="7">
        <f t="shared" si="6"/>
        <v>1425</v>
      </c>
      <c r="K12" s="9">
        <f t="shared" si="2"/>
        <v>7.7936994093196238E-2</v>
      </c>
      <c r="L12" s="7">
        <v>33</v>
      </c>
      <c r="M12" s="7">
        <v>33</v>
      </c>
      <c r="N12" s="7">
        <f t="shared" si="7"/>
        <v>66</v>
      </c>
      <c r="O12" s="9">
        <f t="shared" si="3"/>
        <v>0.10091743119266056</v>
      </c>
      <c r="P12" s="7">
        <v>73</v>
      </c>
      <c r="Q12" s="7">
        <v>186</v>
      </c>
      <c r="R12" s="7">
        <f t="shared" si="8"/>
        <v>259</v>
      </c>
      <c r="S12" s="9">
        <f t="shared" si="4"/>
        <v>8.8486504953877693E-2</v>
      </c>
      <c r="T12" s="7">
        <f t="shared" si="9"/>
        <v>2938</v>
      </c>
      <c r="U12" s="9">
        <f t="shared" si="5"/>
        <v>7.9274709263106771E-2</v>
      </c>
    </row>
    <row r="13" spans="1:21" x14ac:dyDescent="0.3">
      <c r="A13" s="5">
        <v>5</v>
      </c>
      <c r="B13" s="5">
        <v>2005</v>
      </c>
      <c r="C13" s="3" t="s">
        <v>19</v>
      </c>
      <c r="D13" s="7">
        <v>780</v>
      </c>
      <c r="E13" s="7">
        <v>583</v>
      </c>
      <c r="F13" s="7">
        <f t="shared" si="0"/>
        <v>1363</v>
      </c>
      <c r="G13" s="9">
        <f t="shared" si="1"/>
        <v>8.9694656488549615E-2</v>
      </c>
      <c r="H13" s="7">
        <v>812</v>
      </c>
      <c r="I13" s="7">
        <v>820</v>
      </c>
      <c r="J13" s="7">
        <f t="shared" si="6"/>
        <v>1632</v>
      </c>
      <c r="K13" s="9">
        <f t="shared" si="2"/>
        <v>8.9258367971997377E-2</v>
      </c>
      <c r="L13" s="7">
        <v>24</v>
      </c>
      <c r="M13" s="7">
        <v>42</v>
      </c>
      <c r="N13" s="7">
        <f t="shared" si="7"/>
        <v>66</v>
      </c>
      <c r="O13" s="9">
        <f t="shared" si="3"/>
        <v>0.10091743119266056</v>
      </c>
      <c r="P13" s="7">
        <v>76</v>
      </c>
      <c r="Q13" s="7">
        <v>216</v>
      </c>
      <c r="R13" s="7">
        <f t="shared" si="8"/>
        <v>292</v>
      </c>
      <c r="S13" s="9">
        <f t="shared" si="4"/>
        <v>9.9760847283908438E-2</v>
      </c>
      <c r="T13" s="7">
        <f t="shared" si="9"/>
        <v>3353</v>
      </c>
      <c r="U13" s="9">
        <f t="shared" si="5"/>
        <v>9.0472464315587808E-2</v>
      </c>
    </row>
    <row r="14" spans="1:21" x14ac:dyDescent="0.3">
      <c r="A14" s="5">
        <v>6</v>
      </c>
      <c r="B14" s="5">
        <v>2006</v>
      </c>
      <c r="C14" s="3" t="s">
        <v>20</v>
      </c>
      <c r="D14" s="7">
        <v>555</v>
      </c>
      <c r="E14" s="7">
        <v>430</v>
      </c>
      <c r="F14" s="7">
        <f t="shared" si="0"/>
        <v>985</v>
      </c>
      <c r="G14" s="9">
        <f t="shared" si="1"/>
        <v>6.4819689391945254E-2</v>
      </c>
      <c r="H14" s="7">
        <v>559</v>
      </c>
      <c r="I14" s="7">
        <v>565</v>
      </c>
      <c r="J14" s="7">
        <f t="shared" si="6"/>
        <v>1124</v>
      </c>
      <c r="K14" s="9">
        <f t="shared" si="2"/>
        <v>6.1474513235615841E-2</v>
      </c>
      <c r="L14" s="7">
        <v>20</v>
      </c>
      <c r="M14" s="7">
        <v>15</v>
      </c>
      <c r="N14" s="7">
        <f t="shared" si="7"/>
        <v>35</v>
      </c>
      <c r="O14" s="9">
        <f t="shared" si="3"/>
        <v>5.3516819571865444E-2</v>
      </c>
      <c r="P14" s="7">
        <v>38</v>
      </c>
      <c r="Q14" s="7">
        <v>158</v>
      </c>
      <c r="R14" s="7">
        <f t="shared" si="8"/>
        <v>196</v>
      </c>
      <c r="S14" s="9">
        <f t="shared" si="4"/>
        <v>6.6962760505637167E-2</v>
      </c>
      <c r="T14" s="7">
        <f t="shared" si="9"/>
        <v>2340</v>
      </c>
      <c r="U14" s="9">
        <f t="shared" si="5"/>
        <v>6.313914897061601E-2</v>
      </c>
    </row>
    <row r="15" spans="1:21" x14ac:dyDescent="0.3">
      <c r="A15" s="5">
        <v>7</v>
      </c>
      <c r="B15" s="5">
        <v>2007</v>
      </c>
      <c r="C15" s="3" t="s">
        <v>14</v>
      </c>
      <c r="D15" s="7">
        <v>782</v>
      </c>
      <c r="E15" s="7">
        <v>618</v>
      </c>
      <c r="F15" s="7">
        <f t="shared" si="0"/>
        <v>1400</v>
      </c>
      <c r="G15" s="9">
        <f t="shared" si="1"/>
        <v>9.2129507765201374E-2</v>
      </c>
      <c r="H15" s="7">
        <v>769</v>
      </c>
      <c r="I15" s="7">
        <v>780</v>
      </c>
      <c r="J15" s="7">
        <f t="shared" si="6"/>
        <v>1549</v>
      </c>
      <c r="K15" s="9">
        <f t="shared" si="2"/>
        <v>8.4718879894990162E-2</v>
      </c>
      <c r="L15" s="7">
        <v>25</v>
      </c>
      <c r="M15" s="7">
        <v>34</v>
      </c>
      <c r="N15" s="7">
        <f t="shared" si="7"/>
        <v>59</v>
      </c>
      <c r="O15" s="9">
        <f t="shared" si="3"/>
        <v>9.0214067278287458E-2</v>
      </c>
      <c r="P15" s="7">
        <v>74</v>
      </c>
      <c r="Q15" s="7">
        <v>207</v>
      </c>
      <c r="R15" s="7">
        <f t="shared" si="8"/>
        <v>281</v>
      </c>
      <c r="S15" s="9">
        <f t="shared" si="4"/>
        <v>9.6002733173898194E-2</v>
      </c>
      <c r="T15" s="7">
        <f t="shared" si="9"/>
        <v>3289</v>
      </c>
      <c r="U15" s="9">
        <f t="shared" si="5"/>
        <v>8.8745581608699178E-2</v>
      </c>
    </row>
    <row r="16" spans="1:21" x14ac:dyDescent="0.3">
      <c r="A16" s="5">
        <v>8</v>
      </c>
      <c r="B16" s="5">
        <v>2008</v>
      </c>
      <c r="C16" s="3" t="s">
        <v>21</v>
      </c>
      <c r="D16" s="7">
        <v>667</v>
      </c>
      <c r="E16" s="7">
        <v>555</v>
      </c>
      <c r="F16" s="7">
        <f t="shared" si="0"/>
        <v>1222</v>
      </c>
      <c r="G16" s="9">
        <f t="shared" si="1"/>
        <v>8.0415898920768628E-2</v>
      </c>
      <c r="H16" s="7">
        <v>756</v>
      </c>
      <c r="I16" s="7">
        <v>785</v>
      </c>
      <c r="J16" s="7">
        <f t="shared" si="6"/>
        <v>1541</v>
      </c>
      <c r="K16" s="9">
        <f t="shared" si="2"/>
        <v>8.4281338875519585E-2</v>
      </c>
      <c r="L16" s="7">
        <v>18</v>
      </c>
      <c r="M16" s="7">
        <v>29</v>
      </c>
      <c r="N16" s="7">
        <f t="shared" si="7"/>
        <v>47</v>
      </c>
      <c r="O16" s="9">
        <f t="shared" si="3"/>
        <v>7.1865443425076447E-2</v>
      </c>
      <c r="P16" s="7">
        <v>59</v>
      </c>
      <c r="Q16" s="7">
        <v>152</v>
      </c>
      <c r="R16" s="7">
        <f t="shared" si="8"/>
        <v>211</v>
      </c>
      <c r="S16" s="9">
        <f t="shared" si="4"/>
        <v>7.208746156474205E-2</v>
      </c>
      <c r="T16" s="7">
        <f t="shared" si="9"/>
        <v>3021</v>
      </c>
      <c r="U16" s="9">
        <f t="shared" si="5"/>
        <v>8.1514260273602979E-2</v>
      </c>
    </row>
    <row r="17" spans="1:21" x14ac:dyDescent="0.3">
      <c r="A17" s="5">
        <v>9</v>
      </c>
      <c r="B17" s="5">
        <v>2009</v>
      </c>
      <c r="C17" s="3" t="s">
        <v>22</v>
      </c>
      <c r="D17" s="7">
        <v>625</v>
      </c>
      <c r="E17" s="7">
        <v>473</v>
      </c>
      <c r="F17" s="7">
        <f t="shared" si="0"/>
        <v>1098</v>
      </c>
      <c r="G17" s="9">
        <f t="shared" si="1"/>
        <v>7.2255856804422217E-2</v>
      </c>
      <c r="H17" s="7">
        <v>642</v>
      </c>
      <c r="I17" s="7">
        <v>667</v>
      </c>
      <c r="J17" s="7">
        <f t="shared" si="6"/>
        <v>1309</v>
      </c>
      <c r="K17" s="9">
        <f t="shared" si="2"/>
        <v>7.1592649310872891E-2</v>
      </c>
      <c r="L17" s="7">
        <v>21</v>
      </c>
      <c r="M17" s="7">
        <v>29</v>
      </c>
      <c r="N17" s="7">
        <f t="shared" si="7"/>
        <v>50</v>
      </c>
      <c r="O17" s="9">
        <f t="shared" si="3"/>
        <v>7.64525993883792E-2</v>
      </c>
      <c r="P17" s="7">
        <v>43</v>
      </c>
      <c r="Q17" s="7">
        <v>146</v>
      </c>
      <c r="R17" s="7">
        <f t="shared" si="8"/>
        <v>189</v>
      </c>
      <c r="S17" s="9">
        <f t="shared" si="4"/>
        <v>6.4571233344721563E-2</v>
      </c>
      <c r="T17" s="7">
        <f t="shared" si="9"/>
        <v>2646</v>
      </c>
      <c r="U17" s="9">
        <f t="shared" si="5"/>
        <v>7.1395806912927337E-2</v>
      </c>
    </row>
    <row r="18" spans="1:21" x14ac:dyDescent="0.3">
      <c r="A18" s="5">
        <v>10</v>
      </c>
      <c r="B18" s="5">
        <v>2010</v>
      </c>
      <c r="C18" s="3" t="s">
        <v>23</v>
      </c>
      <c r="D18" s="7">
        <v>880</v>
      </c>
      <c r="E18" s="7">
        <v>686</v>
      </c>
      <c r="F18" s="7">
        <f t="shared" si="0"/>
        <v>1566</v>
      </c>
      <c r="G18" s="9">
        <f t="shared" si="1"/>
        <v>0.10305343511450382</v>
      </c>
      <c r="H18" s="7">
        <v>937</v>
      </c>
      <c r="I18" s="7">
        <v>958</v>
      </c>
      <c r="J18" s="7">
        <f t="shared" si="6"/>
        <v>1895</v>
      </c>
      <c r="K18" s="9">
        <f t="shared" si="2"/>
        <v>0.10364252898709254</v>
      </c>
      <c r="L18" s="7">
        <v>34</v>
      </c>
      <c r="M18" s="7">
        <v>34</v>
      </c>
      <c r="N18" s="7">
        <f t="shared" si="7"/>
        <v>68</v>
      </c>
      <c r="O18" s="9">
        <f t="shared" si="3"/>
        <v>0.10397553516819572</v>
      </c>
      <c r="P18" s="7">
        <v>87</v>
      </c>
      <c r="Q18" s="7">
        <v>210</v>
      </c>
      <c r="R18" s="7">
        <f t="shared" si="8"/>
        <v>297</v>
      </c>
      <c r="S18" s="9">
        <f t="shared" si="4"/>
        <v>0.10146908097027674</v>
      </c>
      <c r="T18" s="7">
        <f t="shared" si="9"/>
        <v>3826</v>
      </c>
      <c r="U18" s="9">
        <f t="shared" si="5"/>
        <v>0.1032352068211867</v>
      </c>
    </row>
    <row r="19" spans="1:21" x14ac:dyDescent="0.3">
      <c r="A19" s="5">
        <v>11</v>
      </c>
      <c r="B19" s="5">
        <v>2011</v>
      </c>
      <c r="C19" s="3" t="s">
        <v>24</v>
      </c>
      <c r="D19" s="7">
        <v>660</v>
      </c>
      <c r="E19" s="7">
        <v>504</v>
      </c>
      <c r="F19" s="7">
        <f t="shared" si="0"/>
        <v>1164</v>
      </c>
      <c r="G19" s="9">
        <f t="shared" si="1"/>
        <v>7.659910502763885E-2</v>
      </c>
      <c r="H19" s="7">
        <v>680</v>
      </c>
      <c r="I19" s="7">
        <v>697</v>
      </c>
      <c r="J19" s="7">
        <f t="shared" si="6"/>
        <v>1377</v>
      </c>
      <c r="K19" s="9">
        <f t="shared" si="2"/>
        <v>7.5311747976372787E-2</v>
      </c>
      <c r="L19" s="7">
        <v>27</v>
      </c>
      <c r="M19" s="7">
        <v>36</v>
      </c>
      <c r="N19" s="7">
        <f t="shared" si="7"/>
        <v>63</v>
      </c>
      <c r="O19" s="9">
        <f t="shared" si="3"/>
        <v>9.6330275229357804E-2</v>
      </c>
      <c r="P19" s="7">
        <v>64</v>
      </c>
      <c r="Q19" s="7">
        <v>135</v>
      </c>
      <c r="R19" s="7">
        <f t="shared" si="8"/>
        <v>199</v>
      </c>
      <c r="S19" s="9">
        <f t="shared" si="4"/>
        <v>6.7987700717458147E-2</v>
      </c>
      <c r="T19" s="7">
        <f t="shared" si="9"/>
        <v>2803</v>
      </c>
      <c r="U19" s="9">
        <f t="shared" si="5"/>
        <v>7.5632066053263544E-2</v>
      </c>
    </row>
    <row r="20" spans="1:21" x14ac:dyDescent="0.3">
      <c r="A20" s="5">
        <v>12</v>
      </c>
      <c r="B20" s="5">
        <v>2012</v>
      </c>
      <c r="C20" s="3" t="s">
        <v>25</v>
      </c>
      <c r="D20" s="7">
        <v>1030</v>
      </c>
      <c r="E20" s="7">
        <v>749</v>
      </c>
      <c r="F20" s="7">
        <f t="shared" si="0"/>
        <v>1779</v>
      </c>
      <c r="G20" s="9">
        <f t="shared" si="1"/>
        <v>0.1170702816530666</v>
      </c>
      <c r="H20" s="7">
        <v>1049</v>
      </c>
      <c r="I20" s="7">
        <v>1058</v>
      </c>
      <c r="J20" s="7">
        <f t="shared" si="6"/>
        <v>2107</v>
      </c>
      <c r="K20" s="9">
        <f t="shared" si="2"/>
        <v>0.11523736600306279</v>
      </c>
      <c r="L20" s="7">
        <v>23</v>
      </c>
      <c r="M20" s="7">
        <v>28</v>
      </c>
      <c r="N20" s="7">
        <f t="shared" si="7"/>
        <v>51</v>
      </c>
      <c r="O20" s="9">
        <f t="shared" si="3"/>
        <v>7.7981651376146793E-2</v>
      </c>
      <c r="P20" s="7">
        <v>97</v>
      </c>
      <c r="Q20" s="7">
        <v>257</v>
      </c>
      <c r="R20" s="7">
        <f t="shared" si="8"/>
        <v>354</v>
      </c>
      <c r="S20" s="9">
        <f t="shared" si="4"/>
        <v>0.1209429449948753</v>
      </c>
      <c r="T20" s="7">
        <f t="shared" si="9"/>
        <v>4291</v>
      </c>
      <c r="U20" s="9">
        <f t="shared" si="5"/>
        <v>0.11578208898842449</v>
      </c>
    </row>
    <row r="21" spans="1:21" x14ac:dyDescent="0.3">
      <c r="A21" s="13" t="s">
        <v>167</v>
      </c>
      <c r="B21" s="24"/>
      <c r="C21" s="14"/>
      <c r="D21" s="11">
        <f>SUM(D9:D20)</f>
        <v>8661</v>
      </c>
      <c r="E21" s="11">
        <f>SUM(E9:E20)</f>
        <v>6535</v>
      </c>
      <c r="F21" s="11">
        <f>SUM(F9:F20)</f>
        <v>15196</v>
      </c>
      <c r="G21" s="12">
        <f>'KAB. SUKOHARJO'!G10</f>
        <v>3.8687536279112394E-2</v>
      </c>
      <c r="H21" s="11">
        <f>SUM(H9:H20)</f>
        <v>9042</v>
      </c>
      <c r="I21" s="11">
        <f>SUM(I9:I20)</f>
        <v>9242</v>
      </c>
      <c r="J21" s="11">
        <f>SUM(J9:J20)</f>
        <v>18284</v>
      </c>
      <c r="K21" s="12">
        <f>'KAB. SUKOHARJO'!K10</f>
        <v>4.0772546544792045E-2</v>
      </c>
      <c r="L21" s="11">
        <f t="shared" ref="L21:N21" si="10">SUM(L9:L20)</f>
        <v>297</v>
      </c>
      <c r="M21" s="11">
        <f t="shared" si="10"/>
        <v>357</v>
      </c>
      <c r="N21" s="11">
        <f t="shared" si="10"/>
        <v>654</v>
      </c>
      <c r="O21" s="12">
        <f>'KAB. SUKOHARJO'!O10</f>
        <v>3.4557463672391014E-2</v>
      </c>
      <c r="P21" s="11">
        <f t="shared" ref="P21:R21" si="11">SUM(P9:P20)</f>
        <v>780</v>
      </c>
      <c r="Q21" s="11">
        <f t="shared" si="11"/>
        <v>2147</v>
      </c>
      <c r="R21" s="11">
        <f t="shared" si="11"/>
        <v>2927</v>
      </c>
      <c r="S21" s="12">
        <f>'KAB. SUKOHARJO'!S10</f>
        <v>5.0070135824010403E-2</v>
      </c>
      <c r="T21" s="8">
        <f>SUM(T9:T20)</f>
        <v>37061</v>
      </c>
      <c r="U21" s="12">
        <f>'KAB. SUKOHARJO'!U10</f>
        <v>4.0344651157727437E-2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15CC-EC95-4F9B-BC5A-EB892119233A}">
  <dimension ref="A1:U21"/>
  <sheetViews>
    <sheetView zoomScaleNormal="100" workbookViewId="0">
      <selection activeCell="P9" sqref="P9:Q20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184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27</v>
      </c>
      <c r="D9" s="7">
        <v>779</v>
      </c>
      <c r="E9" s="7">
        <v>607</v>
      </c>
      <c r="F9" s="7">
        <f t="shared" ref="F9:F20" si="0">SUM(D9:E9)</f>
        <v>1386</v>
      </c>
      <c r="G9" s="9">
        <f t="shared" ref="G9:G20" si="1">F9/$F$21</f>
        <v>5.9008855585831063E-2</v>
      </c>
      <c r="H9" s="7">
        <v>894</v>
      </c>
      <c r="I9" s="7">
        <v>906</v>
      </c>
      <c r="J9" s="7">
        <f>SUM(H9:I9)</f>
        <v>1800</v>
      </c>
      <c r="K9" s="9">
        <f t="shared" ref="K9:K20" si="2">J9/$J$21</f>
        <v>6.270247674783154E-2</v>
      </c>
      <c r="L9" s="7">
        <v>35</v>
      </c>
      <c r="M9" s="7">
        <v>30</v>
      </c>
      <c r="N9" s="7">
        <f>SUM(L9:M9)</f>
        <v>65</v>
      </c>
      <c r="O9" s="9">
        <f t="shared" ref="O9:O20" si="3">N9/$N$21</f>
        <v>6.7010309278350513E-2</v>
      </c>
      <c r="P9" s="7">
        <v>77</v>
      </c>
      <c r="Q9" s="7">
        <v>183</v>
      </c>
      <c r="R9" s="7">
        <f>SUM(P9:Q9)</f>
        <v>260</v>
      </c>
      <c r="S9" s="9">
        <f t="shared" ref="S9:S20" si="4">R9/$R$21</f>
        <v>6.8692206076618231E-2</v>
      </c>
      <c r="T9" s="7">
        <f>F9+J9+N9+R9</f>
        <v>3511</v>
      </c>
      <c r="U9" s="9">
        <f t="shared" ref="U9:U20" si="5">T9/$T$21</f>
        <v>6.1650570676031607E-2</v>
      </c>
    </row>
    <row r="10" spans="1:21" x14ac:dyDescent="0.3">
      <c r="A10" s="5">
        <v>2</v>
      </c>
      <c r="B10" s="5">
        <v>2002</v>
      </c>
      <c r="C10" s="3" t="s">
        <v>28</v>
      </c>
      <c r="D10" s="7">
        <v>1438</v>
      </c>
      <c r="E10" s="7">
        <v>1105</v>
      </c>
      <c r="F10" s="7">
        <f t="shared" si="0"/>
        <v>2543</v>
      </c>
      <c r="G10" s="9">
        <f t="shared" si="1"/>
        <v>0.10826805177111716</v>
      </c>
      <c r="H10" s="7">
        <v>1631</v>
      </c>
      <c r="I10" s="7">
        <v>1674</v>
      </c>
      <c r="J10" s="7">
        <f t="shared" ref="J10:J20" si="6">SUM(H10:I10)</f>
        <v>3305</v>
      </c>
      <c r="K10" s="9">
        <f t="shared" si="2"/>
        <v>0.11512871425087957</v>
      </c>
      <c r="L10" s="7">
        <v>58</v>
      </c>
      <c r="M10" s="7">
        <v>49</v>
      </c>
      <c r="N10" s="7">
        <f t="shared" ref="N10:N20" si="7">SUM(L10:M10)</f>
        <v>107</v>
      </c>
      <c r="O10" s="9">
        <f t="shared" si="3"/>
        <v>0.11030927835051546</v>
      </c>
      <c r="P10" s="7">
        <v>99</v>
      </c>
      <c r="Q10" s="7">
        <v>303</v>
      </c>
      <c r="R10" s="7">
        <f t="shared" ref="R10:R20" si="8">SUM(P10:Q10)</f>
        <v>402</v>
      </c>
      <c r="S10" s="9">
        <f t="shared" si="4"/>
        <v>0.10620871862615588</v>
      </c>
      <c r="T10" s="7">
        <f t="shared" ref="T10:T20" si="9">F10+J10+N10+R10</f>
        <v>6357</v>
      </c>
      <c r="U10" s="9">
        <f t="shared" si="5"/>
        <v>0.11162423178226515</v>
      </c>
    </row>
    <row r="11" spans="1:21" x14ac:dyDescent="0.3">
      <c r="A11" s="5">
        <v>3</v>
      </c>
      <c r="B11" s="5">
        <v>2003</v>
      </c>
      <c r="C11" s="3" t="s">
        <v>29</v>
      </c>
      <c r="D11" s="7">
        <v>1010</v>
      </c>
      <c r="E11" s="7">
        <v>773</v>
      </c>
      <c r="F11" s="7">
        <f t="shared" si="0"/>
        <v>1783</v>
      </c>
      <c r="G11" s="9">
        <f t="shared" si="1"/>
        <v>7.5911103542234334E-2</v>
      </c>
      <c r="H11" s="7">
        <v>1148</v>
      </c>
      <c r="I11" s="7">
        <v>1187</v>
      </c>
      <c r="J11" s="7">
        <f t="shared" si="6"/>
        <v>2335</v>
      </c>
      <c r="K11" s="9">
        <f t="shared" si="2"/>
        <v>8.1339046225659253E-2</v>
      </c>
      <c r="L11" s="7">
        <v>27</v>
      </c>
      <c r="M11" s="7">
        <v>48</v>
      </c>
      <c r="N11" s="7">
        <f t="shared" si="7"/>
        <v>75</v>
      </c>
      <c r="O11" s="9">
        <f t="shared" si="3"/>
        <v>7.7319587628865982E-2</v>
      </c>
      <c r="P11" s="7">
        <v>88</v>
      </c>
      <c r="Q11" s="7">
        <v>253</v>
      </c>
      <c r="R11" s="7">
        <f t="shared" si="8"/>
        <v>341</v>
      </c>
      <c r="S11" s="9">
        <f t="shared" si="4"/>
        <v>9.0092470277410838E-2</v>
      </c>
      <c r="T11" s="7">
        <f t="shared" si="9"/>
        <v>4534</v>
      </c>
      <c r="U11" s="9">
        <f t="shared" si="5"/>
        <v>7.9613696224758557E-2</v>
      </c>
    </row>
    <row r="12" spans="1:21" x14ac:dyDescent="0.3">
      <c r="A12" s="5">
        <v>4</v>
      </c>
      <c r="B12" s="5">
        <v>2004</v>
      </c>
      <c r="C12" s="3" t="s">
        <v>30</v>
      </c>
      <c r="D12" s="7">
        <v>922</v>
      </c>
      <c r="E12" s="7">
        <v>720</v>
      </c>
      <c r="F12" s="7">
        <f t="shared" si="0"/>
        <v>1642</v>
      </c>
      <c r="G12" s="9">
        <f t="shared" si="1"/>
        <v>6.9908038147138959E-2</v>
      </c>
      <c r="H12" s="7">
        <v>1013</v>
      </c>
      <c r="I12" s="7">
        <v>1059</v>
      </c>
      <c r="J12" s="7">
        <f t="shared" si="6"/>
        <v>2072</v>
      </c>
      <c r="K12" s="9">
        <f t="shared" si="2"/>
        <v>7.2177517678614966E-2</v>
      </c>
      <c r="L12" s="7">
        <v>41</v>
      </c>
      <c r="M12" s="7">
        <v>29</v>
      </c>
      <c r="N12" s="7">
        <f t="shared" si="7"/>
        <v>70</v>
      </c>
      <c r="O12" s="9">
        <f t="shared" si="3"/>
        <v>7.2164948453608241E-2</v>
      </c>
      <c r="P12" s="7">
        <v>53</v>
      </c>
      <c r="Q12" s="7">
        <v>197</v>
      </c>
      <c r="R12" s="7">
        <f t="shared" si="8"/>
        <v>250</v>
      </c>
      <c r="S12" s="9">
        <f t="shared" si="4"/>
        <v>6.6050198150594458E-2</v>
      </c>
      <c r="T12" s="7">
        <f t="shared" si="9"/>
        <v>4034</v>
      </c>
      <c r="U12" s="9">
        <f t="shared" si="5"/>
        <v>7.083406496927129E-2</v>
      </c>
    </row>
    <row r="13" spans="1:21" x14ac:dyDescent="0.3">
      <c r="A13" s="5">
        <v>5</v>
      </c>
      <c r="B13" s="5">
        <v>2005</v>
      </c>
      <c r="C13" s="3" t="s">
        <v>31</v>
      </c>
      <c r="D13" s="7">
        <v>1345</v>
      </c>
      <c r="E13" s="7">
        <v>1073</v>
      </c>
      <c r="F13" s="7">
        <f t="shared" si="0"/>
        <v>2418</v>
      </c>
      <c r="G13" s="9">
        <f t="shared" si="1"/>
        <v>0.10294618528610354</v>
      </c>
      <c r="H13" s="7">
        <v>1439</v>
      </c>
      <c r="I13" s="7">
        <v>1473</v>
      </c>
      <c r="J13" s="7">
        <f t="shared" si="6"/>
        <v>2912</v>
      </c>
      <c r="K13" s="9">
        <f t="shared" si="2"/>
        <v>0.10143867349426969</v>
      </c>
      <c r="L13" s="7">
        <v>44</v>
      </c>
      <c r="M13" s="7">
        <v>65</v>
      </c>
      <c r="N13" s="7">
        <f t="shared" si="7"/>
        <v>109</v>
      </c>
      <c r="O13" s="9">
        <f t="shared" si="3"/>
        <v>0.11237113402061856</v>
      </c>
      <c r="P13" s="7">
        <v>99</v>
      </c>
      <c r="Q13" s="7">
        <v>310</v>
      </c>
      <c r="R13" s="7">
        <f t="shared" si="8"/>
        <v>409</v>
      </c>
      <c r="S13" s="9">
        <f t="shared" si="4"/>
        <v>0.10805812417437252</v>
      </c>
      <c r="T13" s="7">
        <f t="shared" si="9"/>
        <v>5848</v>
      </c>
      <c r="U13" s="9">
        <f t="shared" si="5"/>
        <v>0.10268656716417911</v>
      </c>
    </row>
    <row r="14" spans="1:21" x14ac:dyDescent="0.3">
      <c r="A14" s="5">
        <v>6</v>
      </c>
      <c r="B14" s="5">
        <v>2006</v>
      </c>
      <c r="C14" s="3" t="s">
        <v>32</v>
      </c>
      <c r="D14" s="7">
        <v>1190</v>
      </c>
      <c r="E14" s="7">
        <v>987</v>
      </c>
      <c r="F14" s="7">
        <f t="shared" si="0"/>
        <v>2177</v>
      </c>
      <c r="G14" s="9">
        <f t="shared" si="1"/>
        <v>9.2685626702997279E-2</v>
      </c>
      <c r="H14" s="7">
        <v>1223</v>
      </c>
      <c r="I14" s="7">
        <v>1255</v>
      </c>
      <c r="J14" s="7">
        <f t="shared" si="6"/>
        <v>2478</v>
      </c>
      <c r="K14" s="9">
        <f t="shared" si="2"/>
        <v>8.6320409656181415E-2</v>
      </c>
      <c r="L14" s="7">
        <v>42</v>
      </c>
      <c r="M14" s="7">
        <v>55</v>
      </c>
      <c r="N14" s="7">
        <f t="shared" si="7"/>
        <v>97</v>
      </c>
      <c r="O14" s="9">
        <f t="shared" si="3"/>
        <v>0.1</v>
      </c>
      <c r="P14" s="7">
        <v>89</v>
      </c>
      <c r="Q14" s="7">
        <v>273</v>
      </c>
      <c r="R14" s="7">
        <f t="shared" si="8"/>
        <v>362</v>
      </c>
      <c r="S14" s="9">
        <f t="shared" si="4"/>
        <v>9.5640686922060764E-2</v>
      </c>
      <c r="T14" s="7">
        <f t="shared" si="9"/>
        <v>5114</v>
      </c>
      <c r="U14" s="9">
        <f t="shared" si="5"/>
        <v>8.9798068481123788E-2</v>
      </c>
    </row>
    <row r="15" spans="1:21" x14ac:dyDescent="0.3">
      <c r="A15" s="5">
        <v>7</v>
      </c>
      <c r="B15" s="5">
        <v>2007</v>
      </c>
      <c r="C15" s="3" t="s">
        <v>33</v>
      </c>
      <c r="D15" s="7">
        <v>1094</v>
      </c>
      <c r="E15" s="7">
        <v>893</v>
      </c>
      <c r="F15" s="7">
        <f t="shared" si="0"/>
        <v>1987</v>
      </c>
      <c r="G15" s="9">
        <f t="shared" si="1"/>
        <v>8.4596389645776565E-2</v>
      </c>
      <c r="H15" s="7">
        <v>1105</v>
      </c>
      <c r="I15" s="7">
        <v>1127</v>
      </c>
      <c r="J15" s="7">
        <f t="shared" si="6"/>
        <v>2232</v>
      </c>
      <c r="K15" s="9">
        <f t="shared" si="2"/>
        <v>7.7751071167311114E-2</v>
      </c>
      <c r="L15" s="7">
        <v>44</v>
      </c>
      <c r="M15" s="7">
        <v>48</v>
      </c>
      <c r="N15" s="7">
        <f t="shared" si="7"/>
        <v>92</v>
      </c>
      <c r="O15" s="9">
        <f t="shared" si="3"/>
        <v>9.4845360824742264E-2</v>
      </c>
      <c r="P15" s="7">
        <v>75</v>
      </c>
      <c r="Q15" s="7">
        <v>238</v>
      </c>
      <c r="R15" s="7">
        <f t="shared" si="8"/>
        <v>313</v>
      </c>
      <c r="S15" s="9">
        <f t="shared" si="4"/>
        <v>8.2694848084544248E-2</v>
      </c>
      <c r="T15" s="7">
        <f t="shared" si="9"/>
        <v>4624</v>
      </c>
      <c r="U15" s="9">
        <f t="shared" si="5"/>
        <v>8.1194029850746266E-2</v>
      </c>
    </row>
    <row r="16" spans="1:21" x14ac:dyDescent="0.3">
      <c r="A16" s="5">
        <v>8</v>
      </c>
      <c r="B16" s="5">
        <v>2008</v>
      </c>
      <c r="C16" s="3" t="s">
        <v>34</v>
      </c>
      <c r="D16" s="7">
        <v>1132</v>
      </c>
      <c r="E16" s="7">
        <v>925</v>
      </c>
      <c r="F16" s="7">
        <f t="shared" si="0"/>
        <v>2057</v>
      </c>
      <c r="G16" s="9">
        <f t="shared" si="1"/>
        <v>8.7576634877384194E-2</v>
      </c>
      <c r="H16" s="7">
        <v>1175</v>
      </c>
      <c r="I16" s="7">
        <v>1205</v>
      </c>
      <c r="J16" s="7">
        <f t="shared" si="6"/>
        <v>2380</v>
      </c>
      <c r="K16" s="9">
        <f t="shared" si="2"/>
        <v>8.2906608144355035E-2</v>
      </c>
      <c r="L16" s="7">
        <v>35</v>
      </c>
      <c r="M16" s="7">
        <v>45</v>
      </c>
      <c r="N16" s="7">
        <f t="shared" si="7"/>
        <v>80</v>
      </c>
      <c r="O16" s="9">
        <f t="shared" si="3"/>
        <v>8.247422680412371E-2</v>
      </c>
      <c r="P16" s="7">
        <v>54</v>
      </c>
      <c r="Q16" s="7">
        <v>201</v>
      </c>
      <c r="R16" s="7">
        <f t="shared" si="8"/>
        <v>255</v>
      </c>
      <c r="S16" s="9">
        <f t="shared" si="4"/>
        <v>6.7371202113606338E-2</v>
      </c>
      <c r="T16" s="7">
        <f t="shared" si="9"/>
        <v>4772</v>
      </c>
      <c r="U16" s="9">
        <f t="shared" si="5"/>
        <v>8.3792800702370496E-2</v>
      </c>
    </row>
    <row r="17" spans="1:21" x14ac:dyDescent="0.3">
      <c r="A17" s="5">
        <v>9</v>
      </c>
      <c r="B17" s="5">
        <v>2009</v>
      </c>
      <c r="C17" s="3" t="s">
        <v>35</v>
      </c>
      <c r="D17" s="7">
        <v>999</v>
      </c>
      <c r="E17" s="7">
        <v>921</v>
      </c>
      <c r="F17" s="7">
        <f t="shared" si="0"/>
        <v>1920</v>
      </c>
      <c r="G17" s="9">
        <f t="shared" si="1"/>
        <v>8.1743869209809264E-2</v>
      </c>
      <c r="H17" s="7">
        <v>1096</v>
      </c>
      <c r="I17" s="7">
        <v>1106</v>
      </c>
      <c r="J17" s="7">
        <f t="shared" si="6"/>
        <v>2202</v>
      </c>
      <c r="K17" s="9">
        <f t="shared" si="2"/>
        <v>7.670602988818058E-2</v>
      </c>
      <c r="L17" s="7">
        <v>20</v>
      </c>
      <c r="M17" s="7">
        <v>33</v>
      </c>
      <c r="N17" s="7">
        <f t="shared" si="7"/>
        <v>53</v>
      </c>
      <c r="O17" s="9">
        <f t="shared" si="3"/>
        <v>5.4639175257731959E-2</v>
      </c>
      <c r="P17" s="7">
        <v>77</v>
      </c>
      <c r="Q17" s="7">
        <v>179</v>
      </c>
      <c r="R17" s="7">
        <f t="shared" si="8"/>
        <v>256</v>
      </c>
      <c r="S17" s="9">
        <f t="shared" si="4"/>
        <v>6.7635402906208716E-2</v>
      </c>
      <c r="T17" s="7">
        <f t="shared" si="9"/>
        <v>4431</v>
      </c>
      <c r="U17" s="9">
        <f t="shared" si="5"/>
        <v>7.7805092186128189E-2</v>
      </c>
    </row>
    <row r="18" spans="1:21" x14ac:dyDescent="0.3">
      <c r="A18" s="5">
        <v>10</v>
      </c>
      <c r="B18" s="5">
        <v>2010</v>
      </c>
      <c r="C18" s="3" t="s">
        <v>36</v>
      </c>
      <c r="D18" s="7">
        <v>1227</v>
      </c>
      <c r="E18" s="7">
        <v>960</v>
      </c>
      <c r="F18" s="7">
        <f t="shared" si="0"/>
        <v>2187</v>
      </c>
      <c r="G18" s="9">
        <f t="shared" si="1"/>
        <v>9.3111376021798364E-2</v>
      </c>
      <c r="H18" s="7">
        <v>1451</v>
      </c>
      <c r="I18" s="7">
        <v>1478</v>
      </c>
      <c r="J18" s="7">
        <f t="shared" si="6"/>
        <v>2929</v>
      </c>
      <c r="K18" s="9">
        <f t="shared" si="2"/>
        <v>0.10203086355244366</v>
      </c>
      <c r="L18" s="7">
        <v>45</v>
      </c>
      <c r="M18" s="7">
        <v>50</v>
      </c>
      <c r="N18" s="7">
        <f t="shared" si="7"/>
        <v>95</v>
      </c>
      <c r="O18" s="9">
        <f t="shared" si="3"/>
        <v>9.7938144329896906E-2</v>
      </c>
      <c r="P18" s="7">
        <v>111</v>
      </c>
      <c r="Q18" s="7">
        <v>278</v>
      </c>
      <c r="R18" s="7">
        <f t="shared" si="8"/>
        <v>389</v>
      </c>
      <c r="S18" s="9">
        <f t="shared" si="4"/>
        <v>0.10277410832232496</v>
      </c>
      <c r="T18" s="7">
        <f t="shared" si="9"/>
        <v>5600</v>
      </c>
      <c r="U18" s="9">
        <f t="shared" si="5"/>
        <v>9.8331870061457424E-2</v>
      </c>
    </row>
    <row r="19" spans="1:21" x14ac:dyDescent="0.3">
      <c r="A19" s="5">
        <v>11</v>
      </c>
      <c r="B19" s="5">
        <v>2011</v>
      </c>
      <c r="C19" s="3" t="s">
        <v>37</v>
      </c>
      <c r="D19" s="7">
        <v>965</v>
      </c>
      <c r="E19" s="7">
        <v>785</v>
      </c>
      <c r="F19" s="7">
        <f t="shared" si="0"/>
        <v>1750</v>
      </c>
      <c r="G19" s="9">
        <f t="shared" si="1"/>
        <v>7.4506130790190736E-2</v>
      </c>
      <c r="H19" s="7">
        <v>1034</v>
      </c>
      <c r="I19" s="7">
        <v>1065</v>
      </c>
      <c r="J19" s="7">
        <f t="shared" si="6"/>
        <v>2099</v>
      </c>
      <c r="K19" s="9">
        <f t="shared" si="2"/>
        <v>7.3118054829832441E-2</v>
      </c>
      <c r="L19" s="7">
        <v>26</v>
      </c>
      <c r="M19" s="7">
        <v>47</v>
      </c>
      <c r="N19" s="7">
        <f t="shared" si="7"/>
        <v>73</v>
      </c>
      <c r="O19" s="9">
        <f t="shared" si="3"/>
        <v>7.5257731958762883E-2</v>
      </c>
      <c r="P19" s="7">
        <v>71</v>
      </c>
      <c r="Q19" s="7">
        <v>222</v>
      </c>
      <c r="R19" s="7">
        <f t="shared" si="8"/>
        <v>293</v>
      </c>
      <c r="S19" s="9">
        <f t="shared" si="4"/>
        <v>7.7410832232496701E-2</v>
      </c>
      <c r="T19" s="7">
        <f t="shared" si="9"/>
        <v>4215</v>
      </c>
      <c r="U19" s="9">
        <f t="shared" si="5"/>
        <v>7.4012291483757681E-2</v>
      </c>
    </row>
    <row r="20" spans="1:21" x14ac:dyDescent="0.3">
      <c r="A20" s="5">
        <v>12</v>
      </c>
      <c r="B20" s="5">
        <v>2012</v>
      </c>
      <c r="C20" s="3" t="s">
        <v>38</v>
      </c>
      <c r="D20" s="7">
        <v>903</v>
      </c>
      <c r="E20" s="7">
        <v>735</v>
      </c>
      <c r="F20" s="7">
        <f t="shared" si="0"/>
        <v>1638</v>
      </c>
      <c r="G20" s="9">
        <f t="shared" si="1"/>
        <v>6.9737738419618528E-2</v>
      </c>
      <c r="H20" s="7">
        <v>971</v>
      </c>
      <c r="I20" s="7">
        <v>992</v>
      </c>
      <c r="J20" s="7">
        <f t="shared" si="6"/>
        <v>1963</v>
      </c>
      <c r="K20" s="9">
        <f t="shared" si="2"/>
        <v>6.8380534364440734E-2</v>
      </c>
      <c r="L20" s="7">
        <v>25</v>
      </c>
      <c r="M20" s="7">
        <v>29</v>
      </c>
      <c r="N20" s="7">
        <f t="shared" si="7"/>
        <v>54</v>
      </c>
      <c r="O20" s="9">
        <f t="shared" si="3"/>
        <v>5.5670103092783509E-2</v>
      </c>
      <c r="P20" s="7">
        <v>59</v>
      </c>
      <c r="Q20" s="7">
        <v>196</v>
      </c>
      <c r="R20" s="7">
        <f t="shared" si="8"/>
        <v>255</v>
      </c>
      <c r="S20" s="9">
        <f t="shared" si="4"/>
        <v>6.7371202113606338E-2</v>
      </c>
      <c r="T20" s="7">
        <f t="shared" si="9"/>
        <v>3910</v>
      </c>
      <c r="U20" s="9">
        <f t="shared" si="5"/>
        <v>6.8656716417910449E-2</v>
      </c>
    </row>
    <row r="21" spans="1:21" x14ac:dyDescent="0.3">
      <c r="A21" s="22" t="s">
        <v>167</v>
      </c>
      <c r="B21" s="22"/>
      <c r="C21" s="22"/>
      <c r="D21" s="11">
        <f>SUM(D9:D20)</f>
        <v>13004</v>
      </c>
      <c r="E21" s="11">
        <f>SUM(E9:E20)</f>
        <v>10484</v>
      </c>
      <c r="F21" s="11">
        <f>SUM(F9:F20)</f>
        <v>23488</v>
      </c>
      <c r="G21" s="12">
        <f>'KAB. SUKOHARJO'!G11</f>
        <v>5.9798160839944194E-2</v>
      </c>
      <c r="H21" s="11">
        <f>SUM(H9:H20)</f>
        <v>14180</v>
      </c>
      <c r="I21" s="11">
        <f>SUM(I9:I20)</f>
        <v>14527</v>
      </c>
      <c r="J21" s="11">
        <f>SUM(J9:J20)</f>
        <v>28707</v>
      </c>
      <c r="K21" s="12">
        <f>'KAB. SUKOHARJO'!K11</f>
        <v>6.4015395627944935E-2</v>
      </c>
      <c r="L21" s="11">
        <f t="shared" ref="L21:N21" si="10">SUM(L9:L20)</f>
        <v>442</v>
      </c>
      <c r="M21" s="11">
        <f t="shared" si="10"/>
        <v>528</v>
      </c>
      <c r="N21" s="11">
        <f t="shared" si="10"/>
        <v>970</v>
      </c>
      <c r="O21" s="12">
        <f>'KAB. SUKOHARJO'!O11</f>
        <v>5.1254953764861291E-2</v>
      </c>
      <c r="P21" s="11">
        <f t="shared" ref="P21:R21" si="11">SUM(P9:P20)</f>
        <v>952</v>
      </c>
      <c r="Q21" s="11">
        <f t="shared" si="11"/>
        <v>2833</v>
      </c>
      <c r="R21" s="11">
        <f t="shared" si="11"/>
        <v>3785</v>
      </c>
      <c r="S21" s="12">
        <f>'KAB. SUKOHARJO'!S11</f>
        <v>6.4747339970577161E-2</v>
      </c>
      <c r="T21" s="8">
        <f>SUM(T9:T20)</f>
        <v>56950</v>
      </c>
      <c r="U21" s="12">
        <f>'KAB. SUKOHARJO'!U11</f>
        <v>6.199584154320114E-2</v>
      </c>
    </row>
  </sheetData>
  <mergeCells count="11">
    <mergeCell ref="A1:N2"/>
    <mergeCell ref="T7:U7"/>
    <mergeCell ref="A21:C21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4169-7BAB-43B6-A9C3-FDF2AF3CB3B2}">
  <dimension ref="A1:U23"/>
  <sheetViews>
    <sheetView zoomScaleNormal="100" workbookViewId="0">
      <selection activeCell="P9" sqref="P9:Q22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185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1001</v>
      </c>
      <c r="C9" s="3" t="s">
        <v>39</v>
      </c>
      <c r="D9" s="7">
        <v>1256</v>
      </c>
      <c r="E9" s="7">
        <v>1015</v>
      </c>
      <c r="F9" s="7">
        <f t="shared" ref="F9:F22" si="0">SUM(D9:E9)</f>
        <v>2271</v>
      </c>
      <c r="G9" s="9">
        <f t="shared" ref="G9:G17" si="1">F9/$F$23</f>
        <v>5.2068048422597213E-2</v>
      </c>
      <c r="H9" s="7">
        <v>1278</v>
      </c>
      <c r="I9" s="7">
        <v>1312</v>
      </c>
      <c r="J9" s="7">
        <f>SUM(H9:I9)</f>
        <v>2590</v>
      </c>
      <c r="K9" s="9">
        <f t="shared" ref="K9:K17" si="2">J9/$J$23</f>
        <v>5.2556818181818184E-2</v>
      </c>
      <c r="L9" s="7">
        <v>48</v>
      </c>
      <c r="M9" s="7">
        <v>52</v>
      </c>
      <c r="N9" s="7">
        <f>SUM(L9:M9)</f>
        <v>100</v>
      </c>
      <c r="O9" s="9">
        <f t="shared" ref="O9:O17" si="3">N9/$N$23</f>
        <v>5.4824561403508769E-2</v>
      </c>
      <c r="P9" s="7">
        <v>88</v>
      </c>
      <c r="Q9" s="7">
        <v>216</v>
      </c>
      <c r="R9" s="7">
        <f>SUM(P9:Q9)</f>
        <v>304</v>
      </c>
      <c r="S9" s="9">
        <f t="shared" ref="S9:S17" si="4">R9/$R$23</f>
        <v>5.2099400171379609E-2</v>
      </c>
      <c r="T9" s="7">
        <f>F9+J9+N9+R9</f>
        <v>5265</v>
      </c>
      <c r="U9" s="9">
        <f t="shared" ref="U9:U17" si="5">T9/$T$23</f>
        <v>5.2359405300581773E-2</v>
      </c>
    </row>
    <row r="10" spans="1:21" x14ac:dyDescent="0.3">
      <c r="A10" s="5">
        <v>2</v>
      </c>
      <c r="B10" s="5">
        <v>1002</v>
      </c>
      <c r="C10" s="3" t="s">
        <v>40</v>
      </c>
      <c r="D10" s="7">
        <v>1331</v>
      </c>
      <c r="E10" s="7">
        <v>1084</v>
      </c>
      <c r="F10" s="7">
        <f t="shared" si="0"/>
        <v>2415</v>
      </c>
      <c r="G10" s="9">
        <f t="shared" si="1"/>
        <v>5.5369589141599417E-2</v>
      </c>
      <c r="H10" s="7">
        <v>1341</v>
      </c>
      <c r="I10" s="7">
        <v>1363</v>
      </c>
      <c r="J10" s="7">
        <f t="shared" ref="J10:J22" si="6">SUM(H10:I10)</f>
        <v>2704</v>
      </c>
      <c r="K10" s="9">
        <f t="shared" si="2"/>
        <v>5.4870129870129868E-2</v>
      </c>
      <c r="L10" s="7">
        <v>44</v>
      </c>
      <c r="M10" s="7">
        <v>66</v>
      </c>
      <c r="N10" s="7">
        <f t="shared" ref="N10:N22" si="7">SUM(L10:M10)</f>
        <v>110</v>
      </c>
      <c r="O10" s="9">
        <f t="shared" si="3"/>
        <v>6.0307017543859649E-2</v>
      </c>
      <c r="P10" s="7">
        <v>89</v>
      </c>
      <c r="Q10" s="7">
        <v>212</v>
      </c>
      <c r="R10" s="7">
        <f t="shared" ref="R10:R22" si="8">SUM(P10:Q10)</f>
        <v>301</v>
      </c>
      <c r="S10" s="9">
        <f t="shared" si="4"/>
        <v>5.1585261353898883E-2</v>
      </c>
      <c r="T10" s="7">
        <f t="shared" ref="T10:T22" si="9">F10+J10+N10+R10</f>
        <v>5530</v>
      </c>
      <c r="U10" s="9">
        <f t="shared" si="5"/>
        <v>5.4994778976679426E-2</v>
      </c>
    </row>
    <row r="11" spans="1:21" x14ac:dyDescent="0.3">
      <c r="A11" s="5">
        <v>3</v>
      </c>
      <c r="B11" s="5">
        <v>1003</v>
      </c>
      <c r="C11" s="3" t="s">
        <v>41</v>
      </c>
      <c r="D11" s="7">
        <v>1239</v>
      </c>
      <c r="E11" s="7">
        <v>1021</v>
      </c>
      <c r="F11" s="7">
        <f t="shared" si="0"/>
        <v>2260</v>
      </c>
      <c r="G11" s="9">
        <f t="shared" si="1"/>
        <v>5.1815847395451212E-2</v>
      </c>
      <c r="H11" s="7">
        <v>1334</v>
      </c>
      <c r="I11" s="7">
        <v>1359</v>
      </c>
      <c r="J11" s="7">
        <f t="shared" si="6"/>
        <v>2693</v>
      </c>
      <c r="K11" s="9">
        <f t="shared" si="2"/>
        <v>5.4646915584415583E-2</v>
      </c>
      <c r="L11" s="7">
        <v>43</v>
      </c>
      <c r="M11" s="7">
        <v>52</v>
      </c>
      <c r="N11" s="7">
        <f t="shared" si="7"/>
        <v>95</v>
      </c>
      <c r="O11" s="9">
        <f t="shared" si="3"/>
        <v>5.2083333333333336E-2</v>
      </c>
      <c r="P11" s="7">
        <v>77</v>
      </c>
      <c r="Q11" s="7">
        <v>239</v>
      </c>
      <c r="R11" s="7">
        <f t="shared" si="8"/>
        <v>316</v>
      </c>
      <c r="S11" s="9">
        <f t="shared" si="4"/>
        <v>5.4155955441302486E-2</v>
      </c>
      <c r="T11" s="7">
        <f t="shared" si="9"/>
        <v>5364</v>
      </c>
      <c r="U11" s="9">
        <f t="shared" si="5"/>
        <v>5.3343941126746557E-2</v>
      </c>
    </row>
    <row r="12" spans="1:21" x14ac:dyDescent="0.3">
      <c r="A12" s="5">
        <v>4</v>
      </c>
      <c r="B12" s="5">
        <v>1004</v>
      </c>
      <c r="C12" s="3" t="s">
        <v>42</v>
      </c>
      <c r="D12" s="7">
        <v>1317</v>
      </c>
      <c r="E12" s="7">
        <v>1044</v>
      </c>
      <c r="F12" s="7">
        <f t="shared" si="0"/>
        <v>2361</v>
      </c>
      <c r="G12" s="9">
        <f t="shared" si="1"/>
        <v>5.4131511371973591E-2</v>
      </c>
      <c r="H12" s="7">
        <v>1302</v>
      </c>
      <c r="I12" s="7">
        <v>1294</v>
      </c>
      <c r="J12" s="7">
        <f t="shared" si="6"/>
        <v>2596</v>
      </c>
      <c r="K12" s="9">
        <f t="shared" si="2"/>
        <v>5.2678571428571429E-2</v>
      </c>
      <c r="L12" s="7">
        <v>51</v>
      </c>
      <c r="M12" s="7">
        <v>60</v>
      </c>
      <c r="N12" s="7">
        <f t="shared" si="7"/>
        <v>111</v>
      </c>
      <c r="O12" s="9">
        <f t="shared" si="3"/>
        <v>6.0855263157894739E-2</v>
      </c>
      <c r="P12" s="7">
        <v>90</v>
      </c>
      <c r="Q12" s="7">
        <v>288</v>
      </c>
      <c r="R12" s="7">
        <f t="shared" si="8"/>
        <v>378</v>
      </c>
      <c r="S12" s="9">
        <f t="shared" si="4"/>
        <v>6.478149100257069E-2</v>
      </c>
      <c r="T12" s="7">
        <f t="shared" si="9"/>
        <v>5446</v>
      </c>
      <c r="U12" s="9">
        <f t="shared" si="5"/>
        <v>5.4159415245388094E-2</v>
      </c>
    </row>
    <row r="13" spans="1:21" x14ac:dyDescent="0.3">
      <c r="A13" s="5">
        <v>5</v>
      </c>
      <c r="B13" s="5">
        <v>1005</v>
      </c>
      <c r="C13" s="3" t="s">
        <v>43</v>
      </c>
      <c r="D13" s="7">
        <v>2409</v>
      </c>
      <c r="E13" s="7">
        <v>2127</v>
      </c>
      <c r="F13" s="7">
        <f t="shared" si="0"/>
        <v>4536</v>
      </c>
      <c r="G13" s="9">
        <f t="shared" si="1"/>
        <v>0.10399853264856933</v>
      </c>
      <c r="H13" s="7">
        <v>2439</v>
      </c>
      <c r="I13" s="7">
        <v>2510</v>
      </c>
      <c r="J13" s="7">
        <f t="shared" si="6"/>
        <v>4949</v>
      </c>
      <c r="K13" s="9">
        <f t="shared" si="2"/>
        <v>0.10042613636363637</v>
      </c>
      <c r="L13" s="7">
        <v>103</v>
      </c>
      <c r="M13" s="7">
        <v>116</v>
      </c>
      <c r="N13" s="7">
        <f t="shared" si="7"/>
        <v>219</v>
      </c>
      <c r="O13" s="9">
        <f t="shared" si="3"/>
        <v>0.12006578947368421</v>
      </c>
      <c r="P13" s="7">
        <v>145</v>
      </c>
      <c r="Q13" s="7">
        <v>539</v>
      </c>
      <c r="R13" s="7">
        <f t="shared" si="8"/>
        <v>684</v>
      </c>
      <c r="S13" s="9">
        <f t="shared" si="4"/>
        <v>0.11722365038560412</v>
      </c>
      <c r="T13" s="7">
        <f t="shared" si="9"/>
        <v>10388</v>
      </c>
      <c r="U13" s="9">
        <f t="shared" si="5"/>
        <v>0.1033066481030282</v>
      </c>
    </row>
    <row r="14" spans="1:21" x14ac:dyDescent="0.3">
      <c r="A14" s="5">
        <v>6</v>
      </c>
      <c r="B14" s="5">
        <v>1006</v>
      </c>
      <c r="C14" s="3" t="s">
        <v>44</v>
      </c>
      <c r="D14" s="7">
        <v>1947</v>
      </c>
      <c r="E14" s="7">
        <v>1626</v>
      </c>
      <c r="F14" s="7">
        <f t="shared" si="0"/>
        <v>3573</v>
      </c>
      <c r="G14" s="9">
        <f t="shared" si="1"/>
        <v>8.1919479090242109E-2</v>
      </c>
      <c r="H14" s="7">
        <v>1923</v>
      </c>
      <c r="I14" s="7">
        <v>1951</v>
      </c>
      <c r="J14" s="7">
        <f t="shared" si="6"/>
        <v>3874</v>
      </c>
      <c r="K14" s="9">
        <f t="shared" si="2"/>
        <v>7.861201298701298E-2</v>
      </c>
      <c r="L14" s="7">
        <v>57</v>
      </c>
      <c r="M14" s="7">
        <v>93</v>
      </c>
      <c r="N14" s="7">
        <f t="shared" si="7"/>
        <v>150</v>
      </c>
      <c r="O14" s="9">
        <f t="shared" si="3"/>
        <v>8.2236842105263164E-2</v>
      </c>
      <c r="P14" s="7">
        <v>105</v>
      </c>
      <c r="Q14" s="7">
        <v>376</v>
      </c>
      <c r="R14" s="7">
        <f t="shared" si="8"/>
        <v>481</v>
      </c>
      <c r="S14" s="9">
        <f t="shared" si="4"/>
        <v>8.2433590402742077E-2</v>
      </c>
      <c r="T14" s="7">
        <f t="shared" si="9"/>
        <v>8078</v>
      </c>
      <c r="U14" s="9">
        <f t="shared" si="5"/>
        <v>8.0334145492516537E-2</v>
      </c>
    </row>
    <row r="15" spans="1:21" x14ac:dyDescent="0.3">
      <c r="A15" s="5">
        <v>7</v>
      </c>
      <c r="B15" s="5">
        <v>1007</v>
      </c>
      <c r="C15" s="3" t="s">
        <v>45</v>
      </c>
      <c r="D15" s="7">
        <v>2220</v>
      </c>
      <c r="E15" s="7">
        <v>2007</v>
      </c>
      <c r="F15" s="7">
        <f t="shared" si="0"/>
        <v>4227</v>
      </c>
      <c r="G15" s="9">
        <f t="shared" si="1"/>
        <v>9.6913976522377113E-2</v>
      </c>
      <c r="H15" s="7">
        <v>2302</v>
      </c>
      <c r="I15" s="7">
        <v>2332</v>
      </c>
      <c r="J15" s="7">
        <f t="shared" si="6"/>
        <v>4634</v>
      </c>
      <c r="K15" s="9">
        <f t="shared" si="2"/>
        <v>9.4034090909090914E-2</v>
      </c>
      <c r="L15" s="7">
        <v>83</v>
      </c>
      <c r="M15" s="7">
        <v>92</v>
      </c>
      <c r="N15" s="7">
        <f t="shared" si="7"/>
        <v>175</v>
      </c>
      <c r="O15" s="9">
        <f t="shared" si="3"/>
        <v>9.5942982456140358E-2</v>
      </c>
      <c r="P15" s="7">
        <v>141</v>
      </c>
      <c r="Q15" s="7">
        <v>400</v>
      </c>
      <c r="R15" s="7">
        <f t="shared" si="8"/>
        <v>541</v>
      </c>
      <c r="S15" s="9">
        <f t="shared" si="4"/>
        <v>9.2716366752356463E-2</v>
      </c>
      <c r="T15" s="7">
        <f t="shared" si="9"/>
        <v>9577</v>
      </c>
      <c r="U15" s="9">
        <f t="shared" si="5"/>
        <v>9.5241410173536864E-2</v>
      </c>
    </row>
    <row r="16" spans="1:21" x14ac:dyDescent="0.3">
      <c r="A16" s="5">
        <v>8</v>
      </c>
      <c r="B16" s="5">
        <v>1008</v>
      </c>
      <c r="C16" s="3" t="s">
        <v>46</v>
      </c>
      <c r="D16" s="7">
        <v>1168</v>
      </c>
      <c r="E16" s="7">
        <v>933</v>
      </c>
      <c r="F16" s="7">
        <f t="shared" si="0"/>
        <v>2101</v>
      </c>
      <c r="G16" s="9">
        <f t="shared" si="1"/>
        <v>4.8170396184886277E-2</v>
      </c>
      <c r="H16" s="7">
        <v>1190</v>
      </c>
      <c r="I16" s="7">
        <v>1197</v>
      </c>
      <c r="J16" s="7">
        <f t="shared" si="6"/>
        <v>2387</v>
      </c>
      <c r="K16" s="9">
        <f t="shared" si="2"/>
        <v>4.8437500000000001E-2</v>
      </c>
      <c r="L16" s="7">
        <v>60</v>
      </c>
      <c r="M16" s="7">
        <v>55</v>
      </c>
      <c r="N16" s="7">
        <f t="shared" si="7"/>
        <v>115</v>
      </c>
      <c r="O16" s="9">
        <f t="shared" si="3"/>
        <v>6.3048245614035089E-2</v>
      </c>
      <c r="P16" s="7">
        <v>82</v>
      </c>
      <c r="Q16" s="7">
        <v>214</v>
      </c>
      <c r="R16" s="7">
        <f t="shared" si="8"/>
        <v>296</v>
      </c>
      <c r="S16" s="9">
        <f t="shared" si="4"/>
        <v>5.0728363324764353E-2</v>
      </c>
      <c r="T16" s="7">
        <f t="shared" si="9"/>
        <v>4899</v>
      </c>
      <c r="U16" s="9">
        <f t="shared" si="5"/>
        <v>4.8719606185669534E-2</v>
      </c>
    </row>
    <row r="17" spans="1:21" x14ac:dyDescent="0.3">
      <c r="A17" s="5">
        <v>9</v>
      </c>
      <c r="B17" s="5">
        <v>1009</v>
      </c>
      <c r="C17" s="3" t="s">
        <v>47</v>
      </c>
      <c r="D17" s="7">
        <v>1369</v>
      </c>
      <c r="E17" s="7">
        <v>1207</v>
      </c>
      <c r="F17" s="7">
        <f t="shared" si="0"/>
        <v>2576</v>
      </c>
      <c r="G17" s="9">
        <f t="shared" si="1"/>
        <v>5.9060895084372705E-2</v>
      </c>
      <c r="H17" s="7">
        <v>1524</v>
      </c>
      <c r="I17" s="7">
        <v>1538</v>
      </c>
      <c r="J17" s="7">
        <f t="shared" si="6"/>
        <v>3062</v>
      </c>
      <c r="K17" s="9">
        <f t="shared" si="2"/>
        <v>6.2134740259740258E-2</v>
      </c>
      <c r="L17" s="7">
        <v>36</v>
      </c>
      <c r="M17" s="7">
        <v>55</v>
      </c>
      <c r="N17" s="7">
        <f t="shared" si="7"/>
        <v>91</v>
      </c>
      <c r="O17" s="9">
        <f t="shared" si="3"/>
        <v>4.9890350877192985E-2</v>
      </c>
      <c r="P17" s="7">
        <v>75</v>
      </c>
      <c r="Q17" s="7">
        <v>249</v>
      </c>
      <c r="R17" s="7">
        <f t="shared" si="8"/>
        <v>324</v>
      </c>
      <c r="S17" s="9">
        <f t="shared" si="4"/>
        <v>5.5526992287917736E-2</v>
      </c>
      <c r="T17" s="7">
        <f t="shared" si="9"/>
        <v>6053</v>
      </c>
      <c r="U17" s="9">
        <f t="shared" si="5"/>
        <v>6.0195912684600471E-2</v>
      </c>
    </row>
    <row r="18" spans="1:21" x14ac:dyDescent="0.3">
      <c r="A18" s="5">
        <v>10</v>
      </c>
      <c r="B18" s="5">
        <v>1010</v>
      </c>
      <c r="C18" s="3" t="s">
        <v>48</v>
      </c>
      <c r="D18" s="7">
        <v>2170</v>
      </c>
      <c r="E18" s="7">
        <v>1731</v>
      </c>
      <c r="F18" s="7">
        <f t="shared" ref="F18:F19" si="10">SUM(D18:E18)</f>
        <v>3901</v>
      </c>
      <c r="G18" s="9">
        <f t="shared" ref="G18:G19" si="11">F18/$F$23</f>
        <v>8.9439655172413798E-2</v>
      </c>
      <c r="H18" s="7">
        <v>2103</v>
      </c>
      <c r="I18" s="7">
        <v>2145</v>
      </c>
      <c r="J18" s="7">
        <f t="shared" ref="J18:J19" si="12">SUM(H18:I18)</f>
        <v>4248</v>
      </c>
      <c r="K18" s="9">
        <f t="shared" ref="K18:K19" si="13">J18/$J$23</f>
        <v>8.6201298701298695E-2</v>
      </c>
      <c r="L18" s="7">
        <v>51</v>
      </c>
      <c r="M18" s="7">
        <v>69</v>
      </c>
      <c r="N18" s="7">
        <f t="shared" ref="N18:N19" si="14">SUM(L18:M18)</f>
        <v>120</v>
      </c>
      <c r="O18" s="9">
        <f t="shared" ref="O18:O19" si="15">N18/$N$23</f>
        <v>6.5789473684210523E-2</v>
      </c>
      <c r="P18" s="7">
        <v>132</v>
      </c>
      <c r="Q18" s="7">
        <v>344</v>
      </c>
      <c r="R18" s="7">
        <f t="shared" ref="R18:R19" si="16">SUM(P18:Q18)</f>
        <v>476</v>
      </c>
      <c r="S18" s="9">
        <f t="shared" ref="S18:S19" si="17">R18/$R$23</f>
        <v>8.157669237360754E-2</v>
      </c>
      <c r="T18" s="7">
        <f t="shared" si="9"/>
        <v>8745</v>
      </c>
      <c r="U18" s="9">
        <f t="shared" ref="U18:U19" si="18">T18/$T$23</f>
        <v>8.6967331311222709E-2</v>
      </c>
    </row>
    <row r="19" spans="1:21" x14ac:dyDescent="0.3">
      <c r="A19" s="5">
        <v>11</v>
      </c>
      <c r="B19" s="5">
        <v>1011</v>
      </c>
      <c r="C19" s="3" t="s">
        <v>49</v>
      </c>
      <c r="D19" s="7">
        <v>1628</v>
      </c>
      <c r="E19" s="7">
        <v>1395</v>
      </c>
      <c r="F19" s="7">
        <f t="shared" si="10"/>
        <v>3023</v>
      </c>
      <c r="G19" s="9">
        <f t="shared" si="11"/>
        <v>6.9309427732942033E-2</v>
      </c>
      <c r="H19" s="7">
        <v>1742</v>
      </c>
      <c r="I19" s="7">
        <v>1781</v>
      </c>
      <c r="J19" s="7">
        <f t="shared" si="12"/>
        <v>3523</v>
      </c>
      <c r="K19" s="9">
        <f t="shared" si="13"/>
        <v>7.1489448051948054E-2</v>
      </c>
      <c r="L19" s="7">
        <v>46</v>
      </c>
      <c r="M19" s="7">
        <v>65</v>
      </c>
      <c r="N19" s="7">
        <f t="shared" si="14"/>
        <v>111</v>
      </c>
      <c r="O19" s="9">
        <f t="shared" si="15"/>
        <v>6.0855263157894739E-2</v>
      </c>
      <c r="P19" s="7">
        <v>93</v>
      </c>
      <c r="Q19" s="7">
        <v>270</v>
      </c>
      <c r="R19" s="7">
        <f t="shared" si="16"/>
        <v>363</v>
      </c>
      <c r="S19" s="9">
        <f t="shared" si="17"/>
        <v>6.2210796915167094E-2</v>
      </c>
      <c r="T19" s="7">
        <f t="shared" si="9"/>
        <v>7020</v>
      </c>
      <c r="U19" s="9">
        <f t="shared" si="18"/>
        <v>6.9812540400775697E-2</v>
      </c>
    </row>
    <row r="20" spans="1:21" x14ac:dyDescent="0.3">
      <c r="A20" s="5">
        <v>12</v>
      </c>
      <c r="B20" s="5">
        <v>1012</v>
      </c>
      <c r="C20" s="3" t="s">
        <v>0</v>
      </c>
      <c r="D20" s="7">
        <v>2650</v>
      </c>
      <c r="E20" s="7">
        <v>2203</v>
      </c>
      <c r="F20" s="7">
        <f t="shared" si="0"/>
        <v>4853</v>
      </c>
      <c r="G20" s="9">
        <f>F20/$F$23</f>
        <v>0.11126650770359502</v>
      </c>
      <c r="H20" s="7">
        <v>2693</v>
      </c>
      <c r="I20" s="7">
        <v>2761</v>
      </c>
      <c r="J20" s="7">
        <f t="shared" si="6"/>
        <v>5454</v>
      </c>
      <c r="K20" s="9">
        <f>J20/$J$23</f>
        <v>0.1106737012987013</v>
      </c>
      <c r="L20" s="7">
        <v>82</v>
      </c>
      <c r="M20" s="7">
        <v>115</v>
      </c>
      <c r="N20" s="7">
        <f t="shared" si="7"/>
        <v>197</v>
      </c>
      <c r="O20" s="9">
        <f>N20/$N$23</f>
        <v>0.10800438596491228</v>
      </c>
      <c r="P20" s="7">
        <v>139</v>
      </c>
      <c r="Q20" s="7">
        <v>544</v>
      </c>
      <c r="R20" s="7">
        <f t="shared" si="8"/>
        <v>683</v>
      </c>
      <c r="S20" s="9">
        <f>R20/$R$23</f>
        <v>0.1170522707797772</v>
      </c>
      <c r="T20" s="7">
        <f t="shared" si="9"/>
        <v>11187</v>
      </c>
      <c r="U20" s="9">
        <f>T20/$T$23</f>
        <v>0.11125254835662075</v>
      </c>
    </row>
    <row r="21" spans="1:21" x14ac:dyDescent="0.3">
      <c r="A21" s="5">
        <v>13</v>
      </c>
      <c r="B21" s="5">
        <v>1013</v>
      </c>
      <c r="C21" s="3" t="s">
        <v>50</v>
      </c>
      <c r="D21" s="7">
        <v>1674</v>
      </c>
      <c r="E21" s="7">
        <v>1385</v>
      </c>
      <c r="F21" s="7">
        <f t="shared" si="0"/>
        <v>3059</v>
      </c>
      <c r="G21" s="9">
        <f>F21/$F$23</f>
        <v>7.0134812912692593E-2</v>
      </c>
      <c r="H21" s="7">
        <v>1813</v>
      </c>
      <c r="I21" s="7">
        <v>1861</v>
      </c>
      <c r="J21" s="7">
        <f t="shared" si="6"/>
        <v>3674</v>
      </c>
      <c r="K21" s="9">
        <f>J21/$J$23</f>
        <v>7.4553571428571427E-2</v>
      </c>
      <c r="L21" s="7">
        <v>39</v>
      </c>
      <c r="M21" s="7">
        <v>75</v>
      </c>
      <c r="N21" s="7">
        <f t="shared" si="7"/>
        <v>114</v>
      </c>
      <c r="O21" s="9">
        <f>N21/$N$23</f>
        <v>6.25E-2</v>
      </c>
      <c r="P21" s="7">
        <v>89</v>
      </c>
      <c r="Q21" s="7">
        <v>274</v>
      </c>
      <c r="R21" s="7">
        <f t="shared" si="8"/>
        <v>363</v>
      </c>
      <c r="S21" s="9">
        <f>R21/$R$23</f>
        <v>6.2210796915167094E-2</v>
      </c>
      <c r="T21" s="7">
        <f t="shared" si="9"/>
        <v>7210</v>
      </c>
      <c r="U21" s="9">
        <f>T21/$T$23</f>
        <v>7.1702053602506088E-2</v>
      </c>
    </row>
    <row r="22" spans="1:21" x14ac:dyDescent="0.3">
      <c r="A22" s="5">
        <v>14</v>
      </c>
      <c r="B22" s="5">
        <v>1014</v>
      </c>
      <c r="C22" s="3" t="s">
        <v>51</v>
      </c>
      <c r="D22" s="7">
        <v>1298</v>
      </c>
      <c r="E22" s="7">
        <v>1162</v>
      </c>
      <c r="F22" s="7">
        <f t="shared" si="0"/>
        <v>2460</v>
      </c>
      <c r="G22" s="9">
        <f>F22/$F$23</f>
        <v>5.6401320616287602E-2</v>
      </c>
      <c r="H22" s="7">
        <v>1437</v>
      </c>
      <c r="I22" s="7">
        <v>1455</v>
      </c>
      <c r="J22" s="7">
        <f t="shared" si="6"/>
        <v>2892</v>
      </c>
      <c r="K22" s="9">
        <f>J22/$J$23</f>
        <v>5.8685064935064937E-2</v>
      </c>
      <c r="L22" s="7">
        <v>51</v>
      </c>
      <c r="M22" s="7">
        <v>65</v>
      </c>
      <c r="N22" s="7">
        <f t="shared" si="7"/>
        <v>116</v>
      </c>
      <c r="O22" s="9">
        <f>N22/$N$23</f>
        <v>6.3596491228070179E-2</v>
      </c>
      <c r="P22" s="7">
        <v>82</v>
      </c>
      <c r="Q22" s="7">
        <v>243</v>
      </c>
      <c r="R22" s="7">
        <f t="shared" si="8"/>
        <v>325</v>
      </c>
      <c r="S22" s="9">
        <f>R22/$R$23</f>
        <v>5.5698371893744644E-2</v>
      </c>
      <c r="T22" s="7">
        <f t="shared" si="9"/>
        <v>5793</v>
      </c>
      <c r="U22" s="9">
        <f>T22/$T$23</f>
        <v>5.7610263040127292E-2</v>
      </c>
    </row>
    <row r="23" spans="1:21" x14ac:dyDescent="0.3">
      <c r="A23" s="22" t="s">
        <v>167</v>
      </c>
      <c r="B23" s="22"/>
      <c r="C23" s="22"/>
      <c r="D23" s="11">
        <f>SUM(D9:D22)</f>
        <v>23676</v>
      </c>
      <c r="E23" s="11">
        <f>SUM(E9:E22)</f>
        <v>19940</v>
      </c>
      <c r="F23" s="11">
        <f>SUM(F9:F22)</f>
        <v>43616</v>
      </c>
      <c r="G23" s="12">
        <f>'KAB. SUKOHARJO'!G12</f>
        <v>0.1110420888621852</v>
      </c>
      <c r="H23" s="11">
        <f>SUM(H9:H22)</f>
        <v>24421</v>
      </c>
      <c r="I23" s="11">
        <f>SUM(I9:I22)</f>
        <v>24859</v>
      </c>
      <c r="J23" s="11">
        <f>SUM(J9:J22)</f>
        <v>49280</v>
      </c>
      <c r="K23" s="12">
        <f>'KAB. SUKOHARJO'!K12</f>
        <v>0.10989231534277795</v>
      </c>
      <c r="L23" s="11">
        <f t="shared" ref="L23:N23" si="19">SUM(L9:L22)</f>
        <v>794</v>
      </c>
      <c r="M23" s="11">
        <f t="shared" si="19"/>
        <v>1030</v>
      </c>
      <c r="N23" s="11">
        <f t="shared" si="19"/>
        <v>1824</v>
      </c>
      <c r="O23" s="12">
        <f>'KAB. SUKOHARJO'!O12</f>
        <v>9.6380449141347427E-2</v>
      </c>
      <c r="P23" s="11">
        <f t="shared" ref="P23:R23" si="20">SUM(P9:P22)</f>
        <v>1427</v>
      </c>
      <c r="Q23" s="11">
        <f t="shared" si="20"/>
        <v>4408</v>
      </c>
      <c r="R23" s="11">
        <f t="shared" si="20"/>
        <v>5835</v>
      </c>
      <c r="S23" s="12">
        <f>'KAB. SUKOHARJO'!S12</f>
        <v>9.981525197577748E-2</v>
      </c>
      <c r="T23" s="8">
        <f>SUM(T9:T22)</f>
        <v>100555</v>
      </c>
      <c r="U23" s="12">
        <f>'KAB. SUKOHARJO'!U12</f>
        <v>0.10946429932180142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1A9E-0763-465A-A1BF-26446CD3BB5B}">
  <dimension ref="A1:U25"/>
  <sheetViews>
    <sheetView zoomScaleNormal="100" workbookViewId="0">
      <selection activeCell="P9" sqref="P9:Q24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186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53</v>
      </c>
      <c r="D9" s="7">
        <v>654</v>
      </c>
      <c r="E9" s="7">
        <v>485</v>
      </c>
      <c r="F9" s="7">
        <f t="shared" ref="F9:F24" si="0">SUM(D9:E9)</f>
        <v>1139</v>
      </c>
      <c r="G9" s="9">
        <f t="shared" ref="G9:G18" si="1">F9/$F$25</f>
        <v>4.7714800385404883E-2</v>
      </c>
      <c r="H9" s="7">
        <v>756</v>
      </c>
      <c r="I9" s="7">
        <v>758</v>
      </c>
      <c r="J9" s="7">
        <f>SUM(H9:I9)</f>
        <v>1514</v>
      </c>
      <c r="K9" s="9">
        <f t="shared" ref="K9:K18" si="2">J9/$J$25</f>
        <v>5.5717072093622345E-2</v>
      </c>
      <c r="L9" s="7">
        <v>21</v>
      </c>
      <c r="M9" s="7">
        <v>22</v>
      </c>
      <c r="N9" s="7">
        <f>SUM(L9:M9)</f>
        <v>43</v>
      </c>
      <c r="O9" s="9">
        <f t="shared" ref="O9:O18" si="3">N9/$N$25</f>
        <v>4.3654822335025378E-2</v>
      </c>
      <c r="P9" s="7">
        <v>41</v>
      </c>
      <c r="Q9" s="7">
        <v>146</v>
      </c>
      <c r="R9" s="7">
        <f>SUM(P9:Q9)</f>
        <v>187</v>
      </c>
      <c r="S9" s="9">
        <f t="shared" ref="S9:S18" si="4">R9/$R$25</f>
        <v>4.6890672016048143E-2</v>
      </c>
      <c r="T9" s="7">
        <f>F9+J9+N9+R9</f>
        <v>2883</v>
      </c>
      <c r="U9" s="9">
        <f t="shared" ref="U9:U18" si="5">T9/$T$25</f>
        <v>5.1466519092418374E-2</v>
      </c>
    </row>
    <row r="10" spans="1:21" x14ac:dyDescent="0.3">
      <c r="A10" s="5">
        <v>2</v>
      </c>
      <c r="B10" s="5">
        <v>2002</v>
      </c>
      <c r="C10" s="3" t="s">
        <v>54</v>
      </c>
      <c r="D10" s="7">
        <v>538</v>
      </c>
      <c r="E10" s="7">
        <v>382</v>
      </c>
      <c r="F10" s="7">
        <f t="shared" si="0"/>
        <v>920</v>
      </c>
      <c r="G10" s="9">
        <f t="shared" si="1"/>
        <v>3.8540488458799378E-2</v>
      </c>
      <c r="H10" s="7">
        <v>564</v>
      </c>
      <c r="I10" s="7">
        <v>570</v>
      </c>
      <c r="J10" s="7">
        <f t="shared" ref="J10:J24" si="6">SUM(H10:I10)</f>
        <v>1134</v>
      </c>
      <c r="K10" s="9">
        <f t="shared" si="2"/>
        <v>4.1732602215434442E-2</v>
      </c>
      <c r="L10" s="7">
        <v>20</v>
      </c>
      <c r="M10" s="7">
        <v>25</v>
      </c>
      <c r="N10" s="7">
        <f t="shared" ref="N10:N24" si="7">SUM(L10:M10)</f>
        <v>45</v>
      </c>
      <c r="O10" s="9">
        <f t="shared" si="3"/>
        <v>4.5685279187817257E-2</v>
      </c>
      <c r="P10" s="7">
        <v>42</v>
      </c>
      <c r="Q10" s="7">
        <v>108</v>
      </c>
      <c r="R10" s="7">
        <f t="shared" ref="R10:R24" si="8">SUM(P10:Q10)</f>
        <v>150</v>
      </c>
      <c r="S10" s="9">
        <f t="shared" si="4"/>
        <v>3.7612838515546643E-2</v>
      </c>
      <c r="T10" s="7">
        <f t="shared" ref="T10:T24" si="9">F10+J10+N10+R10</f>
        <v>2249</v>
      </c>
      <c r="U10" s="9">
        <f t="shared" si="5"/>
        <v>4.0148526340218149E-2</v>
      </c>
    </row>
    <row r="11" spans="1:21" x14ac:dyDescent="0.3">
      <c r="A11" s="5">
        <v>3</v>
      </c>
      <c r="B11" s="5">
        <v>2003</v>
      </c>
      <c r="C11" s="3" t="s">
        <v>55</v>
      </c>
      <c r="D11" s="7">
        <v>831</v>
      </c>
      <c r="E11" s="7">
        <v>615</v>
      </c>
      <c r="F11" s="7">
        <f t="shared" si="0"/>
        <v>1446</v>
      </c>
      <c r="G11" s="9">
        <f t="shared" si="1"/>
        <v>6.0575593816765111E-2</v>
      </c>
      <c r="H11" s="7">
        <v>829</v>
      </c>
      <c r="I11" s="7">
        <v>835</v>
      </c>
      <c r="J11" s="7">
        <f t="shared" si="6"/>
        <v>1664</v>
      </c>
      <c r="K11" s="9">
        <f t="shared" si="2"/>
        <v>6.1237257571854414E-2</v>
      </c>
      <c r="L11" s="7">
        <v>23</v>
      </c>
      <c r="M11" s="7">
        <v>32</v>
      </c>
      <c r="N11" s="7">
        <f t="shared" si="7"/>
        <v>55</v>
      </c>
      <c r="O11" s="9">
        <f t="shared" si="3"/>
        <v>5.5837563451776651E-2</v>
      </c>
      <c r="P11" s="7">
        <v>58</v>
      </c>
      <c r="Q11" s="7">
        <v>188</v>
      </c>
      <c r="R11" s="7">
        <f t="shared" si="8"/>
        <v>246</v>
      </c>
      <c r="S11" s="9">
        <f t="shared" si="4"/>
        <v>6.1685055165496487E-2</v>
      </c>
      <c r="T11" s="7">
        <f t="shared" si="9"/>
        <v>3411</v>
      </c>
      <c r="U11" s="9">
        <f t="shared" si="5"/>
        <v>6.0892229144723926E-2</v>
      </c>
    </row>
    <row r="12" spans="1:21" x14ac:dyDescent="0.3">
      <c r="A12" s="5">
        <v>4</v>
      </c>
      <c r="B12" s="5">
        <v>2004</v>
      </c>
      <c r="C12" s="3" t="s">
        <v>56</v>
      </c>
      <c r="D12" s="7">
        <v>715</v>
      </c>
      <c r="E12" s="7">
        <v>497</v>
      </c>
      <c r="F12" s="7">
        <f t="shared" si="0"/>
        <v>1212</v>
      </c>
      <c r="G12" s="9">
        <f t="shared" si="1"/>
        <v>5.0772904360940049E-2</v>
      </c>
      <c r="H12" s="7">
        <v>680</v>
      </c>
      <c r="I12" s="7">
        <v>708</v>
      </c>
      <c r="J12" s="7">
        <f t="shared" si="6"/>
        <v>1388</v>
      </c>
      <c r="K12" s="9">
        <f t="shared" si="2"/>
        <v>5.108011629190741E-2</v>
      </c>
      <c r="L12" s="7">
        <v>24</v>
      </c>
      <c r="M12" s="7">
        <v>19</v>
      </c>
      <c r="N12" s="7">
        <f t="shared" si="7"/>
        <v>43</v>
      </c>
      <c r="O12" s="9">
        <f t="shared" si="3"/>
        <v>4.3654822335025378E-2</v>
      </c>
      <c r="P12" s="7">
        <v>59</v>
      </c>
      <c r="Q12" s="7">
        <v>188</v>
      </c>
      <c r="R12" s="7">
        <f t="shared" si="8"/>
        <v>247</v>
      </c>
      <c r="S12" s="9">
        <f t="shared" si="4"/>
        <v>6.19358074222668E-2</v>
      </c>
      <c r="T12" s="7">
        <f t="shared" si="9"/>
        <v>2890</v>
      </c>
      <c r="U12" s="9">
        <f t="shared" si="5"/>
        <v>5.159148115750576E-2</v>
      </c>
    </row>
    <row r="13" spans="1:21" x14ac:dyDescent="0.3">
      <c r="A13" s="5">
        <v>5</v>
      </c>
      <c r="B13" s="5">
        <v>2005</v>
      </c>
      <c r="C13" s="3" t="s">
        <v>57</v>
      </c>
      <c r="D13" s="7">
        <v>722</v>
      </c>
      <c r="E13" s="7">
        <v>535</v>
      </c>
      <c r="F13" s="7">
        <f t="shared" si="0"/>
        <v>1257</v>
      </c>
      <c r="G13" s="9">
        <f t="shared" si="1"/>
        <v>5.2658036948598719E-2</v>
      </c>
      <c r="H13" s="7">
        <v>755</v>
      </c>
      <c r="I13" s="7">
        <v>775</v>
      </c>
      <c r="J13" s="7">
        <f t="shared" si="6"/>
        <v>1530</v>
      </c>
      <c r="K13" s="9">
        <f t="shared" si="2"/>
        <v>5.6305891877967099E-2</v>
      </c>
      <c r="L13" s="7">
        <v>27</v>
      </c>
      <c r="M13" s="7">
        <v>32</v>
      </c>
      <c r="N13" s="7">
        <f t="shared" si="7"/>
        <v>59</v>
      </c>
      <c r="O13" s="9">
        <f t="shared" si="3"/>
        <v>5.9898477157360408E-2</v>
      </c>
      <c r="P13" s="7">
        <v>52</v>
      </c>
      <c r="Q13" s="7">
        <v>163</v>
      </c>
      <c r="R13" s="7">
        <f t="shared" si="8"/>
        <v>215</v>
      </c>
      <c r="S13" s="9">
        <f t="shared" si="4"/>
        <v>5.3911735205616852E-2</v>
      </c>
      <c r="T13" s="7">
        <f t="shared" si="9"/>
        <v>3061</v>
      </c>
      <c r="U13" s="9">
        <f t="shared" si="5"/>
        <v>5.4644125890354715E-2</v>
      </c>
    </row>
    <row r="14" spans="1:21" x14ac:dyDescent="0.3">
      <c r="A14" s="5">
        <v>6</v>
      </c>
      <c r="B14" s="5">
        <v>2006</v>
      </c>
      <c r="C14" s="3" t="s">
        <v>58</v>
      </c>
      <c r="D14" s="7">
        <v>790</v>
      </c>
      <c r="E14" s="7">
        <v>654</v>
      </c>
      <c r="F14" s="7">
        <f t="shared" si="0"/>
        <v>1444</v>
      </c>
      <c r="G14" s="9">
        <f t="shared" si="1"/>
        <v>6.0491810146202508E-2</v>
      </c>
      <c r="H14" s="7">
        <v>828</v>
      </c>
      <c r="I14" s="7">
        <v>871</v>
      </c>
      <c r="J14" s="7">
        <f t="shared" si="6"/>
        <v>1699</v>
      </c>
      <c r="K14" s="9">
        <f t="shared" si="2"/>
        <v>6.2525300850108559E-2</v>
      </c>
      <c r="L14" s="7">
        <v>28</v>
      </c>
      <c r="M14" s="7">
        <v>21</v>
      </c>
      <c r="N14" s="7">
        <f t="shared" si="7"/>
        <v>49</v>
      </c>
      <c r="O14" s="9">
        <f t="shared" si="3"/>
        <v>4.9746192893401014E-2</v>
      </c>
      <c r="P14" s="7">
        <v>58</v>
      </c>
      <c r="Q14" s="7">
        <v>198</v>
      </c>
      <c r="R14" s="7">
        <f t="shared" si="8"/>
        <v>256</v>
      </c>
      <c r="S14" s="9">
        <f t="shared" si="4"/>
        <v>6.4192577733199599E-2</v>
      </c>
      <c r="T14" s="7">
        <f t="shared" si="9"/>
        <v>3448</v>
      </c>
      <c r="U14" s="9">
        <f t="shared" si="5"/>
        <v>6.1552742917328665E-2</v>
      </c>
    </row>
    <row r="15" spans="1:21" x14ac:dyDescent="0.3">
      <c r="A15" s="5">
        <v>7</v>
      </c>
      <c r="B15" s="5">
        <v>2007</v>
      </c>
      <c r="C15" s="3" t="s">
        <v>59</v>
      </c>
      <c r="D15" s="7">
        <v>951</v>
      </c>
      <c r="E15" s="7">
        <v>741</v>
      </c>
      <c r="F15" s="7">
        <f t="shared" si="0"/>
        <v>1692</v>
      </c>
      <c r="G15" s="9">
        <f t="shared" si="1"/>
        <v>7.0880985295965815E-2</v>
      </c>
      <c r="H15" s="7">
        <v>921</v>
      </c>
      <c r="I15" s="7">
        <v>951</v>
      </c>
      <c r="J15" s="7">
        <f t="shared" si="6"/>
        <v>1872</v>
      </c>
      <c r="K15" s="9">
        <f t="shared" si="2"/>
        <v>6.8891914768336213E-2</v>
      </c>
      <c r="L15" s="7">
        <v>41</v>
      </c>
      <c r="M15" s="7">
        <v>48</v>
      </c>
      <c r="N15" s="7">
        <f t="shared" si="7"/>
        <v>89</v>
      </c>
      <c r="O15" s="9">
        <f t="shared" si="3"/>
        <v>9.0355329949238575E-2</v>
      </c>
      <c r="P15" s="7">
        <v>55</v>
      </c>
      <c r="Q15" s="7">
        <v>230</v>
      </c>
      <c r="R15" s="7">
        <f t="shared" si="8"/>
        <v>285</v>
      </c>
      <c r="S15" s="9">
        <f t="shared" si="4"/>
        <v>7.1464393179538621E-2</v>
      </c>
      <c r="T15" s="7">
        <f t="shared" si="9"/>
        <v>3938</v>
      </c>
      <c r="U15" s="9">
        <f t="shared" si="5"/>
        <v>7.0300087473445558E-2</v>
      </c>
    </row>
    <row r="16" spans="1:21" x14ac:dyDescent="0.3">
      <c r="A16" s="5">
        <v>8</v>
      </c>
      <c r="B16" s="5">
        <v>2008</v>
      </c>
      <c r="C16" s="3" t="s">
        <v>60</v>
      </c>
      <c r="D16" s="7">
        <v>728</v>
      </c>
      <c r="E16" s="7">
        <v>568</v>
      </c>
      <c r="F16" s="7">
        <f t="shared" si="0"/>
        <v>1296</v>
      </c>
      <c r="G16" s="9">
        <f t="shared" si="1"/>
        <v>5.429181852456956E-2</v>
      </c>
      <c r="H16" s="7">
        <v>734</v>
      </c>
      <c r="I16" s="7">
        <v>763</v>
      </c>
      <c r="J16" s="7">
        <f t="shared" si="6"/>
        <v>1497</v>
      </c>
      <c r="K16" s="9">
        <f t="shared" si="2"/>
        <v>5.5091451072756044E-2</v>
      </c>
      <c r="L16" s="7">
        <v>26</v>
      </c>
      <c r="M16" s="7">
        <v>32</v>
      </c>
      <c r="N16" s="7">
        <f t="shared" si="7"/>
        <v>58</v>
      </c>
      <c r="O16" s="9">
        <f t="shared" si="3"/>
        <v>5.8883248730964469E-2</v>
      </c>
      <c r="P16" s="7">
        <v>56</v>
      </c>
      <c r="Q16" s="7">
        <v>178</v>
      </c>
      <c r="R16" s="7">
        <f t="shared" si="8"/>
        <v>234</v>
      </c>
      <c r="S16" s="9">
        <f t="shared" si="4"/>
        <v>5.8676028084252756E-2</v>
      </c>
      <c r="T16" s="7">
        <f t="shared" si="9"/>
        <v>3085</v>
      </c>
      <c r="U16" s="9">
        <f t="shared" si="5"/>
        <v>5.5072567256368603E-2</v>
      </c>
    </row>
    <row r="17" spans="1:21" x14ac:dyDescent="0.3">
      <c r="A17" s="5">
        <v>9</v>
      </c>
      <c r="B17" s="5">
        <v>2009</v>
      </c>
      <c r="C17" s="3" t="s">
        <v>61</v>
      </c>
      <c r="D17" s="7">
        <v>869</v>
      </c>
      <c r="E17" s="7">
        <v>712</v>
      </c>
      <c r="F17" s="7">
        <f t="shared" si="0"/>
        <v>1581</v>
      </c>
      <c r="G17" s="9">
        <f t="shared" si="1"/>
        <v>6.6230991579741105E-2</v>
      </c>
      <c r="H17" s="7">
        <v>860</v>
      </c>
      <c r="I17" s="7">
        <v>872</v>
      </c>
      <c r="J17" s="7">
        <f t="shared" si="6"/>
        <v>1732</v>
      </c>
      <c r="K17" s="9">
        <f t="shared" si="2"/>
        <v>6.3739741655319621E-2</v>
      </c>
      <c r="L17" s="7">
        <v>31</v>
      </c>
      <c r="M17" s="7">
        <v>30</v>
      </c>
      <c r="N17" s="7">
        <f t="shared" si="7"/>
        <v>61</v>
      </c>
      <c r="O17" s="9">
        <f t="shared" si="3"/>
        <v>6.1928934010152287E-2</v>
      </c>
      <c r="P17" s="7">
        <v>55</v>
      </c>
      <c r="Q17" s="7">
        <v>188</v>
      </c>
      <c r="R17" s="7">
        <f t="shared" si="8"/>
        <v>243</v>
      </c>
      <c r="S17" s="9">
        <f t="shared" si="4"/>
        <v>6.0932798395185554E-2</v>
      </c>
      <c r="T17" s="7">
        <f t="shared" si="9"/>
        <v>3617</v>
      </c>
      <c r="U17" s="9">
        <f t="shared" si="5"/>
        <v>6.4569684203009806E-2</v>
      </c>
    </row>
    <row r="18" spans="1:21" x14ac:dyDescent="0.3">
      <c r="A18" s="5">
        <v>10</v>
      </c>
      <c r="B18" s="5">
        <v>2010</v>
      </c>
      <c r="C18" s="3" t="s">
        <v>52</v>
      </c>
      <c r="D18" s="7">
        <v>1508</v>
      </c>
      <c r="E18" s="7">
        <v>1180</v>
      </c>
      <c r="F18" s="7">
        <f t="shared" si="0"/>
        <v>2688</v>
      </c>
      <c r="G18" s="9">
        <f t="shared" si="1"/>
        <v>0.11260525323614427</v>
      </c>
      <c r="H18" s="7">
        <v>1467</v>
      </c>
      <c r="I18" s="7">
        <v>1501</v>
      </c>
      <c r="J18" s="7">
        <f t="shared" si="6"/>
        <v>2968</v>
      </c>
      <c r="K18" s="9">
        <f t="shared" si="2"/>
        <v>0.10922606999595186</v>
      </c>
      <c r="L18" s="7">
        <v>52</v>
      </c>
      <c r="M18" s="7">
        <v>58</v>
      </c>
      <c r="N18" s="7">
        <f t="shared" si="7"/>
        <v>110</v>
      </c>
      <c r="O18" s="9">
        <f t="shared" si="3"/>
        <v>0.1116751269035533</v>
      </c>
      <c r="P18" s="7">
        <v>95</v>
      </c>
      <c r="Q18" s="7">
        <v>327</v>
      </c>
      <c r="R18" s="7">
        <f t="shared" si="8"/>
        <v>422</v>
      </c>
      <c r="S18" s="9">
        <f t="shared" si="4"/>
        <v>0.10581745235707121</v>
      </c>
      <c r="T18" s="7">
        <f t="shared" si="9"/>
        <v>6188</v>
      </c>
      <c r="U18" s="9">
        <f t="shared" si="5"/>
        <v>0.11046646553724762</v>
      </c>
    </row>
    <row r="19" spans="1:21" x14ac:dyDescent="0.3">
      <c r="A19" s="5">
        <v>11</v>
      </c>
      <c r="B19" s="5">
        <v>2011</v>
      </c>
      <c r="C19" s="3" t="s">
        <v>62</v>
      </c>
      <c r="D19" s="7">
        <v>476</v>
      </c>
      <c r="E19" s="7">
        <v>374</v>
      </c>
      <c r="F19" s="7">
        <f t="shared" ref="F19:F20" si="10">SUM(D19:E19)</f>
        <v>850</v>
      </c>
      <c r="G19" s="9">
        <f t="shared" ref="G19:G20" si="11">F19/$F$25</f>
        <v>3.5608059989108126E-2</v>
      </c>
      <c r="H19" s="7">
        <v>418</v>
      </c>
      <c r="I19" s="7">
        <v>421</v>
      </c>
      <c r="J19" s="7">
        <f t="shared" ref="J19:J20" si="12">SUM(H19:I19)</f>
        <v>839</v>
      </c>
      <c r="K19" s="9">
        <f t="shared" ref="K19:K20" si="13">J19/$J$25</f>
        <v>3.0876237441578035E-2</v>
      </c>
      <c r="L19" s="7">
        <v>16</v>
      </c>
      <c r="M19" s="7">
        <v>15</v>
      </c>
      <c r="N19" s="7">
        <f t="shared" ref="N19:N20" si="14">SUM(L19:M19)</f>
        <v>31</v>
      </c>
      <c r="O19" s="9">
        <f t="shared" ref="O19:O20" si="15">N19/$N$25</f>
        <v>3.1472081218274113E-2</v>
      </c>
      <c r="P19" s="7">
        <v>57</v>
      </c>
      <c r="Q19" s="7">
        <v>128</v>
      </c>
      <c r="R19" s="7">
        <f t="shared" ref="R19:R20" si="16">SUM(P19:Q19)</f>
        <v>185</v>
      </c>
      <c r="S19" s="9">
        <f t="shared" ref="S19:S20" si="17">R19/$R$25</f>
        <v>4.6389167502507524E-2</v>
      </c>
      <c r="T19" s="7">
        <f t="shared" si="9"/>
        <v>1905</v>
      </c>
      <c r="U19" s="9">
        <f t="shared" ref="U19:U20" si="18">T19/$T$25</f>
        <v>3.400753342735241E-2</v>
      </c>
    </row>
    <row r="20" spans="1:21" x14ac:dyDescent="0.3">
      <c r="A20" s="5">
        <v>12</v>
      </c>
      <c r="B20" s="5">
        <v>2012</v>
      </c>
      <c r="C20" s="3" t="s">
        <v>63</v>
      </c>
      <c r="D20" s="7">
        <v>623</v>
      </c>
      <c r="E20" s="7">
        <v>492</v>
      </c>
      <c r="F20" s="7">
        <f t="shared" si="10"/>
        <v>1115</v>
      </c>
      <c r="G20" s="9">
        <f t="shared" si="11"/>
        <v>4.6709396338653598E-2</v>
      </c>
      <c r="H20" s="7">
        <v>589</v>
      </c>
      <c r="I20" s="7">
        <v>596</v>
      </c>
      <c r="J20" s="7">
        <f t="shared" si="12"/>
        <v>1185</v>
      </c>
      <c r="K20" s="9">
        <f t="shared" si="13"/>
        <v>4.3609465278033339E-2</v>
      </c>
      <c r="L20" s="7">
        <v>17</v>
      </c>
      <c r="M20" s="7">
        <v>22</v>
      </c>
      <c r="N20" s="7">
        <f t="shared" si="14"/>
        <v>39</v>
      </c>
      <c r="O20" s="9">
        <f t="shared" si="15"/>
        <v>3.9593908629441621E-2</v>
      </c>
      <c r="P20" s="7">
        <v>44</v>
      </c>
      <c r="Q20" s="7">
        <v>164</v>
      </c>
      <c r="R20" s="7">
        <f t="shared" si="16"/>
        <v>208</v>
      </c>
      <c r="S20" s="9">
        <f t="shared" si="17"/>
        <v>5.2156469408224673E-2</v>
      </c>
      <c r="T20" s="7">
        <f t="shared" si="9"/>
        <v>2547</v>
      </c>
      <c r="U20" s="9">
        <f t="shared" si="18"/>
        <v>4.5468339968223935E-2</v>
      </c>
    </row>
    <row r="21" spans="1:21" x14ac:dyDescent="0.3">
      <c r="A21" s="5">
        <v>13</v>
      </c>
      <c r="B21" s="5">
        <v>2013</v>
      </c>
      <c r="C21" s="3" t="s">
        <v>64</v>
      </c>
      <c r="D21" s="7">
        <v>852</v>
      </c>
      <c r="E21" s="7">
        <v>678</v>
      </c>
      <c r="F21" s="7">
        <f t="shared" si="0"/>
        <v>1530</v>
      </c>
      <c r="G21" s="9">
        <f>F21/$F$25</f>
        <v>6.4094507980394622E-2</v>
      </c>
      <c r="H21" s="7">
        <v>841</v>
      </c>
      <c r="I21" s="7">
        <v>842</v>
      </c>
      <c r="J21" s="7">
        <f t="shared" si="6"/>
        <v>1683</v>
      </c>
      <c r="K21" s="9">
        <f>J21/$J$25</f>
        <v>6.1936481065763813E-2</v>
      </c>
      <c r="L21" s="7">
        <v>20</v>
      </c>
      <c r="M21" s="7">
        <v>37</v>
      </c>
      <c r="N21" s="7">
        <f t="shared" si="7"/>
        <v>57</v>
      </c>
      <c r="O21" s="9">
        <f>N21/$N$25</f>
        <v>5.7868020304568529E-2</v>
      </c>
      <c r="P21" s="7">
        <v>61</v>
      </c>
      <c r="Q21" s="7">
        <v>206</v>
      </c>
      <c r="R21" s="7">
        <f t="shared" si="8"/>
        <v>267</v>
      </c>
      <c r="S21" s="9">
        <f>R21/$R$25</f>
        <v>6.6950852557673024E-2</v>
      </c>
      <c r="T21" s="7">
        <f t="shared" si="9"/>
        <v>3537</v>
      </c>
      <c r="U21" s="9">
        <f>T21/$T$25</f>
        <v>6.3141546316296843E-2</v>
      </c>
    </row>
    <row r="22" spans="1:21" x14ac:dyDescent="0.3">
      <c r="A22" s="5">
        <v>14</v>
      </c>
      <c r="B22" s="5">
        <v>2014</v>
      </c>
      <c r="C22" s="3" t="s">
        <v>65</v>
      </c>
      <c r="D22" s="7">
        <v>829</v>
      </c>
      <c r="E22" s="7">
        <v>683</v>
      </c>
      <c r="F22" s="7">
        <f t="shared" si="0"/>
        <v>1512</v>
      </c>
      <c r="G22" s="9">
        <f>F22/$F$25</f>
        <v>6.3340454945331151E-2</v>
      </c>
      <c r="H22" s="7">
        <v>858</v>
      </c>
      <c r="I22" s="7">
        <v>870</v>
      </c>
      <c r="J22" s="7">
        <f t="shared" si="6"/>
        <v>1728</v>
      </c>
      <c r="K22" s="9">
        <f>J22/$J$25</f>
        <v>6.3592536709233427E-2</v>
      </c>
      <c r="L22" s="7">
        <v>32</v>
      </c>
      <c r="M22" s="7">
        <v>34</v>
      </c>
      <c r="N22" s="7">
        <f t="shared" si="7"/>
        <v>66</v>
      </c>
      <c r="O22" s="9">
        <f>N22/$N$25</f>
        <v>6.7005076142131983E-2</v>
      </c>
      <c r="P22" s="7">
        <v>42</v>
      </c>
      <c r="Q22" s="7">
        <v>158</v>
      </c>
      <c r="R22" s="7">
        <f t="shared" si="8"/>
        <v>200</v>
      </c>
      <c r="S22" s="9">
        <f>R22/$R$25</f>
        <v>5.0150451354062188E-2</v>
      </c>
      <c r="T22" s="7">
        <f t="shared" si="9"/>
        <v>3506</v>
      </c>
      <c r="U22" s="9">
        <f>T22/$T$25</f>
        <v>6.2588142885195569E-2</v>
      </c>
    </row>
    <row r="23" spans="1:21" x14ac:dyDescent="0.3">
      <c r="A23" s="5">
        <v>15</v>
      </c>
      <c r="B23" s="5">
        <v>2015</v>
      </c>
      <c r="C23" s="3" t="s">
        <v>66</v>
      </c>
      <c r="D23" s="7">
        <v>1072</v>
      </c>
      <c r="E23" s="7">
        <v>900</v>
      </c>
      <c r="F23" s="7">
        <f t="shared" si="0"/>
        <v>1972</v>
      </c>
      <c r="G23" s="9">
        <f>F23/$F$25</f>
        <v>8.2610699174730851E-2</v>
      </c>
      <c r="H23" s="7">
        <v>1095</v>
      </c>
      <c r="I23" s="7">
        <v>1111</v>
      </c>
      <c r="J23" s="7">
        <f t="shared" si="6"/>
        <v>2206</v>
      </c>
      <c r="K23" s="9">
        <f>J23/$J$25</f>
        <v>8.1183527766532954E-2</v>
      </c>
      <c r="L23" s="7">
        <v>30</v>
      </c>
      <c r="M23" s="7">
        <v>44</v>
      </c>
      <c r="N23" s="7">
        <f t="shared" si="7"/>
        <v>74</v>
      </c>
      <c r="O23" s="9">
        <f>N23/$N$25</f>
        <v>7.5126903553299498E-2</v>
      </c>
      <c r="P23" s="7">
        <v>95</v>
      </c>
      <c r="Q23" s="7">
        <v>180</v>
      </c>
      <c r="R23" s="7">
        <f t="shared" si="8"/>
        <v>275</v>
      </c>
      <c r="S23" s="9">
        <f>R23/$R$25</f>
        <v>6.8956870611835502E-2</v>
      </c>
      <c r="T23" s="7">
        <f t="shared" si="9"/>
        <v>4527</v>
      </c>
      <c r="U23" s="9">
        <f>T23/$T$25</f>
        <v>8.0814752664369743E-2</v>
      </c>
    </row>
    <row r="24" spans="1:21" x14ac:dyDescent="0.3">
      <c r="A24" s="5">
        <v>16</v>
      </c>
      <c r="B24" s="5">
        <v>2016</v>
      </c>
      <c r="C24" s="3" t="s">
        <v>67</v>
      </c>
      <c r="D24" s="7">
        <v>1227</v>
      </c>
      <c r="E24" s="7">
        <v>990</v>
      </c>
      <c r="F24" s="7">
        <f t="shared" si="0"/>
        <v>2217</v>
      </c>
      <c r="G24" s="9">
        <f>F24/$F$25</f>
        <v>9.287419881865025E-2</v>
      </c>
      <c r="H24" s="7">
        <v>1257</v>
      </c>
      <c r="I24" s="7">
        <v>1277</v>
      </c>
      <c r="J24" s="7">
        <f t="shared" si="6"/>
        <v>2534</v>
      </c>
      <c r="K24" s="9">
        <f>J24/$J$25</f>
        <v>9.3254333345600418E-2</v>
      </c>
      <c r="L24" s="7">
        <v>47</v>
      </c>
      <c r="M24" s="7">
        <v>59</v>
      </c>
      <c r="N24" s="7">
        <f t="shared" si="7"/>
        <v>106</v>
      </c>
      <c r="O24" s="9">
        <f>N24/$N$25</f>
        <v>0.10761421319796954</v>
      </c>
      <c r="P24" s="7">
        <v>86</v>
      </c>
      <c r="Q24" s="7">
        <v>282</v>
      </c>
      <c r="R24" s="7">
        <f t="shared" si="8"/>
        <v>368</v>
      </c>
      <c r="S24" s="9">
        <f>R24/$R$25</f>
        <v>9.2276830491474421E-2</v>
      </c>
      <c r="T24" s="7">
        <f t="shared" si="9"/>
        <v>5225</v>
      </c>
      <c r="U24" s="9">
        <f>T24/$T$25</f>
        <v>9.3275255725940337E-2</v>
      </c>
    </row>
    <row r="25" spans="1:21" x14ac:dyDescent="0.3">
      <c r="A25" s="22" t="s">
        <v>167</v>
      </c>
      <c r="B25" s="22"/>
      <c r="C25" s="22"/>
      <c r="D25" s="11">
        <f>SUM(D9:D24)</f>
        <v>13385</v>
      </c>
      <c r="E25" s="11">
        <f>SUM(E9:E24)</f>
        <v>10486</v>
      </c>
      <c r="F25" s="11">
        <f>SUM(F9:F24)</f>
        <v>23871</v>
      </c>
      <c r="G25" s="12">
        <f>'KAB. SUKOHARJO'!G13</f>
        <v>6.0773241545057387E-2</v>
      </c>
      <c r="H25" s="11">
        <f>SUM(H9:H24)</f>
        <v>13452</v>
      </c>
      <c r="I25" s="11">
        <f>SUM(I9:I24)</f>
        <v>13721</v>
      </c>
      <c r="J25" s="11">
        <f>SUM(J9:J24)</f>
        <v>27173</v>
      </c>
      <c r="K25" s="12">
        <f>'KAB. SUKOHARJO'!K13</f>
        <v>6.0594640519669341E-2</v>
      </c>
      <c r="L25" s="11">
        <f t="shared" ref="L25:N25" si="19">SUM(L9:L24)</f>
        <v>455</v>
      </c>
      <c r="M25" s="11">
        <f t="shared" si="19"/>
        <v>530</v>
      </c>
      <c r="N25" s="11">
        <f t="shared" si="19"/>
        <v>985</v>
      </c>
      <c r="O25" s="12">
        <f>'KAB. SUKOHARJO'!O13</f>
        <v>5.2047556142668427E-2</v>
      </c>
      <c r="P25" s="11">
        <f t="shared" ref="P25:R25" si="20">SUM(P9:P24)</f>
        <v>956</v>
      </c>
      <c r="Q25" s="11">
        <f t="shared" si="20"/>
        <v>3032</v>
      </c>
      <c r="R25" s="11">
        <f t="shared" si="20"/>
        <v>3988</v>
      </c>
      <c r="S25" s="12">
        <f>'KAB. SUKOHARJO'!S13</f>
        <v>6.8219918574018948E-2</v>
      </c>
      <c r="T25" s="8">
        <f>SUM(T9:T24)</f>
        <v>56017</v>
      </c>
      <c r="U25" s="12">
        <f>'KAB. SUKOHARJO'!U13</f>
        <v>6.0980176571123763E-2</v>
      </c>
    </row>
  </sheetData>
  <mergeCells count="11">
    <mergeCell ref="A1:N2"/>
    <mergeCell ref="T7:U7"/>
    <mergeCell ref="A25:C25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7583-AEB6-4AC9-92EC-FC8A0198F586}">
  <dimension ref="A1:U23"/>
  <sheetViews>
    <sheetView zoomScaleNormal="100" workbookViewId="0">
      <selection activeCell="P9" sqref="P9:Q22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187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1001</v>
      </c>
      <c r="C9" s="3" t="s">
        <v>69</v>
      </c>
      <c r="D9" s="7">
        <v>2207</v>
      </c>
      <c r="E9" s="7">
        <v>1963</v>
      </c>
      <c r="F9" s="7">
        <f t="shared" ref="F9:F22" si="0">SUM(D9:E9)</f>
        <v>4170</v>
      </c>
      <c r="G9" s="9">
        <f t="shared" ref="G9:G17" si="1">F9/$F$23</f>
        <v>0.15028651746134716</v>
      </c>
      <c r="H9" s="7">
        <v>2292</v>
      </c>
      <c r="I9" s="7">
        <v>2308</v>
      </c>
      <c r="J9" s="7">
        <f>SUM(H9:I9)</f>
        <v>4600</v>
      </c>
      <c r="K9" s="9">
        <f t="shared" ref="K9:K17" si="2">J9/$J$23</f>
        <v>0.14298147457416388</v>
      </c>
      <c r="L9" s="7">
        <v>70</v>
      </c>
      <c r="M9" s="7">
        <v>111</v>
      </c>
      <c r="N9" s="7">
        <f>SUM(L9:M9)</f>
        <v>181</v>
      </c>
      <c r="O9" s="9">
        <f t="shared" ref="O9:O17" si="3">N9/$N$23</f>
        <v>0.14240755310778913</v>
      </c>
      <c r="P9" s="7">
        <v>149</v>
      </c>
      <c r="Q9" s="7">
        <v>367</v>
      </c>
      <c r="R9" s="7">
        <f>SUM(P9:Q9)</f>
        <v>516</v>
      </c>
      <c r="S9" s="9">
        <f t="shared" ref="S9:S17" si="4">R9/$R$23</f>
        <v>0.12506059137178865</v>
      </c>
      <c r="T9" s="7">
        <f>F9+J9+N9+R9</f>
        <v>9467</v>
      </c>
      <c r="U9" s="9">
        <f t="shared" ref="U9:U17" si="5">T9/$T$23</f>
        <v>0.14494151509584174</v>
      </c>
    </row>
    <row r="10" spans="1:21" x14ac:dyDescent="0.3">
      <c r="A10" s="5">
        <v>2</v>
      </c>
      <c r="B10" s="5">
        <v>2002</v>
      </c>
      <c r="C10" s="3" t="s">
        <v>70</v>
      </c>
      <c r="D10" s="7">
        <v>1518</v>
      </c>
      <c r="E10" s="7">
        <v>1197</v>
      </c>
      <c r="F10" s="7">
        <f t="shared" si="0"/>
        <v>2715</v>
      </c>
      <c r="G10" s="9">
        <f t="shared" si="1"/>
        <v>9.7848416044977835E-2</v>
      </c>
      <c r="H10" s="7">
        <v>1489</v>
      </c>
      <c r="I10" s="7">
        <v>1497</v>
      </c>
      <c r="J10" s="7">
        <f t="shared" ref="J10:J22" si="6">SUM(H10:I10)</f>
        <v>2986</v>
      </c>
      <c r="K10" s="9">
        <f t="shared" si="2"/>
        <v>9.2813626756185499E-2</v>
      </c>
      <c r="L10" s="7">
        <v>57</v>
      </c>
      <c r="M10" s="7">
        <v>68</v>
      </c>
      <c r="N10" s="7">
        <f t="shared" ref="N10:N22" si="7">SUM(L10:M10)</f>
        <v>125</v>
      </c>
      <c r="O10" s="9">
        <f t="shared" si="3"/>
        <v>9.8347757671125094E-2</v>
      </c>
      <c r="P10" s="7">
        <v>111</v>
      </c>
      <c r="Q10" s="7">
        <v>264</v>
      </c>
      <c r="R10" s="7">
        <f t="shared" ref="R10:R22" si="8">SUM(P10:Q10)</f>
        <v>375</v>
      </c>
      <c r="S10" s="9">
        <f t="shared" si="4"/>
        <v>9.0887057682985939E-2</v>
      </c>
      <c r="T10" s="7">
        <f t="shared" ref="T10:T22" si="9">F10+J10+N10+R10</f>
        <v>6201</v>
      </c>
      <c r="U10" s="9">
        <f t="shared" si="5"/>
        <v>9.4938453058974831E-2</v>
      </c>
    </row>
    <row r="11" spans="1:21" x14ac:dyDescent="0.3">
      <c r="A11" s="5">
        <v>3</v>
      </c>
      <c r="B11" s="5">
        <v>2003</v>
      </c>
      <c r="C11" s="3" t="s">
        <v>71</v>
      </c>
      <c r="D11" s="7">
        <v>1904</v>
      </c>
      <c r="E11" s="7">
        <v>1657</v>
      </c>
      <c r="F11" s="7">
        <f t="shared" si="0"/>
        <v>3561</v>
      </c>
      <c r="G11" s="9">
        <f t="shared" si="1"/>
        <v>0.12833819872418639</v>
      </c>
      <c r="H11" s="7">
        <v>1907</v>
      </c>
      <c r="I11" s="7">
        <v>1939</v>
      </c>
      <c r="J11" s="7">
        <f t="shared" si="6"/>
        <v>3846</v>
      </c>
      <c r="K11" s="9">
        <f t="shared" si="2"/>
        <v>0.1195449459157031</v>
      </c>
      <c r="L11" s="7">
        <v>58</v>
      </c>
      <c r="M11" s="7">
        <v>78</v>
      </c>
      <c r="N11" s="7">
        <f t="shared" si="7"/>
        <v>136</v>
      </c>
      <c r="O11" s="9">
        <f t="shared" si="3"/>
        <v>0.10700236034618411</v>
      </c>
      <c r="P11" s="7">
        <v>126</v>
      </c>
      <c r="Q11" s="7">
        <v>386</v>
      </c>
      <c r="R11" s="7">
        <f t="shared" si="8"/>
        <v>512</v>
      </c>
      <c r="S11" s="9">
        <f t="shared" si="4"/>
        <v>0.12409112942317015</v>
      </c>
      <c r="T11" s="7">
        <f t="shared" si="9"/>
        <v>8055</v>
      </c>
      <c r="U11" s="9">
        <f t="shared" si="5"/>
        <v>0.12332353481535918</v>
      </c>
    </row>
    <row r="12" spans="1:21" x14ac:dyDescent="0.3">
      <c r="A12" s="5">
        <v>4</v>
      </c>
      <c r="B12" s="5">
        <v>2004</v>
      </c>
      <c r="C12" s="3" t="s">
        <v>72</v>
      </c>
      <c r="D12" s="7">
        <v>511</v>
      </c>
      <c r="E12" s="7">
        <v>418</v>
      </c>
      <c r="F12" s="7">
        <f t="shared" si="0"/>
        <v>929</v>
      </c>
      <c r="G12" s="9">
        <f t="shared" si="1"/>
        <v>3.3481097055537534E-2</v>
      </c>
      <c r="H12" s="7">
        <v>567</v>
      </c>
      <c r="I12" s="7">
        <v>581</v>
      </c>
      <c r="J12" s="7">
        <f t="shared" si="6"/>
        <v>1148</v>
      </c>
      <c r="K12" s="9">
        <f t="shared" si="2"/>
        <v>3.5683202785030461E-2</v>
      </c>
      <c r="L12" s="7">
        <v>16</v>
      </c>
      <c r="M12" s="7">
        <v>22</v>
      </c>
      <c r="N12" s="7">
        <f t="shared" si="7"/>
        <v>38</v>
      </c>
      <c r="O12" s="9">
        <f t="shared" si="3"/>
        <v>2.9897718332022032E-2</v>
      </c>
      <c r="P12" s="7">
        <v>39</v>
      </c>
      <c r="Q12" s="7">
        <v>117</v>
      </c>
      <c r="R12" s="7">
        <f t="shared" si="8"/>
        <v>156</v>
      </c>
      <c r="S12" s="9">
        <f t="shared" si="4"/>
        <v>3.7809015996122151E-2</v>
      </c>
      <c r="T12" s="7">
        <f t="shared" si="9"/>
        <v>2271</v>
      </c>
      <c r="U12" s="9">
        <f t="shared" si="5"/>
        <v>3.4769428623920635E-2</v>
      </c>
    </row>
    <row r="13" spans="1:21" x14ac:dyDescent="0.3">
      <c r="A13" s="5">
        <v>5</v>
      </c>
      <c r="B13" s="5">
        <v>2005</v>
      </c>
      <c r="C13" s="3" t="s">
        <v>73</v>
      </c>
      <c r="D13" s="7">
        <v>775</v>
      </c>
      <c r="E13" s="7">
        <v>596</v>
      </c>
      <c r="F13" s="7">
        <f t="shared" si="0"/>
        <v>1371</v>
      </c>
      <c r="G13" s="9">
        <f t="shared" si="1"/>
        <v>4.9410747107795437E-2</v>
      </c>
      <c r="H13" s="7">
        <v>789</v>
      </c>
      <c r="I13" s="7">
        <v>792</v>
      </c>
      <c r="J13" s="7">
        <f t="shared" si="6"/>
        <v>1581</v>
      </c>
      <c r="K13" s="9">
        <f t="shared" si="2"/>
        <v>4.9142111152555019E-2</v>
      </c>
      <c r="L13" s="7">
        <v>31</v>
      </c>
      <c r="M13" s="7">
        <v>29</v>
      </c>
      <c r="N13" s="7">
        <f t="shared" si="7"/>
        <v>60</v>
      </c>
      <c r="O13" s="9">
        <f t="shared" si="3"/>
        <v>4.7206923682140051E-2</v>
      </c>
      <c r="P13" s="7">
        <v>47</v>
      </c>
      <c r="Q13" s="7">
        <v>152</v>
      </c>
      <c r="R13" s="7">
        <f t="shared" si="8"/>
        <v>199</v>
      </c>
      <c r="S13" s="9">
        <f t="shared" si="4"/>
        <v>4.8230731943771206E-2</v>
      </c>
      <c r="T13" s="7">
        <f t="shared" si="9"/>
        <v>3211</v>
      </c>
      <c r="U13" s="9">
        <f t="shared" si="5"/>
        <v>4.9161001898462856E-2</v>
      </c>
    </row>
    <row r="14" spans="1:21" x14ac:dyDescent="0.3">
      <c r="A14" s="5">
        <v>6</v>
      </c>
      <c r="B14" s="5">
        <v>2006</v>
      </c>
      <c r="C14" s="3" t="s">
        <v>74</v>
      </c>
      <c r="D14" s="7">
        <v>585</v>
      </c>
      <c r="E14" s="7">
        <v>451</v>
      </c>
      <c r="F14" s="7">
        <f t="shared" si="0"/>
        <v>1036</v>
      </c>
      <c r="G14" s="9">
        <f t="shared" si="1"/>
        <v>3.7337369805744765E-2</v>
      </c>
      <c r="H14" s="7">
        <v>601</v>
      </c>
      <c r="I14" s="7">
        <v>622</v>
      </c>
      <c r="J14" s="7">
        <f t="shared" si="6"/>
        <v>1223</v>
      </c>
      <c r="K14" s="9">
        <f t="shared" si="2"/>
        <v>3.8014422479174435E-2</v>
      </c>
      <c r="L14" s="7">
        <v>13</v>
      </c>
      <c r="M14" s="7">
        <v>27</v>
      </c>
      <c r="N14" s="7">
        <f t="shared" si="7"/>
        <v>40</v>
      </c>
      <c r="O14" s="9">
        <f t="shared" si="3"/>
        <v>3.1471282454760031E-2</v>
      </c>
      <c r="P14" s="7">
        <v>38</v>
      </c>
      <c r="Q14" s="7">
        <v>138</v>
      </c>
      <c r="R14" s="7">
        <f t="shared" si="8"/>
        <v>176</v>
      </c>
      <c r="S14" s="9">
        <f t="shared" si="4"/>
        <v>4.2656325739214733E-2</v>
      </c>
      <c r="T14" s="7">
        <f t="shared" si="9"/>
        <v>2475</v>
      </c>
      <c r="U14" s="9">
        <f t="shared" si="5"/>
        <v>3.7892706228182985E-2</v>
      </c>
    </row>
    <row r="15" spans="1:21" x14ac:dyDescent="0.3">
      <c r="A15" s="5">
        <v>7</v>
      </c>
      <c r="B15" s="5">
        <v>2007</v>
      </c>
      <c r="C15" s="3" t="s">
        <v>75</v>
      </c>
      <c r="D15" s="7">
        <v>606</v>
      </c>
      <c r="E15" s="7">
        <v>488</v>
      </c>
      <c r="F15" s="7">
        <f t="shared" si="0"/>
        <v>1094</v>
      </c>
      <c r="G15" s="9">
        <f t="shared" si="1"/>
        <v>3.9427685875950552E-2</v>
      </c>
      <c r="H15" s="7">
        <v>657</v>
      </c>
      <c r="I15" s="7">
        <v>671</v>
      </c>
      <c r="J15" s="7">
        <f t="shared" si="6"/>
        <v>1328</v>
      </c>
      <c r="K15" s="9">
        <f t="shared" si="2"/>
        <v>4.1278130050976004E-2</v>
      </c>
      <c r="L15" s="7">
        <v>20</v>
      </c>
      <c r="M15" s="7">
        <v>24</v>
      </c>
      <c r="N15" s="7">
        <f t="shared" si="7"/>
        <v>44</v>
      </c>
      <c r="O15" s="9">
        <f t="shared" si="3"/>
        <v>3.4618410700236038E-2</v>
      </c>
      <c r="P15" s="7">
        <v>56</v>
      </c>
      <c r="Q15" s="7">
        <v>128</v>
      </c>
      <c r="R15" s="7">
        <f t="shared" si="8"/>
        <v>184</v>
      </c>
      <c r="S15" s="9">
        <f t="shared" si="4"/>
        <v>4.459524963645177E-2</v>
      </c>
      <c r="T15" s="7">
        <f t="shared" si="9"/>
        <v>2650</v>
      </c>
      <c r="U15" s="9">
        <f t="shared" si="5"/>
        <v>4.057198848674138E-2</v>
      </c>
    </row>
    <row r="16" spans="1:21" x14ac:dyDescent="0.3">
      <c r="A16" s="5">
        <v>8</v>
      </c>
      <c r="B16" s="5">
        <v>2008</v>
      </c>
      <c r="C16" s="3" t="s">
        <v>76</v>
      </c>
      <c r="D16" s="7">
        <v>507</v>
      </c>
      <c r="E16" s="7">
        <v>386</v>
      </c>
      <c r="F16" s="7">
        <f t="shared" si="0"/>
        <v>893</v>
      </c>
      <c r="G16" s="9">
        <f t="shared" si="1"/>
        <v>3.218365949472015E-2</v>
      </c>
      <c r="H16" s="7">
        <v>588</v>
      </c>
      <c r="I16" s="7">
        <v>594</v>
      </c>
      <c r="J16" s="7">
        <f t="shared" si="6"/>
        <v>1182</v>
      </c>
      <c r="K16" s="9">
        <f t="shared" si="2"/>
        <v>3.6740022379709067E-2</v>
      </c>
      <c r="L16" s="7">
        <v>19</v>
      </c>
      <c r="M16" s="7">
        <v>39</v>
      </c>
      <c r="N16" s="7">
        <f t="shared" si="7"/>
        <v>58</v>
      </c>
      <c r="O16" s="9">
        <f t="shared" si="3"/>
        <v>4.5633359559402044E-2</v>
      </c>
      <c r="P16" s="7">
        <v>35</v>
      </c>
      <c r="Q16" s="7">
        <v>117</v>
      </c>
      <c r="R16" s="7">
        <f t="shared" si="8"/>
        <v>152</v>
      </c>
      <c r="S16" s="9">
        <f t="shared" si="4"/>
        <v>3.6839554047503636E-2</v>
      </c>
      <c r="T16" s="7">
        <f t="shared" si="9"/>
        <v>2285</v>
      </c>
      <c r="U16" s="9">
        <f t="shared" si="5"/>
        <v>3.4983771204605302E-2</v>
      </c>
    </row>
    <row r="17" spans="1:21" x14ac:dyDescent="0.3">
      <c r="A17" s="5">
        <v>9</v>
      </c>
      <c r="B17" s="5">
        <v>2009</v>
      </c>
      <c r="C17" s="3" t="s">
        <v>68</v>
      </c>
      <c r="D17" s="7">
        <v>488</v>
      </c>
      <c r="E17" s="7">
        <v>406</v>
      </c>
      <c r="F17" s="7">
        <f t="shared" si="0"/>
        <v>894</v>
      </c>
      <c r="G17" s="9">
        <f t="shared" si="1"/>
        <v>3.2219699426965079E-2</v>
      </c>
      <c r="H17" s="7">
        <v>568</v>
      </c>
      <c r="I17" s="7">
        <v>596</v>
      </c>
      <c r="J17" s="7">
        <f t="shared" si="6"/>
        <v>1164</v>
      </c>
      <c r="K17" s="9">
        <f t="shared" si="2"/>
        <v>3.618052965311451E-2</v>
      </c>
      <c r="L17" s="7">
        <v>24</v>
      </c>
      <c r="M17" s="7">
        <v>27</v>
      </c>
      <c r="N17" s="7">
        <f t="shared" si="7"/>
        <v>51</v>
      </c>
      <c r="O17" s="9">
        <f t="shared" si="3"/>
        <v>4.0125885129819037E-2</v>
      </c>
      <c r="P17" s="7">
        <v>46</v>
      </c>
      <c r="Q17" s="7">
        <v>124</v>
      </c>
      <c r="R17" s="7">
        <f t="shared" si="8"/>
        <v>170</v>
      </c>
      <c r="S17" s="9">
        <f t="shared" si="4"/>
        <v>4.1202132816286964E-2</v>
      </c>
      <c r="T17" s="7">
        <f t="shared" si="9"/>
        <v>2279</v>
      </c>
      <c r="U17" s="9">
        <f t="shared" si="5"/>
        <v>3.4891910098597587E-2</v>
      </c>
    </row>
    <row r="18" spans="1:21" x14ac:dyDescent="0.3">
      <c r="A18" s="5">
        <v>10</v>
      </c>
      <c r="B18" s="5">
        <v>2010</v>
      </c>
      <c r="C18" s="3" t="s">
        <v>77</v>
      </c>
      <c r="D18" s="7">
        <v>456</v>
      </c>
      <c r="E18" s="7">
        <v>358</v>
      </c>
      <c r="F18" s="7">
        <f t="shared" si="0"/>
        <v>814</v>
      </c>
      <c r="G18" s="9">
        <f t="shared" ref="G18:G19" si="10">F18/$F$23</f>
        <v>2.9336504847370888E-2</v>
      </c>
      <c r="H18" s="7">
        <v>557</v>
      </c>
      <c r="I18" s="7">
        <v>565</v>
      </c>
      <c r="J18" s="7">
        <f t="shared" si="6"/>
        <v>1122</v>
      </c>
      <c r="K18" s="9">
        <f t="shared" ref="K18:K19" si="11">J18/$J$23</f>
        <v>3.4875046624393884E-2</v>
      </c>
      <c r="L18" s="7">
        <v>15</v>
      </c>
      <c r="M18" s="7">
        <v>27</v>
      </c>
      <c r="N18" s="7">
        <f t="shared" si="7"/>
        <v>42</v>
      </c>
      <c r="O18" s="9">
        <f t="shared" ref="O18:O19" si="12">N18/$N$23</f>
        <v>3.3044846577498031E-2</v>
      </c>
      <c r="P18" s="7">
        <v>30</v>
      </c>
      <c r="Q18" s="7">
        <v>101</v>
      </c>
      <c r="R18" s="7">
        <f t="shared" si="8"/>
        <v>131</v>
      </c>
      <c r="S18" s="9">
        <f t="shared" ref="S18:S19" si="13">R18/$R$23</f>
        <v>3.1749878817256424E-2</v>
      </c>
      <c r="T18" s="7">
        <f t="shared" si="9"/>
        <v>2109</v>
      </c>
      <c r="U18" s="9">
        <f t="shared" ref="U18:U19" si="14">T18/$T$23</f>
        <v>3.2289178761712292E-2</v>
      </c>
    </row>
    <row r="19" spans="1:21" x14ac:dyDescent="0.3">
      <c r="A19" s="5">
        <v>11</v>
      </c>
      <c r="B19" s="5">
        <v>2011</v>
      </c>
      <c r="C19" s="3" t="s">
        <v>78</v>
      </c>
      <c r="D19" s="7">
        <v>1755</v>
      </c>
      <c r="E19" s="7">
        <v>1419</v>
      </c>
      <c r="F19" s="7">
        <f t="shared" si="0"/>
        <v>3174</v>
      </c>
      <c r="G19" s="9">
        <f t="shared" si="10"/>
        <v>0.1143907449453995</v>
      </c>
      <c r="H19" s="7">
        <v>1785</v>
      </c>
      <c r="I19" s="7">
        <v>1833</v>
      </c>
      <c r="J19" s="7">
        <f t="shared" si="6"/>
        <v>3618</v>
      </c>
      <c r="K19" s="9">
        <f t="shared" si="11"/>
        <v>0.11245803804550542</v>
      </c>
      <c r="L19" s="7">
        <v>76</v>
      </c>
      <c r="M19" s="7">
        <v>89</v>
      </c>
      <c r="N19" s="7">
        <f t="shared" si="7"/>
        <v>165</v>
      </c>
      <c r="O19" s="9">
        <f t="shared" si="12"/>
        <v>0.12981904012588513</v>
      </c>
      <c r="P19" s="7">
        <v>153</v>
      </c>
      <c r="Q19" s="7">
        <v>404</v>
      </c>
      <c r="R19" s="7">
        <f t="shared" si="8"/>
        <v>557</v>
      </c>
      <c r="S19" s="9">
        <f t="shared" si="13"/>
        <v>0.13499757634512846</v>
      </c>
      <c r="T19" s="7">
        <f t="shared" si="9"/>
        <v>7514</v>
      </c>
      <c r="U19" s="9">
        <f t="shared" si="14"/>
        <v>0.11504072509033009</v>
      </c>
    </row>
    <row r="20" spans="1:21" x14ac:dyDescent="0.3">
      <c r="A20" s="5">
        <v>12</v>
      </c>
      <c r="B20" s="5">
        <v>2012</v>
      </c>
      <c r="C20" s="3" t="s">
        <v>79</v>
      </c>
      <c r="D20" s="7">
        <v>1052</v>
      </c>
      <c r="E20" s="7">
        <v>846</v>
      </c>
      <c r="F20" s="7">
        <f t="shared" si="0"/>
        <v>1898</v>
      </c>
      <c r="G20" s="9">
        <f>F20/$F$23</f>
        <v>6.840379140087216E-2</v>
      </c>
      <c r="H20" s="7">
        <v>1102</v>
      </c>
      <c r="I20" s="7">
        <v>1120</v>
      </c>
      <c r="J20" s="7">
        <f t="shared" si="6"/>
        <v>2222</v>
      </c>
      <c r="K20" s="9">
        <f>J20/$J$23</f>
        <v>6.9066268805172193E-2</v>
      </c>
      <c r="L20" s="7">
        <v>38</v>
      </c>
      <c r="M20" s="7">
        <v>66</v>
      </c>
      <c r="N20" s="7">
        <f t="shared" si="7"/>
        <v>104</v>
      </c>
      <c r="O20" s="9">
        <f>N20/$N$23</f>
        <v>8.1825334382376089E-2</v>
      </c>
      <c r="P20" s="7">
        <v>77</v>
      </c>
      <c r="Q20" s="7">
        <v>211</v>
      </c>
      <c r="R20" s="7">
        <f t="shared" si="8"/>
        <v>288</v>
      </c>
      <c r="S20" s="9">
        <f>R20/$R$23</f>
        <v>6.9801260300533199E-2</v>
      </c>
      <c r="T20" s="7">
        <f t="shared" si="9"/>
        <v>4512</v>
      </c>
      <c r="U20" s="9">
        <f>T20/$T$23</f>
        <v>6.9079551717802681E-2</v>
      </c>
    </row>
    <row r="21" spans="1:21" x14ac:dyDescent="0.3">
      <c r="A21" s="5">
        <v>13</v>
      </c>
      <c r="B21" s="5">
        <v>2013</v>
      </c>
      <c r="C21" s="3" t="s">
        <v>80</v>
      </c>
      <c r="D21" s="7">
        <v>1274</v>
      </c>
      <c r="E21" s="7">
        <v>1108</v>
      </c>
      <c r="F21" s="7">
        <f t="shared" si="0"/>
        <v>2382</v>
      </c>
      <c r="G21" s="9">
        <f>F21/$F$23</f>
        <v>8.5847118607417019E-2</v>
      </c>
      <c r="H21" s="7">
        <v>1311</v>
      </c>
      <c r="I21" s="7">
        <v>1341</v>
      </c>
      <c r="J21" s="7">
        <f t="shared" si="6"/>
        <v>2652</v>
      </c>
      <c r="K21" s="9">
        <f>J21/$J$23</f>
        <v>8.2431928384930991E-2</v>
      </c>
      <c r="L21" s="7">
        <v>41</v>
      </c>
      <c r="M21" s="7">
        <v>65</v>
      </c>
      <c r="N21" s="7">
        <f t="shared" si="7"/>
        <v>106</v>
      </c>
      <c r="O21" s="9">
        <f>N21/$N$23</f>
        <v>8.3398898505114089E-2</v>
      </c>
      <c r="P21" s="7">
        <v>69</v>
      </c>
      <c r="Q21" s="7">
        <v>236</v>
      </c>
      <c r="R21" s="7">
        <f t="shared" si="8"/>
        <v>305</v>
      </c>
      <c r="S21" s="9">
        <f>R21/$R$23</f>
        <v>7.3921473582161903E-2</v>
      </c>
      <c r="T21" s="7">
        <f t="shared" si="9"/>
        <v>5445</v>
      </c>
      <c r="U21" s="9">
        <f>T21/$T$23</f>
        <v>8.3363953702002572E-2</v>
      </c>
    </row>
    <row r="22" spans="1:21" x14ac:dyDescent="0.3">
      <c r="A22" s="5">
        <v>14</v>
      </c>
      <c r="B22" s="5">
        <v>2014</v>
      </c>
      <c r="C22" s="3" t="s">
        <v>17</v>
      </c>
      <c r="D22" s="7">
        <v>1483</v>
      </c>
      <c r="E22" s="7">
        <v>1333</v>
      </c>
      <c r="F22" s="7">
        <f t="shared" si="0"/>
        <v>2816</v>
      </c>
      <c r="G22" s="9">
        <f>F22/$F$23</f>
        <v>0.1014884492017155</v>
      </c>
      <c r="H22" s="7">
        <v>1742</v>
      </c>
      <c r="I22" s="7">
        <v>1758</v>
      </c>
      <c r="J22" s="7">
        <f t="shared" si="6"/>
        <v>3500</v>
      </c>
      <c r="K22" s="9">
        <f>J22/$J$23</f>
        <v>0.10879025239338555</v>
      </c>
      <c r="L22" s="7">
        <v>51</v>
      </c>
      <c r="M22" s="7">
        <v>70</v>
      </c>
      <c r="N22" s="7">
        <f t="shared" si="7"/>
        <v>121</v>
      </c>
      <c r="O22" s="9">
        <f>N22/$N$23</f>
        <v>9.5200629425649094E-2</v>
      </c>
      <c r="P22" s="7">
        <v>118</v>
      </c>
      <c r="Q22" s="7">
        <v>287</v>
      </c>
      <c r="R22" s="7">
        <f t="shared" si="8"/>
        <v>405</v>
      </c>
      <c r="S22" s="9">
        <f>R22/$R$23</f>
        <v>9.8158022297624825E-2</v>
      </c>
      <c r="T22" s="7">
        <f t="shared" si="9"/>
        <v>6842</v>
      </c>
      <c r="U22" s="9">
        <f>T22/$T$23</f>
        <v>0.10475228121746585</v>
      </c>
    </row>
    <row r="23" spans="1:21" x14ac:dyDescent="0.3">
      <c r="A23" s="22" t="s">
        <v>167</v>
      </c>
      <c r="B23" s="22"/>
      <c r="C23" s="22"/>
      <c r="D23" s="11">
        <f>SUM(D9:D22)</f>
        <v>15121</v>
      </c>
      <c r="E23" s="11">
        <f>SUM(E9:E22)</f>
        <v>12626</v>
      </c>
      <c r="F23" s="11">
        <f>SUM(F9:F22)</f>
        <v>27747</v>
      </c>
      <c r="G23" s="12">
        <f>'KAB. SUKOHARJO'!G14</f>
        <v>7.0641160116907853E-2</v>
      </c>
      <c r="H23" s="11">
        <f>SUM(H9:H22)</f>
        <v>15955</v>
      </c>
      <c r="I23" s="11">
        <f>SUM(I9:I22)</f>
        <v>16217</v>
      </c>
      <c r="J23" s="11">
        <f>SUM(J9:J22)</f>
        <v>32172</v>
      </c>
      <c r="K23" s="12">
        <f>'KAB. SUKOHARJO'!K14</f>
        <v>7.1742199050484012E-2</v>
      </c>
      <c r="L23" s="11">
        <f t="shared" ref="L23:N23" si="15">SUM(L9:L22)</f>
        <v>529</v>
      </c>
      <c r="M23" s="11">
        <f t="shared" si="15"/>
        <v>742</v>
      </c>
      <c r="N23" s="11">
        <f t="shared" si="15"/>
        <v>1271</v>
      </c>
      <c r="O23" s="12">
        <f>'KAB. SUKOHARJO'!O14</f>
        <v>6.7159841479524432E-2</v>
      </c>
      <c r="P23" s="11">
        <f t="shared" ref="P23:R23" si="16">SUM(P9:P22)</f>
        <v>1094</v>
      </c>
      <c r="Q23" s="11">
        <f t="shared" si="16"/>
        <v>3032</v>
      </c>
      <c r="R23" s="11">
        <f t="shared" si="16"/>
        <v>4126</v>
      </c>
      <c r="S23" s="12">
        <f>'KAB. SUKOHARJO'!S14</f>
        <v>7.058058777241781E-2</v>
      </c>
      <c r="T23" s="8">
        <f>SUM(T9:T22)</f>
        <v>65316</v>
      </c>
      <c r="U23" s="12">
        <f>'KAB. SUKOHARJO'!U14</f>
        <v>7.1103079652953913E-2</v>
      </c>
    </row>
  </sheetData>
  <mergeCells count="11">
    <mergeCell ref="A1:N2"/>
    <mergeCell ref="T7:U7"/>
    <mergeCell ref="A23:C23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02D-15DE-4910-9F03-4579379FB489}">
  <dimension ref="A1:U26"/>
  <sheetViews>
    <sheetView zoomScaleNormal="100" workbookViewId="0">
      <selection activeCell="P9" sqref="P9:Q25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188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82</v>
      </c>
      <c r="D9" s="7">
        <v>833</v>
      </c>
      <c r="E9" s="7">
        <v>708</v>
      </c>
      <c r="F9" s="7">
        <f t="shared" ref="F9:F25" si="0">SUM(D9:E9)</f>
        <v>1541</v>
      </c>
      <c r="G9" s="9">
        <f t="shared" ref="G9:G25" si="1">F9/$F$26</f>
        <v>4.1060484945377035E-2</v>
      </c>
      <c r="H9" s="7">
        <v>868</v>
      </c>
      <c r="I9" s="7">
        <v>876</v>
      </c>
      <c r="J9" s="7">
        <f>SUM(H9:I9)</f>
        <v>1744</v>
      </c>
      <c r="K9" s="9">
        <f t="shared" ref="K9:K25" si="2">J9/$J$26</f>
        <v>3.9068975559488336E-2</v>
      </c>
      <c r="L9" s="7">
        <v>55</v>
      </c>
      <c r="M9" s="7">
        <v>60</v>
      </c>
      <c r="N9" s="7">
        <f>SUM(L9:M9)</f>
        <v>115</v>
      </c>
      <c r="O9" s="9">
        <f t="shared" ref="O9:O25" si="3">N9/$N$26</f>
        <v>7.5065274151436032E-2</v>
      </c>
      <c r="P9" s="7">
        <v>63</v>
      </c>
      <c r="Q9" s="7">
        <v>150</v>
      </c>
      <c r="R9" s="7">
        <f>SUM(P9:Q9)</f>
        <v>213</v>
      </c>
      <c r="S9" s="9">
        <f t="shared" ref="S9:S25" si="4">R9/$R$26</f>
        <v>3.9576365663322184E-2</v>
      </c>
      <c r="T9" s="7">
        <f>F9+J9+N9+R9</f>
        <v>3613</v>
      </c>
      <c r="U9" s="9">
        <f t="shared" ref="U9:U25" si="5">T9/$T$26</f>
        <v>4.055768216157965E-2</v>
      </c>
    </row>
    <row r="10" spans="1:21" x14ac:dyDescent="0.3">
      <c r="A10" s="5">
        <v>2</v>
      </c>
      <c r="B10" s="5">
        <v>2002</v>
      </c>
      <c r="C10" s="3" t="s">
        <v>4</v>
      </c>
      <c r="D10" s="7">
        <v>810</v>
      </c>
      <c r="E10" s="7">
        <v>701</v>
      </c>
      <c r="F10" s="7">
        <f t="shared" si="0"/>
        <v>1511</v>
      </c>
      <c r="G10" s="9">
        <f t="shared" si="1"/>
        <v>4.0261124433786301E-2</v>
      </c>
      <c r="H10" s="7">
        <v>852</v>
      </c>
      <c r="I10" s="7">
        <v>872</v>
      </c>
      <c r="J10" s="7">
        <f t="shared" ref="J10:J25" si="6">SUM(H10:I10)</f>
        <v>1724</v>
      </c>
      <c r="K10" s="9">
        <f t="shared" si="2"/>
        <v>3.862093684894375E-2</v>
      </c>
      <c r="L10" s="7">
        <v>18</v>
      </c>
      <c r="M10" s="7">
        <v>46</v>
      </c>
      <c r="N10" s="7">
        <f t="shared" ref="N10:N25" si="7">SUM(L10:M10)</f>
        <v>64</v>
      </c>
      <c r="O10" s="9">
        <f t="shared" si="3"/>
        <v>4.1775456919060053E-2</v>
      </c>
      <c r="P10" s="7">
        <v>61</v>
      </c>
      <c r="Q10" s="7">
        <v>160</v>
      </c>
      <c r="R10" s="7">
        <f t="shared" ref="R10:R25" si="8">SUM(P10:Q10)</f>
        <v>221</v>
      </c>
      <c r="S10" s="9">
        <f t="shared" si="4"/>
        <v>4.1062801932367152E-2</v>
      </c>
      <c r="T10" s="7">
        <f t="shared" ref="T10:T25" si="9">F10+J10+N10+R10</f>
        <v>3520</v>
      </c>
      <c r="U10" s="9">
        <f t="shared" si="5"/>
        <v>3.9513711931569433E-2</v>
      </c>
    </row>
    <row r="11" spans="1:21" x14ac:dyDescent="0.3">
      <c r="A11" s="5">
        <v>3</v>
      </c>
      <c r="B11" s="5">
        <v>2003</v>
      </c>
      <c r="C11" s="3" t="s">
        <v>83</v>
      </c>
      <c r="D11" s="7">
        <v>902</v>
      </c>
      <c r="E11" s="7">
        <v>733</v>
      </c>
      <c r="F11" s="7">
        <f t="shared" si="0"/>
        <v>1635</v>
      </c>
      <c r="G11" s="9">
        <f t="shared" si="1"/>
        <v>4.3565147881694646E-2</v>
      </c>
      <c r="H11" s="7">
        <v>996</v>
      </c>
      <c r="I11" s="7">
        <v>1018</v>
      </c>
      <c r="J11" s="7">
        <f t="shared" si="6"/>
        <v>2014</v>
      </c>
      <c r="K11" s="9">
        <f t="shared" si="2"/>
        <v>4.5117498151840317E-2</v>
      </c>
      <c r="L11" s="7">
        <v>41</v>
      </c>
      <c r="M11" s="7">
        <v>47</v>
      </c>
      <c r="N11" s="7">
        <f t="shared" si="7"/>
        <v>88</v>
      </c>
      <c r="O11" s="9">
        <f t="shared" si="3"/>
        <v>5.7441253263707574E-2</v>
      </c>
      <c r="P11" s="7">
        <v>63</v>
      </c>
      <c r="Q11" s="7">
        <v>155</v>
      </c>
      <c r="R11" s="7">
        <f t="shared" si="8"/>
        <v>218</v>
      </c>
      <c r="S11" s="9">
        <f t="shared" si="4"/>
        <v>4.0505388331475288E-2</v>
      </c>
      <c r="T11" s="7">
        <f t="shared" si="9"/>
        <v>3955</v>
      </c>
      <c r="U11" s="9">
        <f t="shared" si="5"/>
        <v>4.4396798491294638E-2</v>
      </c>
    </row>
    <row r="12" spans="1:21" x14ac:dyDescent="0.3">
      <c r="A12" s="5">
        <v>4</v>
      </c>
      <c r="B12" s="5">
        <v>2004</v>
      </c>
      <c r="C12" s="3" t="s">
        <v>84</v>
      </c>
      <c r="D12" s="7">
        <v>963</v>
      </c>
      <c r="E12" s="7">
        <v>791</v>
      </c>
      <c r="F12" s="7">
        <f t="shared" si="0"/>
        <v>1754</v>
      </c>
      <c r="G12" s="9">
        <f t="shared" si="1"/>
        <v>4.6735944577671197E-2</v>
      </c>
      <c r="H12" s="7">
        <v>1072</v>
      </c>
      <c r="I12" s="7">
        <v>1092</v>
      </c>
      <c r="J12" s="7">
        <f t="shared" si="6"/>
        <v>2164</v>
      </c>
      <c r="K12" s="9">
        <f t="shared" si="2"/>
        <v>4.8477788480924752E-2</v>
      </c>
      <c r="L12" s="7">
        <v>37</v>
      </c>
      <c r="M12" s="7">
        <v>51</v>
      </c>
      <c r="N12" s="7">
        <f t="shared" si="7"/>
        <v>88</v>
      </c>
      <c r="O12" s="9">
        <f t="shared" si="3"/>
        <v>5.7441253263707574E-2</v>
      </c>
      <c r="P12" s="7">
        <v>81</v>
      </c>
      <c r="Q12" s="7">
        <v>194</v>
      </c>
      <c r="R12" s="7">
        <f t="shared" si="8"/>
        <v>275</v>
      </c>
      <c r="S12" s="9">
        <f t="shared" si="4"/>
        <v>5.1096246748420664E-2</v>
      </c>
      <c r="T12" s="7">
        <f t="shared" si="9"/>
        <v>4281</v>
      </c>
      <c r="U12" s="9">
        <f t="shared" si="5"/>
        <v>4.8056307039502484E-2</v>
      </c>
    </row>
    <row r="13" spans="1:21" x14ac:dyDescent="0.3">
      <c r="A13" s="5">
        <v>5</v>
      </c>
      <c r="B13" s="5">
        <v>2005</v>
      </c>
      <c r="C13" s="3" t="s">
        <v>85</v>
      </c>
      <c r="D13" s="7">
        <v>1349</v>
      </c>
      <c r="E13" s="7">
        <v>1218</v>
      </c>
      <c r="F13" s="7">
        <f t="shared" si="0"/>
        <v>2567</v>
      </c>
      <c r="G13" s="9">
        <f t="shared" si="1"/>
        <v>6.8398614441779915E-2</v>
      </c>
      <c r="H13" s="7">
        <v>1557</v>
      </c>
      <c r="I13" s="7">
        <v>1558</v>
      </c>
      <c r="J13" s="7">
        <f t="shared" si="6"/>
        <v>3115</v>
      </c>
      <c r="K13" s="9">
        <f t="shared" si="2"/>
        <v>6.9782029167320056E-2</v>
      </c>
      <c r="L13" s="7">
        <v>42</v>
      </c>
      <c r="M13" s="7">
        <v>66</v>
      </c>
      <c r="N13" s="7">
        <f t="shared" si="7"/>
        <v>108</v>
      </c>
      <c r="O13" s="9">
        <f t="shared" si="3"/>
        <v>7.0496083550913843E-2</v>
      </c>
      <c r="P13" s="7">
        <v>115</v>
      </c>
      <c r="Q13" s="7">
        <v>269</v>
      </c>
      <c r="R13" s="7">
        <f t="shared" si="8"/>
        <v>384</v>
      </c>
      <c r="S13" s="9">
        <f t="shared" si="4"/>
        <v>7.1348940914158304E-2</v>
      </c>
      <c r="T13" s="7">
        <f t="shared" si="9"/>
        <v>6174</v>
      </c>
      <c r="U13" s="9">
        <f t="shared" si="5"/>
        <v>6.9306152689065259E-2</v>
      </c>
    </row>
    <row r="14" spans="1:21" x14ac:dyDescent="0.3">
      <c r="A14" s="5">
        <v>6</v>
      </c>
      <c r="B14" s="5">
        <v>2006</v>
      </c>
      <c r="C14" s="3" t="s">
        <v>86</v>
      </c>
      <c r="D14" s="7">
        <v>1228</v>
      </c>
      <c r="E14" s="7">
        <v>1053</v>
      </c>
      <c r="F14" s="7">
        <f t="shared" si="0"/>
        <v>2281</v>
      </c>
      <c r="G14" s="9">
        <f t="shared" si="1"/>
        <v>6.0778044231281643E-2</v>
      </c>
      <c r="H14" s="7">
        <v>1272</v>
      </c>
      <c r="I14" s="7">
        <v>1296</v>
      </c>
      <c r="J14" s="7">
        <f t="shared" si="6"/>
        <v>2568</v>
      </c>
      <c r="K14" s="9">
        <f t="shared" si="2"/>
        <v>5.7528170433925489E-2</v>
      </c>
      <c r="L14" s="7">
        <v>38</v>
      </c>
      <c r="M14" s="7">
        <v>38</v>
      </c>
      <c r="N14" s="7">
        <f t="shared" si="7"/>
        <v>76</v>
      </c>
      <c r="O14" s="9">
        <f t="shared" si="3"/>
        <v>4.960835509138381E-2</v>
      </c>
      <c r="P14" s="7">
        <v>61</v>
      </c>
      <c r="Q14" s="7">
        <v>225</v>
      </c>
      <c r="R14" s="7">
        <f t="shared" si="8"/>
        <v>286</v>
      </c>
      <c r="S14" s="9">
        <f t="shared" si="4"/>
        <v>5.3140096618357488E-2</v>
      </c>
      <c r="T14" s="7">
        <f t="shared" si="9"/>
        <v>5211</v>
      </c>
      <c r="U14" s="9">
        <f t="shared" si="5"/>
        <v>5.8496009339604638E-2</v>
      </c>
    </row>
    <row r="15" spans="1:21" x14ac:dyDescent="0.3">
      <c r="A15" s="5">
        <v>7</v>
      </c>
      <c r="B15" s="5">
        <v>2007</v>
      </c>
      <c r="C15" s="3" t="s">
        <v>87</v>
      </c>
      <c r="D15" s="7">
        <v>1224</v>
      </c>
      <c r="E15" s="7">
        <v>998</v>
      </c>
      <c r="F15" s="7">
        <f t="shared" si="0"/>
        <v>2222</v>
      </c>
      <c r="G15" s="9">
        <f t="shared" si="1"/>
        <v>5.9205968558486546E-2</v>
      </c>
      <c r="H15" s="7">
        <v>1343</v>
      </c>
      <c r="I15" s="7">
        <v>1362</v>
      </c>
      <c r="J15" s="7">
        <f t="shared" si="6"/>
        <v>2705</v>
      </c>
      <c r="K15" s="9">
        <f t="shared" si="2"/>
        <v>6.0597235601155937E-2</v>
      </c>
      <c r="L15" s="7">
        <v>30</v>
      </c>
      <c r="M15" s="7">
        <v>43</v>
      </c>
      <c r="N15" s="7">
        <f t="shared" si="7"/>
        <v>73</v>
      </c>
      <c r="O15" s="9">
        <f t="shared" si="3"/>
        <v>4.7650130548302874E-2</v>
      </c>
      <c r="P15" s="7">
        <v>86</v>
      </c>
      <c r="Q15" s="7">
        <v>256</v>
      </c>
      <c r="R15" s="7">
        <f t="shared" si="8"/>
        <v>342</v>
      </c>
      <c r="S15" s="9">
        <f t="shared" si="4"/>
        <v>6.354515050167224E-2</v>
      </c>
      <c r="T15" s="7">
        <f t="shared" si="9"/>
        <v>5342</v>
      </c>
      <c r="U15" s="9">
        <f t="shared" si="5"/>
        <v>5.9966548050694297E-2</v>
      </c>
    </row>
    <row r="16" spans="1:21" x14ac:dyDescent="0.3">
      <c r="A16" s="5">
        <v>8</v>
      </c>
      <c r="B16" s="5">
        <v>2008</v>
      </c>
      <c r="C16" s="3" t="s">
        <v>88</v>
      </c>
      <c r="D16" s="7">
        <v>1146</v>
      </c>
      <c r="E16" s="7">
        <v>909</v>
      </c>
      <c r="F16" s="7">
        <f t="shared" si="0"/>
        <v>2055</v>
      </c>
      <c r="G16" s="9">
        <f t="shared" si="1"/>
        <v>5.4756195043964825E-2</v>
      </c>
      <c r="H16" s="7">
        <v>1187</v>
      </c>
      <c r="I16" s="7">
        <v>1199</v>
      </c>
      <c r="J16" s="7">
        <f t="shared" si="6"/>
        <v>2386</v>
      </c>
      <c r="K16" s="9">
        <f t="shared" si="2"/>
        <v>5.3451018167969711E-2</v>
      </c>
      <c r="L16" s="7">
        <v>32</v>
      </c>
      <c r="M16" s="7">
        <v>53</v>
      </c>
      <c r="N16" s="7">
        <f t="shared" si="7"/>
        <v>85</v>
      </c>
      <c r="O16" s="9">
        <f t="shared" si="3"/>
        <v>5.5483028720626631E-2</v>
      </c>
      <c r="P16" s="7">
        <v>80</v>
      </c>
      <c r="Q16" s="7">
        <v>298</v>
      </c>
      <c r="R16" s="7">
        <f t="shared" si="8"/>
        <v>378</v>
      </c>
      <c r="S16" s="9">
        <f t="shared" si="4"/>
        <v>7.0234113712374577E-2</v>
      </c>
      <c r="T16" s="7">
        <f t="shared" si="9"/>
        <v>4904</v>
      </c>
      <c r="U16" s="9">
        <f t="shared" si="5"/>
        <v>5.5049785031936506E-2</v>
      </c>
    </row>
    <row r="17" spans="1:21" x14ac:dyDescent="0.3">
      <c r="A17" s="5">
        <v>9</v>
      </c>
      <c r="B17" s="5">
        <v>2009</v>
      </c>
      <c r="C17" s="3" t="s">
        <v>89</v>
      </c>
      <c r="D17" s="7">
        <v>700</v>
      </c>
      <c r="E17" s="7">
        <v>556</v>
      </c>
      <c r="F17" s="7">
        <f t="shared" si="0"/>
        <v>1256</v>
      </c>
      <c r="G17" s="9">
        <f t="shared" si="1"/>
        <v>3.3466560085265121E-2</v>
      </c>
      <c r="H17" s="7">
        <v>804</v>
      </c>
      <c r="I17" s="7">
        <v>825</v>
      </c>
      <c r="J17" s="7">
        <f t="shared" si="6"/>
        <v>1629</v>
      </c>
      <c r="K17" s="9">
        <f t="shared" si="2"/>
        <v>3.6492752973856943E-2</v>
      </c>
      <c r="L17" s="7">
        <v>36</v>
      </c>
      <c r="M17" s="7">
        <v>33</v>
      </c>
      <c r="N17" s="7">
        <f t="shared" si="7"/>
        <v>69</v>
      </c>
      <c r="O17" s="9">
        <f t="shared" si="3"/>
        <v>4.5039164490861622E-2</v>
      </c>
      <c r="P17" s="7">
        <v>44</v>
      </c>
      <c r="Q17" s="7">
        <v>145</v>
      </c>
      <c r="R17" s="7">
        <f t="shared" si="8"/>
        <v>189</v>
      </c>
      <c r="S17" s="9">
        <f t="shared" si="4"/>
        <v>3.5117056856187288E-2</v>
      </c>
      <c r="T17" s="7">
        <f t="shared" si="9"/>
        <v>3143</v>
      </c>
      <c r="U17" s="9">
        <f t="shared" si="5"/>
        <v>3.5281703579807595E-2</v>
      </c>
    </row>
    <row r="18" spans="1:21" x14ac:dyDescent="0.3">
      <c r="A18" s="5">
        <v>10</v>
      </c>
      <c r="B18" s="5">
        <v>2010</v>
      </c>
      <c r="C18" s="3" t="s">
        <v>14</v>
      </c>
      <c r="D18" s="7">
        <v>786</v>
      </c>
      <c r="E18" s="7">
        <v>693</v>
      </c>
      <c r="F18" s="7">
        <f t="shared" si="0"/>
        <v>1479</v>
      </c>
      <c r="G18" s="9">
        <f t="shared" si="1"/>
        <v>3.9408473221422859E-2</v>
      </c>
      <c r="H18" s="7">
        <v>884</v>
      </c>
      <c r="I18" s="7">
        <v>910</v>
      </c>
      <c r="J18" s="7">
        <f t="shared" si="6"/>
        <v>1794</v>
      </c>
      <c r="K18" s="9">
        <f t="shared" si="2"/>
        <v>4.0189072335849819E-2</v>
      </c>
      <c r="L18" s="7">
        <v>23</v>
      </c>
      <c r="M18" s="7">
        <v>39</v>
      </c>
      <c r="N18" s="7">
        <f t="shared" si="7"/>
        <v>62</v>
      </c>
      <c r="O18" s="9">
        <f t="shared" si="3"/>
        <v>4.0469973890339427E-2</v>
      </c>
      <c r="P18" s="7">
        <v>67</v>
      </c>
      <c r="Q18" s="7">
        <v>220</v>
      </c>
      <c r="R18" s="7">
        <f t="shared" si="8"/>
        <v>287</v>
      </c>
      <c r="S18" s="9">
        <f t="shared" si="4"/>
        <v>5.3325901151988112E-2</v>
      </c>
      <c r="T18" s="7">
        <f t="shared" si="9"/>
        <v>3622</v>
      </c>
      <c r="U18" s="9">
        <f t="shared" si="5"/>
        <v>4.0658711538677415E-2</v>
      </c>
    </row>
    <row r="19" spans="1:21" x14ac:dyDescent="0.3">
      <c r="A19" s="5">
        <v>11</v>
      </c>
      <c r="B19" s="5">
        <v>2011</v>
      </c>
      <c r="C19" s="3" t="s">
        <v>90</v>
      </c>
      <c r="D19" s="7">
        <v>955</v>
      </c>
      <c r="E19" s="7">
        <v>766</v>
      </c>
      <c r="F19" s="7">
        <f t="shared" si="0"/>
        <v>1721</v>
      </c>
      <c r="G19" s="9">
        <f t="shared" si="1"/>
        <v>4.5856648014921397E-2</v>
      </c>
      <c r="H19" s="7">
        <v>1033</v>
      </c>
      <c r="I19" s="7">
        <v>1045</v>
      </c>
      <c r="J19" s="7">
        <f t="shared" si="6"/>
        <v>2078</v>
      </c>
      <c r="K19" s="9">
        <f t="shared" si="2"/>
        <v>4.6551222025583011E-2</v>
      </c>
      <c r="L19" s="7">
        <v>26</v>
      </c>
      <c r="M19" s="7">
        <v>30</v>
      </c>
      <c r="N19" s="7">
        <f t="shared" si="7"/>
        <v>56</v>
      </c>
      <c r="O19" s="9">
        <f t="shared" si="3"/>
        <v>3.6553524804177548E-2</v>
      </c>
      <c r="P19" s="7">
        <v>69</v>
      </c>
      <c r="Q19" s="7">
        <v>211</v>
      </c>
      <c r="R19" s="7">
        <f t="shared" si="8"/>
        <v>280</v>
      </c>
      <c r="S19" s="9">
        <f t="shared" si="4"/>
        <v>5.2025269416573768E-2</v>
      </c>
      <c r="T19" s="7">
        <f t="shared" si="9"/>
        <v>4135</v>
      </c>
      <c r="U19" s="9">
        <f t="shared" si="5"/>
        <v>4.6417386033249894E-2</v>
      </c>
    </row>
    <row r="20" spans="1:21" x14ac:dyDescent="0.3">
      <c r="A20" s="5">
        <v>12</v>
      </c>
      <c r="B20" s="5">
        <v>2012</v>
      </c>
      <c r="C20" s="3" t="s">
        <v>81</v>
      </c>
      <c r="D20" s="7">
        <v>1908</v>
      </c>
      <c r="E20" s="7">
        <v>1559</v>
      </c>
      <c r="F20" s="7">
        <f t="shared" si="0"/>
        <v>3467</v>
      </c>
      <c r="G20" s="9">
        <f t="shared" si="1"/>
        <v>9.2379429789501727E-2</v>
      </c>
      <c r="H20" s="7">
        <v>2262</v>
      </c>
      <c r="I20" s="7">
        <v>2286</v>
      </c>
      <c r="J20" s="7">
        <f t="shared" si="6"/>
        <v>4548</v>
      </c>
      <c r="K20" s="9">
        <f t="shared" si="2"/>
        <v>0.10188400277784</v>
      </c>
      <c r="L20" s="7">
        <v>48</v>
      </c>
      <c r="M20" s="7">
        <v>57</v>
      </c>
      <c r="N20" s="7">
        <f t="shared" si="7"/>
        <v>105</v>
      </c>
      <c r="O20" s="9">
        <f t="shared" si="3"/>
        <v>6.8537859007832894E-2</v>
      </c>
      <c r="P20" s="7">
        <v>106</v>
      </c>
      <c r="Q20" s="7">
        <v>330</v>
      </c>
      <c r="R20" s="7">
        <f t="shared" si="8"/>
        <v>436</v>
      </c>
      <c r="S20" s="9">
        <f t="shared" si="4"/>
        <v>8.1010776662950576E-2</v>
      </c>
      <c r="T20" s="7">
        <f t="shared" si="9"/>
        <v>8556</v>
      </c>
      <c r="U20" s="9">
        <f t="shared" si="5"/>
        <v>9.6045261160939796E-2</v>
      </c>
    </row>
    <row r="21" spans="1:21" x14ac:dyDescent="0.3">
      <c r="A21" s="5">
        <v>13</v>
      </c>
      <c r="B21" s="5">
        <v>2013</v>
      </c>
      <c r="C21" s="3" t="s">
        <v>91</v>
      </c>
      <c r="D21" s="7">
        <v>2674</v>
      </c>
      <c r="E21" s="7">
        <v>2182</v>
      </c>
      <c r="F21" s="7">
        <f t="shared" si="0"/>
        <v>4856</v>
      </c>
      <c r="G21" s="9">
        <f t="shared" si="1"/>
        <v>0.12938982147615241</v>
      </c>
      <c r="H21" s="7">
        <v>2833</v>
      </c>
      <c r="I21" s="7">
        <v>2879</v>
      </c>
      <c r="J21" s="7">
        <f t="shared" si="6"/>
        <v>5712</v>
      </c>
      <c r="K21" s="9">
        <f t="shared" si="2"/>
        <v>0.1279598557315352</v>
      </c>
      <c r="L21" s="7">
        <v>82</v>
      </c>
      <c r="M21" s="7">
        <v>98</v>
      </c>
      <c r="N21" s="7">
        <f t="shared" si="7"/>
        <v>180</v>
      </c>
      <c r="O21" s="9">
        <f t="shared" si="3"/>
        <v>0.1174934725848564</v>
      </c>
      <c r="P21" s="7">
        <v>149</v>
      </c>
      <c r="Q21" s="7">
        <v>441</v>
      </c>
      <c r="R21" s="7">
        <f t="shared" si="8"/>
        <v>590</v>
      </c>
      <c r="S21" s="9">
        <f t="shared" si="4"/>
        <v>0.10962467484206614</v>
      </c>
      <c r="T21" s="7">
        <f t="shared" si="9"/>
        <v>11338</v>
      </c>
      <c r="U21" s="9">
        <f t="shared" si="5"/>
        <v>0.12727456417049268</v>
      </c>
    </row>
    <row r="22" spans="1:21" x14ac:dyDescent="0.3">
      <c r="A22" s="5">
        <v>14</v>
      </c>
      <c r="B22" s="5">
        <v>2014</v>
      </c>
      <c r="C22" s="3" t="s">
        <v>92</v>
      </c>
      <c r="D22" s="7">
        <v>1674</v>
      </c>
      <c r="E22" s="7">
        <v>1387</v>
      </c>
      <c r="F22" s="7">
        <f t="shared" si="0"/>
        <v>3061</v>
      </c>
      <c r="G22" s="9">
        <f t="shared" si="1"/>
        <v>8.1561417532640554E-2</v>
      </c>
      <c r="H22" s="7">
        <v>1554</v>
      </c>
      <c r="I22" s="7">
        <v>1561</v>
      </c>
      <c r="J22" s="7">
        <f t="shared" si="6"/>
        <v>3115</v>
      </c>
      <c r="K22" s="9">
        <f t="shared" si="2"/>
        <v>6.9782029167320056E-2</v>
      </c>
      <c r="L22" s="7">
        <v>49</v>
      </c>
      <c r="M22" s="7">
        <v>66</v>
      </c>
      <c r="N22" s="7">
        <f t="shared" si="7"/>
        <v>115</v>
      </c>
      <c r="O22" s="9">
        <f t="shared" si="3"/>
        <v>7.5065274151436032E-2</v>
      </c>
      <c r="P22" s="7">
        <v>76</v>
      </c>
      <c r="Q22" s="7">
        <v>293</v>
      </c>
      <c r="R22" s="7">
        <f t="shared" si="8"/>
        <v>369</v>
      </c>
      <c r="S22" s="9">
        <f t="shared" si="4"/>
        <v>6.8561872909698993E-2</v>
      </c>
      <c r="T22" s="7">
        <f t="shared" si="9"/>
        <v>6660</v>
      </c>
      <c r="U22" s="9">
        <f t="shared" si="5"/>
        <v>7.4761739052344442E-2</v>
      </c>
    </row>
    <row r="23" spans="1:21" x14ac:dyDescent="0.3">
      <c r="A23" s="5">
        <v>15</v>
      </c>
      <c r="B23" s="5">
        <v>2015</v>
      </c>
      <c r="C23" s="3" t="s">
        <v>93</v>
      </c>
      <c r="D23" s="7">
        <v>1215</v>
      </c>
      <c r="E23" s="7">
        <v>1035</v>
      </c>
      <c r="F23" s="7">
        <f t="shared" ref="F23" si="10">SUM(D23:E23)</f>
        <v>2250</v>
      </c>
      <c r="G23" s="9">
        <f t="shared" si="1"/>
        <v>5.9952038369304558E-2</v>
      </c>
      <c r="H23" s="7">
        <v>1305</v>
      </c>
      <c r="I23" s="7">
        <v>1310</v>
      </c>
      <c r="J23" s="7">
        <f t="shared" ref="J23" si="11">SUM(H23:I23)</f>
        <v>2615</v>
      </c>
      <c r="K23" s="9">
        <f t="shared" si="2"/>
        <v>5.8581061403705281E-2</v>
      </c>
      <c r="L23" s="7">
        <v>43</v>
      </c>
      <c r="M23" s="7">
        <v>61</v>
      </c>
      <c r="N23" s="7">
        <f t="shared" ref="N23" si="12">SUM(L23:M23)</f>
        <v>104</v>
      </c>
      <c r="O23" s="9">
        <f t="shared" si="3"/>
        <v>6.7885117493472591E-2</v>
      </c>
      <c r="P23" s="7">
        <v>77</v>
      </c>
      <c r="Q23" s="7">
        <v>242</v>
      </c>
      <c r="R23" s="7">
        <f t="shared" ref="R23" si="13">SUM(P23:Q23)</f>
        <v>319</v>
      </c>
      <c r="S23" s="9">
        <f t="shared" si="4"/>
        <v>5.9271646228167968E-2</v>
      </c>
      <c r="T23" s="7">
        <f t="shared" si="9"/>
        <v>5288</v>
      </c>
      <c r="U23" s="9">
        <f t="shared" si="5"/>
        <v>5.936037178810772E-2</v>
      </c>
    </row>
    <row r="24" spans="1:21" x14ac:dyDescent="0.3">
      <c r="A24" s="5">
        <v>16</v>
      </c>
      <c r="B24" s="5">
        <v>2016</v>
      </c>
      <c r="C24" s="3" t="s">
        <v>94</v>
      </c>
      <c r="D24" s="7">
        <v>952</v>
      </c>
      <c r="E24" s="7">
        <v>838</v>
      </c>
      <c r="F24" s="7">
        <f t="shared" si="0"/>
        <v>1790</v>
      </c>
      <c r="G24" s="9">
        <f t="shared" si="1"/>
        <v>4.769517719158007E-2</v>
      </c>
      <c r="H24" s="7">
        <v>1060</v>
      </c>
      <c r="I24" s="7">
        <v>1076</v>
      </c>
      <c r="J24" s="7">
        <f t="shared" si="6"/>
        <v>2136</v>
      </c>
      <c r="K24" s="9">
        <f t="shared" si="2"/>
        <v>4.7850534286162323E-2</v>
      </c>
      <c r="L24" s="7">
        <v>34</v>
      </c>
      <c r="M24" s="7">
        <v>45</v>
      </c>
      <c r="N24" s="7">
        <f t="shared" si="7"/>
        <v>79</v>
      </c>
      <c r="O24" s="9">
        <f t="shared" si="3"/>
        <v>5.1566579634464753E-2</v>
      </c>
      <c r="P24" s="7">
        <v>62</v>
      </c>
      <c r="Q24" s="7">
        <v>190</v>
      </c>
      <c r="R24" s="7">
        <f t="shared" si="8"/>
        <v>252</v>
      </c>
      <c r="S24" s="9">
        <f t="shared" si="4"/>
        <v>4.6822742474916385E-2</v>
      </c>
      <c r="T24" s="7">
        <f t="shared" si="9"/>
        <v>4257</v>
      </c>
      <c r="U24" s="9">
        <f t="shared" si="5"/>
        <v>4.7786895367241788E-2</v>
      </c>
    </row>
    <row r="25" spans="1:21" x14ac:dyDescent="0.3">
      <c r="A25" s="5">
        <v>17</v>
      </c>
      <c r="B25" s="5">
        <v>2017</v>
      </c>
      <c r="C25" s="3" t="s">
        <v>95</v>
      </c>
      <c r="D25" s="7">
        <v>1147</v>
      </c>
      <c r="E25" s="7">
        <v>937</v>
      </c>
      <c r="F25" s="7">
        <f t="shared" si="0"/>
        <v>2084</v>
      </c>
      <c r="G25" s="9">
        <f t="shared" si="1"/>
        <v>5.5528910205169195E-2</v>
      </c>
      <c r="H25" s="7">
        <v>1286</v>
      </c>
      <c r="I25" s="7">
        <v>1306</v>
      </c>
      <c r="J25" s="7">
        <f t="shared" si="6"/>
        <v>2592</v>
      </c>
      <c r="K25" s="9">
        <f t="shared" si="2"/>
        <v>5.8065816886578997E-2</v>
      </c>
      <c r="L25" s="7">
        <v>27</v>
      </c>
      <c r="M25" s="7">
        <v>38</v>
      </c>
      <c r="N25" s="7">
        <f t="shared" si="7"/>
        <v>65</v>
      </c>
      <c r="O25" s="9">
        <f t="shared" si="3"/>
        <v>4.2428198433420362E-2</v>
      </c>
      <c r="P25" s="7">
        <v>62</v>
      </c>
      <c r="Q25" s="7">
        <v>281</v>
      </c>
      <c r="R25" s="7">
        <f t="shared" si="8"/>
        <v>343</v>
      </c>
      <c r="S25" s="9">
        <f t="shared" si="4"/>
        <v>6.3730955035302864E-2</v>
      </c>
      <c r="T25" s="7">
        <f t="shared" si="9"/>
        <v>5084</v>
      </c>
      <c r="U25" s="9">
        <f t="shared" si="5"/>
        <v>5.7070372573891762E-2</v>
      </c>
    </row>
    <row r="26" spans="1:21" x14ac:dyDescent="0.3">
      <c r="A26" s="22" t="s">
        <v>167</v>
      </c>
      <c r="B26" s="22"/>
      <c r="C26" s="22"/>
      <c r="D26" s="11">
        <f>SUM(D9:D25)</f>
        <v>20466</v>
      </c>
      <c r="E26" s="11">
        <f>SUM(E9:E25)</f>
        <v>17064</v>
      </c>
      <c r="F26" s="11">
        <f>SUM(F9:F25)</f>
        <v>37530</v>
      </c>
      <c r="G26" s="12">
        <f>'KAB. SUKOHARJO'!G15</f>
        <v>9.5547725490595439E-2</v>
      </c>
      <c r="H26" s="11">
        <f>SUM(H9:H25)</f>
        <v>22168</v>
      </c>
      <c r="I26" s="11">
        <f>SUM(I9:I25)</f>
        <v>22471</v>
      </c>
      <c r="J26" s="11">
        <f>SUM(J9:J25)</f>
        <v>44639</v>
      </c>
      <c r="K26" s="12">
        <f>'KAB. SUKOHARJO'!K15</f>
        <v>9.9543081667740757E-2</v>
      </c>
      <c r="L26" s="11">
        <f t="shared" ref="L26:N26" si="14">SUM(L9:L25)</f>
        <v>661</v>
      </c>
      <c r="M26" s="11">
        <f t="shared" si="14"/>
        <v>871</v>
      </c>
      <c r="N26" s="11">
        <f t="shared" si="14"/>
        <v>1532</v>
      </c>
      <c r="O26" s="12">
        <f>'KAB. SUKOHARJO'!O15</f>
        <v>8.0951122853368557E-2</v>
      </c>
      <c r="P26" s="11">
        <f t="shared" ref="P26:R26" si="15">SUM(P9:P25)</f>
        <v>1322</v>
      </c>
      <c r="Q26" s="11">
        <f t="shared" si="15"/>
        <v>4060</v>
      </c>
      <c r="R26" s="11">
        <f t="shared" si="15"/>
        <v>5382</v>
      </c>
      <c r="S26" s="12">
        <f>'KAB. SUKOHARJO'!S15</f>
        <v>9.2066098737555169E-2</v>
      </c>
      <c r="T26" s="8">
        <f>SUM(T9:T25)</f>
        <v>89083</v>
      </c>
      <c r="U26" s="12">
        <f>'KAB. SUKOHARJO'!U15</f>
        <v>9.6975865710149031E-2</v>
      </c>
    </row>
  </sheetData>
  <mergeCells count="11">
    <mergeCell ref="A1:N2"/>
    <mergeCell ref="T7:U7"/>
    <mergeCell ref="A26:C26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060F-8FE2-4360-AD64-525E2A075D7A}">
  <dimension ref="A1:U24"/>
  <sheetViews>
    <sheetView zoomScaleNormal="100" workbookViewId="0">
      <selection activeCell="P9" sqref="P9:Q23"/>
    </sheetView>
  </sheetViews>
  <sheetFormatPr defaultRowHeight="14.4" x14ac:dyDescent="0.3"/>
  <cols>
    <col min="1" max="1" width="4.33203125" customWidth="1"/>
    <col min="3" max="3" width="16.5546875" bestFit="1" customWidth="1"/>
    <col min="4" max="4" width="9.109375" customWidth="1"/>
    <col min="5" max="5" width="12.88671875" customWidth="1"/>
    <col min="6" max="8" width="9.109375" customWidth="1"/>
    <col min="9" max="9" width="12.88671875" customWidth="1"/>
    <col min="10" max="12" width="9.109375" customWidth="1"/>
    <col min="13" max="13" width="12.88671875" customWidth="1"/>
    <col min="14" max="16" width="9.109375" customWidth="1"/>
    <col min="17" max="17" width="12.88671875" customWidth="1"/>
    <col min="18" max="19" width="9.109375" customWidth="1"/>
    <col min="20" max="20" width="11.6640625" customWidth="1"/>
    <col min="21" max="21" width="9.109375" customWidth="1"/>
  </cols>
  <sheetData>
    <row r="1" spans="1:21" ht="14.4" customHeight="1" x14ac:dyDescent="0.3">
      <c r="A1" s="16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4"/>
      <c r="P1" s="4"/>
      <c r="Q1" s="4"/>
      <c r="R1" s="4"/>
      <c r="S1" s="4"/>
    </row>
    <row r="2" spans="1:21" ht="14.4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4"/>
      <c r="P2" s="4"/>
      <c r="Q2" s="4"/>
      <c r="R2" s="4"/>
      <c r="S2" s="4"/>
    </row>
    <row r="3" spans="1:21" ht="14.4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1" x14ac:dyDescent="0.3">
      <c r="A4" s="1"/>
    </row>
    <row r="5" spans="1:21" x14ac:dyDescent="0.3">
      <c r="A5" s="15" t="s">
        <v>161</v>
      </c>
      <c r="B5" s="15"/>
      <c r="C5" s="15"/>
      <c r="D5" s="15"/>
    </row>
    <row r="6" spans="1:21" x14ac:dyDescent="0.3">
      <c r="A6" s="25" t="s">
        <v>189</v>
      </c>
      <c r="B6" s="25"/>
      <c r="C6" s="25"/>
      <c r="D6" s="25"/>
    </row>
    <row r="7" spans="1:21" x14ac:dyDescent="0.3">
      <c r="A7" s="23" t="s">
        <v>163</v>
      </c>
      <c r="B7" s="22" t="s">
        <v>182</v>
      </c>
      <c r="C7" s="22"/>
      <c r="D7" s="13" t="s">
        <v>193</v>
      </c>
      <c r="E7" s="24"/>
      <c r="F7" s="24"/>
      <c r="G7" s="14"/>
      <c r="H7" s="13" t="s">
        <v>194</v>
      </c>
      <c r="I7" s="24"/>
      <c r="J7" s="24"/>
      <c r="K7" s="14"/>
      <c r="L7" s="13" t="s">
        <v>195</v>
      </c>
      <c r="M7" s="24"/>
      <c r="N7" s="24"/>
      <c r="O7" s="14"/>
      <c r="P7" s="13" t="s">
        <v>196</v>
      </c>
      <c r="Q7" s="24"/>
      <c r="R7" s="24"/>
      <c r="S7" s="14"/>
      <c r="T7" s="13" t="s">
        <v>167</v>
      </c>
      <c r="U7" s="14"/>
    </row>
    <row r="8" spans="1:21" x14ac:dyDescent="0.3">
      <c r="A8" s="23"/>
      <c r="B8" s="10" t="s">
        <v>165</v>
      </c>
      <c r="C8" s="10" t="s">
        <v>166</v>
      </c>
      <c r="D8" s="10" t="s">
        <v>198</v>
      </c>
      <c r="E8" s="10" t="s">
        <v>199</v>
      </c>
      <c r="F8" s="10" t="s">
        <v>167</v>
      </c>
      <c r="G8" s="10" t="s">
        <v>168</v>
      </c>
      <c r="H8" s="10" t="s">
        <v>198</v>
      </c>
      <c r="I8" s="10" t="s">
        <v>199</v>
      </c>
      <c r="J8" s="10" t="s">
        <v>167</v>
      </c>
      <c r="K8" s="10" t="s">
        <v>168</v>
      </c>
      <c r="L8" s="10" t="s">
        <v>198</v>
      </c>
      <c r="M8" s="10" t="s">
        <v>199</v>
      </c>
      <c r="N8" s="10" t="s">
        <v>167</v>
      </c>
      <c r="O8" s="10" t="s">
        <v>168</v>
      </c>
      <c r="P8" s="10" t="s">
        <v>198</v>
      </c>
      <c r="Q8" s="10" t="s">
        <v>199</v>
      </c>
      <c r="R8" s="10" t="s">
        <v>167</v>
      </c>
      <c r="S8" s="10" t="s">
        <v>168</v>
      </c>
      <c r="T8" s="10" t="s">
        <v>197</v>
      </c>
      <c r="U8" s="10" t="s">
        <v>168</v>
      </c>
    </row>
    <row r="9" spans="1:21" x14ac:dyDescent="0.3">
      <c r="A9" s="5">
        <v>1</v>
      </c>
      <c r="B9" s="5">
        <v>2001</v>
      </c>
      <c r="C9" s="3" t="s">
        <v>97</v>
      </c>
      <c r="D9" s="7">
        <v>1287</v>
      </c>
      <c r="E9" s="7">
        <v>1025</v>
      </c>
      <c r="F9" s="7">
        <f t="shared" ref="F9:F23" si="0">SUM(D9:E9)</f>
        <v>2312</v>
      </c>
      <c r="G9" s="9">
        <f t="shared" ref="G9:G23" si="1">F9/$F$24</f>
        <v>5.8338169614695567E-2</v>
      </c>
      <c r="H9" s="7">
        <v>1313</v>
      </c>
      <c r="I9" s="7">
        <v>1347</v>
      </c>
      <c r="J9" s="7">
        <f>SUM(H9:I9)</f>
        <v>2660</v>
      </c>
      <c r="K9" s="9">
        <f t="shared" ref="K9:K23" si="2">J9/$J$24</f>
        <v>5.8224800262668269E-2</v>
      </c>
      <c r="L9" s="7">
        <v>49</v>
      </c>
      <c r="M9" s="7">
        <v>72</v>
      </c>
      <c r="N9" s="7">
        <f>SUM(L9:M9)</f>
        <v>121</v>
      </c>
      <c r="O9" s="9">
        <f t="shared" ref="O9:O23" si="3">N9/$N$24</f>
        <v>5.865244789142026E-2</v>
      </c>
      <c r="P9" s="7">
        <v>101</v>
      </c>
      <c r="Q9" s="7">
        <v>264</v>
      </c>
      <c r="R9" s="7">
        <f>SUM(P9:Q9)</f>
        <v>365</v>
      </c>
      <c r="S9" s="9">
        <f t="shared" ref="S9:S23" si="4">R9/$R$24</f>
        <v>6.1139028475711892E-2</v>
      </c>
      <c r="T9" s="7">
        <f>F9+J9+N9+R9</f>
        <v>5458</v>
      </c>
      <c r="U9" s="9">
        <f t="shared" ref="U9:U23" si="5">T9/$T$24</f>
        <v>5.846875703006995E-2</v>
      </c>
    </row>
    <row r="10" spans="1:21" x14ac:dyDescent="0.3">
      <c r="A10" s="5">
        <v>2</v>
      </c>
      <c r="B10" s="5">
        <v>2002</v>
      </c>
      <c r="C10" s="3" t="s">
        <v>98</v>
      </c>
      <c r="D10" s="7">
        <v>509</v>
      </c>
      <c r="E10" s="7">
        <v>403</v>
      </c>
      <c r="F10" s="7">
        <f t="shared" si="0"/>
        <v>912</v>
      </c>
      <c r="G10" s="9">
        <f t="shared" si="1"/>
        <v>2.3012288360122125E-2</v>
      </c>
      <c r="H10" s="7">
        <v>549</v>
      </c>
      <c r="I10" s="7">
        <v>563</v>
      </c>
      <c r="J10" s="7">
        <f t="shared" ref="J10:J23" si="6">SUM(H10:I10)</f>
        <v>1112</v>
      </c>
      <c r="K10" s="9">
        <f t="shared" si="2"/>
        <v>2.4340593192513953E-2</v>
      </c>
      <c r="L10" s="7">
        <v>20</v>
      </c>
      <c r="M10" s="7">
        <v>26</v>
      </c>
      <c r="N10" s="7">
        <f t="shared" ref="N10:N23" si="7">SUM(L10:M10)</f>
        <v>46</v>
      </c>
      <c r="O10" s="9">
        <f t="shared" si="3"/>
        <v>2.2297624818225885E-2</v>
      </c>
      <c r="P10" s="7">
        <v>51</v>
      </c>
      <c r="Q10" s="7">
        <v>95</v>
      </c>
      <c r="R10" s="7">
        <f t="shared" ref="R10:R23" si="8">SUM(P10:Q10)</f>
        <v>146</v>
      </c>
      <c r="S10" s="9">
        <f t="shared" si="4"/>
        <v>2.4455611390284758E-2</v>
      </c>
      <c r="T10" s="7">
        <f t="shared" ref="T10:T23" si="9">F10+J10+N10+R10</f>
        <v>2216</v>
      </c>
      <c r="U10" s="9">
        <f t="shared" si="5"/>
        <v>2.3738872403560832E-2</v>
      </c>
    </row>
    <row r="11" spans="1:21" x14ac:dyDescent="0.3">
      <c r="A11" s="5">
        <v>3</v>
      </c>
      <c r="B11" s="5">
        <v>2003</v>
      </c>
      <c r="C11" s="3" t="s">
        <v>99</v>
      </c>
      <c r="D11" s="7">
        <v>1817</v>
      </c>
      <c r="E11" s="7">
        <v>1502</v>
      </c>
      <c r="F11" s="7">
        <f t="shared" si="0"/>
        <v>3319</v>
      </c>
      <c r="G11" s="9">
        <f t="shared" si="1"/>
        <v>8.3747571345663754E-2</v>
      </c>
      <c r="H11" s="7">
        <v>1908</v>
      </c>
      <c r="I11" s="7">
        <v>1930</v>
      </c>
      <c r="J11" s="7">
        <f t="shared" si="6"/>
        <v>3838</v>
      </c>
      <c r="K11" s="9">
        <f t="shared" si="2"/>
        <v>8.401006895042136E-2</v>
      </c>
      <c r="L11" s="7">
        <v>79</v>
      </c>
      <c r="M11" s="7">
        <v>115</v>
      </c>
      <c r="N11" s="7">
        <f t="shared" si="7"/>
        <v>194</v>
      </c>
      <c r="O11" s="9">
        <f t="shared" si="3"/>
        <v>9.4037809015996121E-2</v>
      </c>
      <c r="P11" s="7">
        <v>122</v>
      </c>
      <c r="Q11" s="7">
        <v>404</v>
      </c>
      <c r="R11" s="7">
        <f t="shared" si="8"/>
        <v>526</v>
      </c>
      <c r="S11" s="9">
        <f t="shared" si="4"/>
        <v>8.8107202680066998E-2</v>
      </c>
      <c r="T11" s="7">
        <f t="shared" si="9"/>
        <v>7877</v>
      </c>
      <c r="U11" s="9">
        <f t="shared" si="5"/>
        <v>8.4382264405617635E-2</v>
      </c>
    </row>
    <row r="12" spans="1:21" x14ac:dyDescent="0.3">
      <c r="A12" s="5">
        <v>4</v>
      </c>
      <c r="B12" s="5">
        <v>2004</v>
      </c>
      <c r="C12" s="3" t="s">
        <v>100</v>
      </c>
      <c r="D12" s="7">
        <v>1343</v>
      </c>
      <c r="E12" s="7">
        <v>1160</v>
      </c>
      <c r="F12" s="7">
        <f t="shared" si="0"/>
        <v>2503</v>
      </c>
      <c r="G12" s="9">
        <f t="shared" si="1"/>
        <v>6.3157629128712367E-2</v>
      </c>
      <c r="H12" s="7">
        <v>1463</v>
      </c>
      <c r="I12" s="7">
        <v>1483</v>
      </c>
      <c r="J12" s="7">
        <f t="shared" si="6"/>
        <v>2946</v>
      </c>
      <c r="K12" s="9">
        <f t="shared" si="2"/>
        <v>6.4485060742037872E-2</v>
      </c>
      <c r="L12" s="7">
        <v>51</v>
      </c>
      <c r="M12" s="7">
        <v>77</v>
      </c>
      <c r="N12" s="7">
        <f t="shared" si="7"/>
        <v>128</v>
      </c>
      <c r="O12" s="9">
        <f t="shared" si="3"/>
        <v>6.2045564711585073E-2</v>
      </c>
      <c r="P12" s="7">
        <v>84</v>
      </c>
      <c r="Q12" s="7">
        <v>317</v>
      </c>
      <c r="R12" s="7">
        <f t="shared" si="8"/>
        <v>401</v>
      </c>
      <c r="S12" s="9">
        <f t="shared" si="4"/>
        <v>6.7169179229480735E-2</v>
      </c>
      <c r="T12" s="7">
        <f t="shared" si="9"/>
        <v>5978</v>
      </c>
      <c r="U12" s="9">
        <f t="shared" si="5"/>
        <v>6.4039250554371235E-2</v>
      </c>
    </row>
    <row r="13" spans="1:21" x14ac:dyDescent="0.3">
      <c r="A13" s="5">
        <v>5</v>
      </c>
      <c r="B13" s="5">
        <v>2005</v>
      </c>
      <c r="C13" s="3" t="s">
        <v>101</v>
      </c>
      <c r="D13" s="7">
        <v>1398</v>
      </c>
      <c r="E13" s="7">
        <v>1233</v>
      </c>
      <c r="F13" s="7">
        <f t="shared" si="0"/>
        <v>2631</v>
      </c>
      <c r="G13" s="9">
        <f t="shared" si="1"/>
        <v>6.6387423986273369E-2</v>
      </c>
      <c r="H13" s="7">
        <v>1444</v>
      </c>
      <c r="I13" s="7">
        <v>1465</v>
      </c>
      <c r="J13" s="7">
        <f t="shared" si="6"/>
        <v>2909</v>
      </c>
      <c r="K13" s="9">
        <f t="shared" si="2"/>
        <v>6.367516690379775E-2</v>
      </c>
      <c r="L13" s="7">
        <v>59</v>
      </c>
      <c r="M13" s="7">
        <v>82</v>
      </c>
      <c r="N13" s="7">
        <f t="shared" si="7"/>
        <v>141</v>
      </c>
      <c r="O13" s="9">
        <f t="shared" si="3"/>
        <v>6.834706737760543E-2</v>
      </c>
      <c r="P13" s="7">
        <v>112</v>
      </c>
      <c r="Q13" s="7">
        <v>287</v>
      </c>
      <c r="R13" s="7">
        <f t="shared" si="8"/>
        <v>399</v>
      </c>
      <c r="S13" s="9">
        <f t="shared" si="4"/>
        <v>6.683417085427136E-2</v>
      </c>
      <c r="T13" s="7">
        <f t="shared" si="9"/>
        <v>6080</v>
      </c>
      <c r="U13" s="9">
        <f t="shared" si="5"/>
        <v>6.5131924284138026E-2</v>
      </c>
    </row>
    <row r="14" spans="1:21" x14ac:dyDescent="0.3">
      <c r="A14" s="5">
        <v>6</v>
      </c>
      <c r="B14" s="5">
        <v>2006</v>
      </c>
      <c r="C14" s="3" t="s">
        <v>102</v>
      </c>
      <c r="D14" s="7">
        <v>1275</v>
      </c>
      <c r="E14" s="7">
        <v>1071</v>
      </c>
      <c r="F14" s="7">
        <f t="shared" si="0"/>
        <v>2346</v>
      </c>
      <c r="G14" s="9">
        <f t="shared" si="1"/>
        <v>5.9196083873735206E-2</v>
      </c>
      <c r="H14" s="7">
        <v>1329</v>
      </c>
      <c r="I14" s="7">
        <v>1347</v>
      </c>
      <c r="J14" s="7">
        <f t="shared" si="6"/>
        <v>2676</v>
      </c>
      <c r="K14" s="9">
        <f t="shared" si="2"/>
        <v>5.857502462515049E-2</v>
      </c>
      <c r="L14" s="7">
        <v>51</v>
      </c>
      <c r="M14" s="7">
        <v>67</v>
      </c>
      <c r="N14" s="7">
        <f t="shared" si="7"/>
        <v>118</v>
      </c>
      <c r="O14" s="9">
        <f t="shared" si="3"/>
        <v>5.7198254968492485E-2</v>
      </c>
      <c r="P14" s="7">
        <v>84</v>
      </c>
      <c r="Q14" s="7">
        <v>303</v>
      </c>
      <c r="R14" s="7">
        <f t="shared" si="8"/>
        <v>387</v>
      </c>
      <c r="S14" s="9">
        <f t="shared" si="4"/>
        <v>6.4824120603015081E-2</v>
      </c>
      <c r="T14" s="7">
        <f t="shared" si="9"/>
        <v>5527</v>
      </c>
      <c r="U14" s="9">
        <f t="shared" si="5"/>
        <v>5.9207918670794543E-2</v>
      </c>
    </row>
    <row r="15" spans="1:21" x14ac:dyDescent="0.3">
      <c r="A15" s="5">
        <v>7</v>
      </c>
      <c r="B15" s="5">
        <v>2007</v>
      </c>
      <c r="C15" s="3" t="s">
        <v>103</v>
      </c>
      <c r="D15" s="7">
        <v>783</v>
      </c>
      <c r="E15" s="7">
        <v>742</v>
      </c>
      <c r="F15" s="7">
        <f t="shared" si="0"/>
        <v>1525</v>
      </c>
      <c r="G15" s="9">
        <f t="shared" si="1"/>
        <v>3.8479977795160353E-2</v>
      </c>
      <c r="H15" s="7">
        <v>905</v>
      </c>
      <c r="I15" s="7">
        <v>925</v>
      </c>
      <c r="J15" s="7">
        <f t="shared" si="6"/>
        <v>1830</v>
      </c>
      <c r="K15" s="9">
        <f t="shared" si="2"/>
        <v>4.005691145890336E-2</v>
      </c>
      <c r="L15" s="7">
        <v>33</v>
      </c>
      <c r="M15" s="7">
        <v>35</v>
      </c>
      <c r="N15" s="7">
        <f t="shared" si="7"/>
        <v>68</v>
      </c>
      <c r="O15" s="9">
        <f t="shared" si="3"/>
        <v>3.296170625302957E-2</v>
      </c>
      <c r="P15" s="7">
        <v>64</v>
      </c>
      <c r="Q15" s="7">
        <v>191</v>
      </c>
      <c r="R15" s="7">
        <f t="shared" si="8"/>
        <v>255</v>
      </c>
      <c r="S15" s="9">
        <f t="shared" si="4"/>
        <v>4.2713567839195977E-2</v>
      </c>
      <c r="T15" s="7">
        <f t="shared" si="9"/>
        <v>3678</v>
      </c>
      <c r="U15" s="9">
        <f t="shared" si="5"/>
        <v>3.9400529196884811E-2</v>
      </c>
    </row>
    <row r="16" spans="1:21" x14ac:dyDescent="0.3">
      <c r="A16" s="5">
        <v>8</v>
      </c>
      <c r="B16" s="5">
        <v>2008</v>
      </c>
      <c r="C16" s="3" t="s">
        <v>104</v>
      </c>
      <c r="D16" s="7">
        <v>1130</v>
      </c>
      <c r="E16" s="7">
        <v>1041</v>
      </c>
      <c r="F16" s="7">
        <f t="shared" si="0"/>
        <v>2171</v>
      </c>
      <c r="G16" s="9">
        <f t="shared" si="1"/>
        <v>5.4780348716913528E-2</v>
      </c>
      <c r="H16" s="7">
        <v>1260</v>
      </c>
      <c r="I16" s="7">
        <v>1272</v>
      </c>
      <c r="J16" s="7">
        <f t="shared" si="6"/>
        <v>2532</v>
      </c>
      <c r="K16" s="9">
        <f t="shared" si="2"/>
        <v>5.542300536281055E-2</v>
      </c>
      <c r="L16" s="7">
        <v>38</v>
      </c>
      <c r="M16" s="7">
        <v>59</v>
      </c>
      <c r="N16" s="7">
        <f t="shared" si="7"/>
        <v>97</v>
      </c>
      <c r="O16" s="9">
        <f t="shared" si="3"/>
        <v>4.7018904507998061E-2</v>
      </c>
      <c r="P16" s="7">
        <v>87</v>
      </c>
      <c r="Q16" s="7">
        <v>243</v>
      </c>
      <c r="R16" s="7">
        <f t="shared" si="8"/>
        <v>330</v>
      </c>
      <c r="S16" s="9">
        <f t="shared" si="4"/>
        <v>5.5276381909547742E-2</v>
      </c>
      <c r="T16" s="7">
        <f t="shared" si="9"/>
        <v>5130</v>
      </c>
      <c r="U16" s="9">
        <f t="shared" si="5"/>
        <v>5.4955061114741452E-2</v>
      </c>
    </row>
    <row r="17" spans="1:21" x14ac:dyDescent="0.3">
      <c r="A17" s="5">
        <v>9</v>
      </c>
      <c r="B17" s="5">
        <v>2009</v>
      </c>
      <c r="C17" s="3" t="s">
        <v>44</v>
      </c>
      <c r="D17" s="7">
        <v>1805</v>
      </c>
      <c r="E17" s="7">
        <v>1544</v>
      </c>
      <c r="F17" s="7">
        <f t="shared" si="0"/>
        <v>3349</v>
      </c>
      <c r="G17" s="9">
        <f t="shared" si="1"/>
        <v>8.4504554515404603E-2</v>
      </c>
      <c r="H17" s="7">
        <v>1994</v>
      </c>
      <c r="I17" s="7">
        <v>2021</v>
      </c>
      <c r="J17" s="7">
        <f t="shared" si="6"/>
        <v>4015</v>
      </c>
      <c r="K17" s="9">
        <f t="shared" si="2"/>
        <v>8.7884425960380874E-2</v>
      </c>
      <c r="L17" s="7">
        <v>72</v>
      </c>
      <c r="M17" s="7">
        <v>102</v>
      </c>
      <c r="N17" s="7">
        <f t="shared" si="7"/>
        <v>174</v>
      </c>
      <c r="O17" s="9">
        <f t="shared" si="3"/>
        <v>8.4343189529810958E-2</v>
      </c>
      <c r="P17" s="7">
        <v>93</v>
      </c>
      <c r="Q17" s="7">
        <v>347</v>
      </c>
      <c r="R17" s="7">
        <f t="shared" si="8"/>
        <v>440</v>
      </c>
      <c r="S17" s="9">
        <f t="shared" si="4"/>
        <v>7.3701842546063656E-2</v>
      </c>
      <c r="T17" s="7">
        <f t="shared" si="9"/>
        <v>7978</v>
      </c>
      <c r="U17" s="9">
        <f t="shared" si="5"/>
        <v>8.5464225647837691E-2</v>
      </c>
    </row>
    <row r="18" spans="1:21" x14ac:dyDescent="0.3">
      <c r="A18" s="5">
        <v>10</v>
      </c>
      <c r="B18" s="5">
        <v>2010</v>
      </c>
      <c r="C18" s="3" t="s">
        <v>105</v>
      </c>
      <c r="D18" s="7">
        <v>1262</v>
      </c>
      <c r="E18" s="7">
        <v>1154</v>
      </c>
      <c r="F18" s="7">
        <f t="shared" si="0"/>
        <v>2416</v>
      </c>
      <c r="G18" s="9">
        <f t="shared" si="1"/>
        <v>6.0962377936463877E-2</v>
      </c>
      <c r="H18" s="7">
        <v>1416</v>
      </c>
      <c r="I18" s="7">
        <v>1447</v>
      </c>
      <c r="J18" s="7">
        <f t="shared" si="6"/>
        <v>2863</v>
      </c>
      <c r="K18" s="9">
        <f t="shared" si="2"/>
        <v>6.2668271861661379E-2</v>
      </c>
      <c r="L18" s="7">
        <v>56</v>
      </c>
      <c r="M18" s="7">
        <v>70</v>
      </c>
      <c r="N18" s="7">
        <f t="shared" si="7"/>
        <v>126</v>
      </c>
      <c r="O18" s="9">
        <f t="shared" si="3"/>
        <v>6.1076102762966551E-2</v>
      </c>
      <c r="P18" s="7">
        <v>92</v>
      </c>
      <c r="Q18" s="7">
        <v>282</v>
      </c>
      <c r="R18" s="7">
        <f t="shared" si="8"/>
        <v>374</v>
      </c>
      <c r="S18" s="9">
        <f t="shared" si="4"/>
        <v>6.2646566164154108E-2</v>
      </c>
      <c r="T18" s="7">
        <f t="shared" si="9"/>
        <v>5779</v>
      </c>
      <c r="U18" s="9">
        <f t="shared" si="5"/>
        <v>6.1907465532571315E-2</v>
      </c>
    </row>
    <row r="19" spans="1:21" x14ac:dyDescent="0.3">
      <c r="A19" s="5">
        <v>11</v>
      </c>
      <c r="B19" s="5">
        <v>2011</v>
      </c>
      <c r="C19" s="3" t="s">
        <v>49</v>
      </c>
      <c r="D19" s="7">
        <v>1087</v>
      </c>
      <c r="E19" s="7">
        <v>887</v>
      </c>
      <c r="F19" s="7">
        <f t="shared" si="0"/>
        <v>1974</v>
      </c>
      <c r="G19" s="9">
        <f t="shared" si="1"/>
        <v>4.9809492568948552E-2</v>
      </c>
      <c r="H19" s="7">
        <v>1133</v>
      </c>
      <c r="I19" s="7">
        <v>1140</v>
      </c>
      <c r="J19" s="7">
        <f t="shared" si="6"/>
        <v>2273</v>
      </c>
      <c r="K19" s="9">
        <f t="shared" si="2"/>
        <v>4.9753748495129695E-2</v>
      </c>
      <c r="L19" s="7">
        <v>37</v>
      </c>
      <c r="M19" s="7">
        <v>55</v>
      </c>
      <c r="N19" s="7">
        <f t="shared" si="7"/>
        <v>92</v>
      </c>
      <c r="O19" s="9">
        <f t="shared" si="3"/>
        <v>4.459524963645177E-2</v>
      </c>
      <c r="P19" s="7">
        <v>78</v>
      </c>
      <c r="Q19" s="7">
        <v>231</v>
      </c>
      <c r="R19" s="7">
        <f t="shared" si="8"/>
        <v>309</v>
      </c>
      <c r="S19" s="9">
        <f t="shared" si="4"/>
        <v>5.1758793969849247E-2</v>
      </c>
      <c r="T19" s="7">
        <f t="shared" si="9"/>
        <v>4648</v>
      </c>
      <c r="U19" s="9">
        <f t="shared" si="5"/>
        <v>4.9791642117216039E-2</v>
      </c>
    </row>
    <row r="20" spans="1:21" x14ac:dyDescent="0.3">
      <c r="A20" s="5">
        <v>12</v>
      </c>
      <c r="B20" s="5">
        <v>2012</v>
      </c>
      <c r="C20" s="3" t="s">
        <v>106</v>
      </c>
      <c r="D20" s="7">
        <v>1289</v>
      </c>
      <c r="E20" s="7">
        <v>1121</v>
      </c>
      <c r="F20" s="7">
        <f t="shared" si="0"/>
        <v>2410</v>
      </c>
      <c r="G20" s="9">
        <f t="shared" si="1"/>
        <v>6.0810981302515707E-2</v>
      </c>
      <c r="H20" s="7">
        <v>1368</v>
      </c>
      <c r="I20" s="7">
        <v>1385</v>
      </c>
      <c r="J20" s="7">
        <f t="shared" si="6"/>
        <v>2753</v>
      </c>
      <c r="K20" s="9">
        <f t="shared" si="2"/>
        <v>6.0260479369596144E-2</v>
      </c>
      <c r="L20" s="7">
        <v>60</v>
      </c>
      <c r="M20" s="7">
        <v>75</v>
      </c>
      <c r="N20" s="7">
        <f t="shared" si="7"/>
        <v>135</v>
      </c>
      <c r="O20" s="9">
        <f t="shared" si="3"/>
        <v>6.5438681531749879E-2</v>
      </c>
      <c r="P20" s="7">
        <v>92</v>
      </c>
      <c r="Q20" s="7">
        <v>256</v>
      </c>
      <c r="R20" s="7">
        <f t="shared" si="8"/>
        <v>348</v>
      </c>
      <c r="S20" s="9">
        <f t="shared" si="4"/>
        <v>5.8291457286432161E-2</v>
      </c>
      <c r="T20" s="7">
        <f t="shared" si="9"/>
        <v>5646</v>
      </c>
      <c r="U20" s="9">
        <f t="shared" si="5"/>
        <v>6.0482704688855797E-2</v>
      </c>
    </row>
    <row r="21" spans="1:21" x14ac:dyDescent="0.3">
      <c r="A21" s="5">
        <v>13</v>
      </c>
      <c r="B21" s="5">
        <v>2013</v>
      </c>
      <c r="C21" s="3" t="s">
        <v>107</v>
      </c>
      <c r="D21" s="7">
        <v>1565</v>
      </c>
      <c r="E21" s="7">
        <v>1309</v>
      </c>
      <c r="F21" s="7">
        <f t="shared" si="0"/>
        <v>2874</v>
      </c>
      <c r="G21" s="9">
        <f t="shared" si="1"/>
        <v>7.2518987661174331E-2</v>
      </c>
      <c r="H21" s="7">
        <v>1608</v>
      </c>
      <c r="I21" s="7">
        <v>1593</v>
      </c>
      <c r="J21" s="7">
        <f t="shared" si="6"/>
        <v>3201</v>
      </c>
      <c r="K21" s="9">
        <f t="shared" si="2"/>
        <v>7.0066761519098172E-2</v>
      </c>
      <c r="L21" s="7">
        <v>59</v>
      </c>
      <c r="M21" s="7">
        <v>114</v>
      </c>
      <c r="N21" s="7">
        <f t="shared" si="7"/>
        <v>173</v>
      </c>
      <c r="O21" s="9">
        <f t="shared" si="3"/>
        <v>8.3858458555501697E-2</v>
      </c>
      <c r="P21" s="7">
        <v>124</v>
      </c>
      <c r="Q21" s="7">
        <v>317</v>
      </c>
      <c r="R21" s="7">
        <f t="shared" si="8"/>
        <v>441</v>
      </c>
      <c r="S21" s="9">
        <f t="shared" si="4"/>
        <v>7.3869346733668337E-2</v>
      </c>
      <c r="T21" s="7">
        <f t="shared" si="9"/>
        <v>6689</v>
      </c>
      <c r="U21" s="9">
        <f t="shared" si="5"/>
        <v>7.1655829200098553E-2</v>
      </c>
    </row>
    <row r="22" spans="1:21" x14ac:dyDescent="0.3">
      <c r="A22" s="5">
        <v>14</v>
      </c>
      <c r="B22" s="5">
        <v>2014</v>
      </c>
      <c r="C22" s="3" t="s">
        <v>108</v>
      </c>
      <c r="D22" s="7">
        <v>3597</v>
      </c>
      <c r="E22" s="7">
        <v>2832</v>
      </c>
      <c r="F22" s="7">
        <f t="shared" si="0"/>
        <v>6429</v>
      </c>
      <c r="G22" s="9">
        <f t="shared" si="1"/>
        <v>0.16222149327546617</v>
      </c>
      <c r="H22" s="7">
        <v>3614</v>
      </c>
      <c r="I22" s="7">
        <v>3658</v>
      </c>
      <c r="J22" s="7">
        <f t="shared" si="6"/>
        <v>7272</v>
      </c>
      <c r="K22" s="9">
        <f t="shared" si="2"/>
        <v>0.15917697274816681</v>
      </c>
      <c r="L22" s="7">
        <v>135</v>
      </c>
      <c r="M22" s="7">
        <v>182</v>
      </c>
      <c r="N22" s="7">
        <f t="shared" si="7"/>
        <v>317</v>
      </c>
      <c r="O22" s="9">
        <f t="shared" si="3"/>
        <v>0.15365971885603491</v>
      </c>
      <c r="P22" s="7">
        <v>237</v>
      </c>
      <c r="Q22" s="7">
        <v>618</v>
      </c>
      <c r="R22" s="7">
        <f t="shared" si="8"/>
        <v>855</v>
      </c>
      <c r="S22" s="9">
        <f t="shared" si="4"/>
        <v>0.14321608040201006</v>
      </c>
      <c r="T22" s="7">
        <f t="shared" si="9"/>
        <v>14873</v>
      </c>
      <c r="U22" s="9">
        <f t="shared" si="5"/>
        <v>0.15932682728256328</v>
      </c>
    </row>
    <row r="23" spans="1:21" x14ac:dyDescent="0.3">
      <c r="A23" s="5">
        <v>15</v>
      </c>
      <c r="B23" s="5">
        <v>2015</v>
      </c>
      <c r="C23" s="3" t="s">
        <v>109</v>
      </c>
      <c r="D23" s="7">
        <v>1369</v>
      </c>
      <c r="E23" s="7">
        <v>1091</v>
      </c>
      <c r="F23" s="7">
        <f t="shared" si="0"/>
        <v>2460</v>
      </c>
      <c r="G23" s="9">
        <f t="shared" si="1"/>
        <v>6.2072619918750474E-2</v>
      </c>
      <c r="H23" s="7">
        <v>1393</v>
      </c>
      <c r="I23" s="7">
        <v>1412</v>
      </c>
      <c r="J23" s="7">
        <f t="shared" si="6"/>
        <v>2805</v>
      </c>
      <c r="K23" s="9">
        <f t="shared" si="2"/>
        <v>6.1398708547663348E-2</v>
      </c>
      <c r="L23" s="7">
        <v>58</v>
      </c>
      <c r="M23" s="7">
        <v>75</v>
      </c>
      <c r="N23" s="7">
        <f t="shared" si="7"/>
        <v>133</v>
      </c>
      <c r="O23" s="9">
        <f t="shared" si="3"/>
        <v>6.4469219583131357E-2</v>
      </c>
      <c r="P23" s="7">
        <v>92</v>
      </c>
      <c r="Q23" s="7">
        <v>302</v>
      </c>
      <c r="R23" s="7">
        <f t="shared" si="8"/>
        <v>394</v>
      </c>
      <c r="S23" s="9">
        <f t="shared" si="4"/>
        <v>6.5996649916247901E-2</v>
      </c>
      <c r="T23" s="7">
        <f t="shared" si="9"/>
        <v>5792</v>
      </c>
      <c r="U23" s="9">
        <f t="shared" si="5"/>
        <v>6.2046727870678851E-2</v>
      </c>
    </row>
    <row r="24" spans="1:21" x14ac:dyDescent="0.3">
      <c r="A24" s="22" t="s">
        <v>167</v>
      </c>
      <c r="B24" s="22"/>
      <c r="C24" s="22"/>
      <c r="D24" s="11">
        <f>SUM(D9:D23)</f>
        <v>21516</v>
      </c>
      <c r="E24" s="11">
        <f>SUM(E9:E23)</f>
        <v>18115</v>
      </c>
      <c r="F24" s="11">
        <f>SUM(F9:F23)</f>
        <v>39631</v>
      </c>
      <c r="G24" s="12">
        <f>'KAB. SUKOHARJO'!G16</f>
        <v>0.10089666690428424</v>
      </c>
      <c r="H24" s="11">
        <f>SUM(H9:H23)</f>
        <v>22697</v>
      </c>
      <c r="I24" s="11">
        <f>SUM(I9:I23)</f>
        <v>22988</v>
      </c>
      <c r="J24" s="11">
        <f>SUM(J9:J23)</f>
        <v>45685</v>
      </c>
      <c r="K24" s="12">
        <f>'KAB. SUKOHARJO'!K16</f>
        <v>0.10187561741953755</v>
      </c>
      <c r="L24" s="11">
        <f t="shared" ref="L24:N24" si="10">SUM(L9:L23)</f>
        <v>857</v>
      </c>
      <c r="M24" s="11">
        <f t="shared" si="10"/>
        <v>1206</v>
      </c>
      <c r="N24" s="11">
        <f t="shared" si="10"/>
        <v>2063</v>
      </c>
      <c r="O24" s="12">
        <f>'KAB. SUKOHARJO'!O16</f>
        <v>0.10900924702774108</v>
      </c>
      <c r="P24" s="11">
        <f t="shared" ref="P24:R24" si="11">SUM(P9:P23)</f>
        <v>1513</v>
      </c>
      <c r="Q24" s="11">
        <f t="shared" si="11"/>
        <v>4457</v>
      </c>
      <c r="R24" s="11">
        <f t="shared" si="11"/>
        <v>5970</v>
      </c>
      <c r="S24" s="12">
        <f>'KAB. SUKOHARJO'!S16</f>
        <v>0.10212460227855896</v>
      </c>
      <c r="T24" s="8">
        <f>SUM(T9:T23)</f>
        <v>93349</v>
      </c>
      <c r="U24" s="12">
        <f>'KAB. SUKOHARJO'!U16</f>
        <v>0.10161983866929382</v>
      </c>
    </row>
  </sheetData>
  <mergeCells count="11">
    <mergeCell ref="A1:N2"/>
    <mergeCell ref="T7:U7"/>
    <mergeCell ref="A24:C24"/>
    <mergeCell ref="P7:S7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PIAK Sukoharjo</cp:lastModifiedBy>
  <dcterms:created xsi:type="dcterms:W3CDTF">2024-01-16T06:29:37Z</dcterms:created>
  <dcterms:modified xsi:type="dcterms:W3CDTF">2026-02-10T14:20:53Z</dcterms:modified>
</cp:coreProperties>
</file>