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BKPSDM\DISKOMINFO\OPENDATA\2024\ready upload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G65" i="1"/>
  <c r="E65" i="1"/>
  <c r="D65" i="1"/>
  <c r="C64" i="1"/>
  <c r="C63" i="1"/>
  <c r="C62" i="1"/>
  <c r="C61" i="1"/>
  <c r="C60" i="1"/>
  <c r="C59" i="1"/>
  <c r="C58" i="1"/>
  <c r="C57" i="1"/>
  <c r="C56" i="1"/>
  <c r="C55" i="1"/>
  <c r="C54" i="1"/>
  <c r="C53" i="1"/>
  <c r="H50" i="1"/>
  <c r="G50" i="1"/>
  <c r="F50" i="1"/>
  <c r="E50" i="1"/>
  <c r="D50" i="1"/>
  <c r="C49" i="1"/>
  <c r="C50" i="1" s="1"/>
  <c r="G46" i="1"/>
  <c r="E46" i="1"/>
  <c r="H43" i="1"/>
  <c r="D43" i="1"/>
  <c r="C42" i="1"/>
  <c r="F41" i="1"/>
  <c r="D41" i="1"/>
  <c r="C41" i="1"/>
  <c r="C40" i="1"/>
  <c r="C39" i="1"/>
  <c r="C38" i="1"/>
  <c r="C37" i="1"/>
  <c r="C36" i="1"/>
  <c r="C35" i="1"/>
  <c r="G34" i="1"/>
  <c r="G43" i="1" s="1"/>
  <c r="F34" i="1"/>
  <c r="E34" i="1"/>
  <c r="F33" i="1"/>
  <c r="E33" i="1"/>
  <c r="C33" i="1" s="1"/>
  <c r="C32" i="1"/>
  <c r="C31" i="1"/>
  <c r="C30" i="1"/>
  <c r="C29" i="1"/>
  <c r="F28" i="1"/>
  <c r="F43" i="1" s="1"/>
  <c r="C28" i="1"/>
  <c r="C27" i="1"/>
  <c r="C26" i="1"/>
  <c r="C25" i="1"/>
  <c r="C24" i="1"/>
  <c r="H21" i="1"/>
  <c r="G21" i="1"/>
  <c r="F21" i="1"/>
  <c r="E21" i="1"/>
  <c r="D21" i="1"/>
  <c r="C20" i="1"/>
  <c r="C19" i="1"/>
  <c r="C18" i="1"/>
  <c r="C17" i="1"/>
  <c r="H14" i="1"/>
  <c r="G14" i="1"/>
  <c r="F14" i="1"/>
  <c r="E14" i="1"/>
  <c r="D14" i="1"/>
  <c r="C13" i="1"/>
  <c r="C12" i="1"/>
  <c r="C11" i="1"/>
  <c r="B9" i="1"/>
  <c r="C9" i="1" s="1"/>
  <c r="D9" i="1" s="1"/>
  <c r="E9" i="1" s="1"/>
  <c r="F9" i="1" s="1"/>
  <c r="C14" i="1" l="1"/>
  <c r="C34" i="1"/>
  <c r="C43" i="1" s="1"/>
  <c r="C46" i="1"/>
  <c r="G67" i="1"/>
  <c r="C21" i="1"/>
  <c r="H67" i="1"/>
  <c r="C65" i="1"/>
  <c r="D67" i="1"/>
  <c r="F67" i="1"/>
  <c r="E43" i="1"/>
  <c r="E67" i="1" s="1"/>
  <c r="C67" i="1" l="1"/>
</calcChain>
</file>

<file path=xl/sharedStrings.xml><?xml version="1.0" encoding="utf-8"?>
<sst xmlns="http://schemas.openxmlformats.org/spreadsheetml/2006/main" count="77" uniqueCount="75">
  <si>
    <t>JUMLAH</t>
  </si>
  <si>
    <t>GOLONGAN</t>
  </si>
  <si>
    <t>NO</t>
  </si>
  <si>
    <t>ORGANISASI PERANGKAT DAERAH</t>
  </si>
  <si>
    <t>V</t>
  </si>
  <si>
    <t>VII</t>
  </si>
  <si>
    <t>IX</t>
  </si>
  <si>
    <t>X</t>
  </si>
  <si>
    <t>XI</t>
  </si>
  <si>
    <t>A.</t>
  </si>
  <si>
    <t>Setda, Set. DPRD dan INSPEKTORAT</t>
  </si>
  <si>
    <t>Sekretariat Daerah</t>
  </si>
  <si>
    <t>Sekretariat DPRD</t>
  </si>
  <si>
    <t>Inspektorat Daerah</t>
  </si>
  <si>
    <t>JUMLAH A :</t>
  </si>
  <si>
    <t>B.</t>
  </si>
  <si>
    <t>BADAN</t>
  </si>
  <si>
    <t>BKPSDM</t>
  </si>
  <si>
    <t>BPKPAD</t>
  </si>
  <si>
    <t>BAPPERIDA</t>
  </si>
  <si>
    <t>BADAN KESBANGPOL</t>
  </si>
  <si>
    <t>JUMLAH B :</t>
  </si>
  <si>
    <t>C.</t>
  </si>
  <si>
    <t>D I N A S :</t>
  </si>
  <si>
    <t>DINAS SOSIAL</t>
  </si>
  <si>
    <t>DINAS PANGAN</t>
  </si>
  <si>
    <t>DINAS PMD</t>
  </si>
  <si>
    <t>DISPORAPAR</t>
  </si>
  <si>
    <t>DINAS P DAN K</t>
  </si>
  <si>
    <t>DISPUSIP</t>
  </si>
  <si>
    <t>DPUPR</t>
  </si>
  <si>
    <t>DISPERNAKER</t>
  </si>
  <si>
    <t>DINAS PM DAN PTSP</t>
  </si>
  <si>
    <t>DISKOMINFO</t>
  </si>
  <si>
    <t>DINAS KESEHATAN</t>
  </si>
  <si>
    <t>-</t>
  </si>
  <si>
    <t>DINAS PERHUBUNGAN</t>
  </si>
  <si>
    <t>DPKP</t>
  </si>
  <si>
    <t>DINAS PPKB DAN P3A</t>
  </si>
  <si>
    <t>DINAS LH</t>
  </si>
  <si>
    <t>DISKOPUMDAG</t>
  </si>
  <si>
    <t>DISDUKCAPIL</t>
  </si>
  <si>
    <t>DISPERTAN DAN PERIKANAN</t>
  </si>
  <si>
    <t>SATPOL PP</t>
  </si>
  <si>
    <t>JUMLAH C :</t>
  </si>
  <si>
    <t>D.</t>
  </si>
  <si>
    <t>RSUD</t>
  </si>
  <si>
    <t>RSUD Ir. SOEKARNO</t>
  </si>
  <si>
    <t>E.</t>
  </si>
  <si>
    <t>KANTOR</t>
  </si>
  <si>
    <t>BPBD</t>
  </si>
  <si>
    <t>JUMLAH  E :</t>
  </si>
  <si>
    <t>F.</t>
  </si>
  <si>
    <t>KECAMATAN :</t>
  </si>
  <si>
    <t>SUKOHARJO</t>
  </si>
  <si>
    <t>POLOKARTO</t>
  </si>
  <si>
    <t>NGUTER</t>
  </si>
  <si>
    <t>WERU</t>
  </si>
  <si>
    <t>BULU</t>
  </si>
  <si>
    <t>TAWANGSARI</t>
  </si>
  <si>
    <t>MOJOLABAN</t>
  </si>
  <si>
    <t>GROGOL</t>
  </si>
  <si>
    <t>BENDOSARI</t>
  </si>
  <si>
    <t>KARTASURA</t>
  </si>
  <si>
    <t>BAKI</t>
  </si>
  <si>
    <t>GATAK</t>
  </si>
  <si>
    <t>JUMLAH F :</t>
  </si>
  <si>
    <t>JUMLAH TOTAL :</t>
  </si>
  <si>
    <t>Tabel</t>
  </si>
  <si>
    <t>Table</t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</si>
  <si>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</si>
  <si>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</si>
  <si>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</si>
  <si>
    <t>Banyaknya Pegawai Pemerintah dengan Perjanjian Kerja  menurut Organisasi Perangkat Daerah dan Golongan, 2024</t>
  </si>
  <si>
    <t>Number of Government Employees with Employment Agreements by Regional Government Organization and Group,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</si>
</sst>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6" xfId="0" applyFont="1" applyFill="1" applyBorder="1"/>
    <xf numFmtId="164" fontId="2" fillId="0" borderId="13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2" borderId="13" xfId="0" applyNumberFormat="1" applyFont="1" applyFill="1" applyBorder="1"/>
    <xf numFmtId="164" fontId="2" fillId="2" borderId="15" xfId="0" applyNumberFormat="1" applyFont="1" applyFill="1" applyBorder="1"/>
    <xf numFmtId="164" fontId="2" fillId="0" borderId="13" xfId="0" applyNumberFormat="1" applyFont="1" applyFill="1" applyBorder="1"/>
    <xf numFmtId="164" fontId="2" fillId="2" borderId="14" xfId="0" applyNumberFormat="1" applyFont="1" applyFill="1" applyBorder="1"/>
    <xf numFmtId="0" fontId="2" fillId="0" borderId="13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0" borderId="16" xfId="0" applyFont="1" applyBorder="1"/>
    <xf numFmtId="0" fontId="3" fillId="0" borderId="13" xfId="0" applyFont="1" applyBorder="1"/>
    <xf numFmtId="0" fontId="2" fillId="2" borderId="13" xfId="0" applyFont="1" applyFill="1" applyBorder="1"/>
    <xf numFmtId="164" fontId="2" fillId="0" borderId="13" xfId="0" applyNumberFormat="1" applyFont="1" applyBorder="1"/>
    <xf numFmtId="164" fontId="2" fillId="3" borderId="13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164" fontId="3" fillId="0" borderId="13" xfId="0" applyNumberFormat="1" applyFont="1" applyBorder="1"/>
    <xf numFmtId="164" fontId="2" fillId="3" borderId="13" xfId="0" applyNumberFormat="1" applyFont="1" applyFill="1" applyBorder="1"/>
    <xf numFmtId="164" fontId="2" fillId="3" borderId="15" xfId="0" applyNumberFormat="1" applyFont="1" applyFill="1" applyBorder="1"/>
    <xf numFmtId="164" fontId="2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/>
    <xf numFmtId="164" fontId="2" fillId="0" borderId="15" xfId="0" applyNumberFormat="1" applyFont="1" applyFill="1" applyBorder="1"/>
    <xf numFmtId="0" fontId="2" fillId="0" borderId="17" xfId="0" applyFont="1" applyBorder="1" applyAlignment="1">
      <alignment wrapText="1"/>
    </xf>
    <xf numFmtId="0" fontId="2" fillId="0" borderId="13" xfId="0" applyFont="1" applyBorder="1"/>
    <xf numFmtId="0" fontId="2" fillId="3" borderId="13" xfId="0" applyFont="1" applyFill="1" applyBorder="1"/>
    <xf numFmtId="164" fontId="2" fillId="4" borderId="13" xfId="0" applyNumberFormat="1" applyFont="1" applyFill="1" applyBorder="1"/>
    <xf numFmtId="164" fontId="2" fillId="4" borderId="15" xfId="0" applyNumberFormat="1" applyFont="1" applyFill="1" applyBorder="1"/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wrapText="1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vertical="center"/>
    </xf>
    <xf numFmtId="164" fontId="2" fillId="3" borderId="14" xfId="0" applyNumberFormat="1" applyFont="1" applyFill="1" applyBorder="1" applyAlignment="1">
      <alignment vertical="center"/>
    </xf>
    <xf numFmtId="0" fontId="4" fillId="0" borderId="18" xfId="0" applyFont="1" applyFill="1" applyBorder="1"/>
    <xf numFmtId="164" fontId="5" fillId="0" borderId="19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tabSelected="1" topLeftCell="A64" workbookViewId="0">
      <selection activeCell="C4" sqref="C4"/>
    </sheetView>
  </sheetViews>
  <sheetFormatPr defaultRowHeight="15" x14ac:dyDescent="0.25"/>
  <cols>
    <col min="1" max="1" width="11.85546875" customWidth="1"/>
    <col min="2" max="2" width="28.42578125" bestFit="1" customWidth="1"/>
  </cols>
  <sheetData>
    <row r="2" spans="1:8" x14ac:dyDescent="0.25">
      <c r="A2" s="60" t="s">
        <v>68</v>
      </c>
      <c r="B2" s="65" t="s">
        <v>73</v>
      </c>
    </row>
    <row r="3" spans="1:8" x14ac:dyDescent="0.25">
      <c r="A3" s="61" t="s">
        <v>69</v>
      </c>
      <c r="B3" s="66" t="s">
        <v>74</v>
      </c>
    </row>
    <row r="5" spans="1:8" ht="15.75" thickBot="1" x14ac:dyDescent="0.3"/>
    <row r="6" spans="1:8" x14ac:dyDescent="0.25">
      <c r="A6" s="10"/>
      <c r="B6" s="11"/>
      <c r="C6" s="12" t="s">
        <v>0</v>
      </c>
      <c r="D6" s="13" t="s">
        <v>1</v>
      </c>
      <c r="E6" s="14"/>
      <c r="F6" s="14"/>
      <c r="G6" s="14"/>
      <c r="H6" s="15"/>
    </row>
    <row r="7" spans="1:8" x14ac:dyDescent="0.25">
      <c r="A7" s="16" t="s">
        <v>2</v>
      </c>
      <c r="B7" s="17" t="s">
        <v>3</v>
      </c>
      <c r="C7" s="18"/>
      <c r="D7" s="19"/>
      <c r="E7" s="20"/>
      <c r="F7" s="20"/>
      <c r="G7" s="20"/>
      <c r="H7" s="21"/>
    </row>
    <row r="8" spans="1:8" x14ac:dyDescent="0.25">
      <c r="A8" s="22"/>
      <c r="B8" s="23"/>
      <c r="C8" s="24"/>
      <c r="D8" s="25" t="s">
        <v>4</v>
      </c>
      <c r="E8" s="25" t="s">
        <v>5</v>
      </c>
      <c r="F8" s="26" t="s">
        <v>6</v>
      </c>
      <c r="G8" s="25" t="s">
        <v>7</v>
      </c>
      <c r="H8" s="27" t="s">
        <v>8</v>
      </c>
    </row>
    <row r="9" spans="1:8" x14ac:dyDescent="0.25">
      <c r="A9" s="28">
        <v>1</v>
      </c>
      <c r="B9" s="29">
        <f>+A9+1</f>
        <v>2</v>
      </c>
      <c r="C9" s="29">
        <f>+B9+1</f>
        <v>3</v>
      </c>
      <c r="D9" s="29">
        <f>+C9+1</f>
        <v>4</v>
      </c>
      <c r="E9" s="29">
        <f>+D9+1</f>
        <v>5</v>
      </c>
      <c r="F9" s="29">
        <f>+E9+1</f>
        <v>6</v>
      </c>
      <c r="G9" s="29">
        <v>7</v>
      </c>
      <c r="H9" s="30">
        <v>8</v>
      </c>
    </row>
    <row r="10" spans="1:8" x14ac:dyDescent="0.25">
      <c r="A10" s="31" t="s">
        <v>9</v>
      </c>
      <c r="B10" s="32" t="s">
        <v>10</v>
      </c>
      <c r="C10" s="33"/>
      <c r="D10" s="5"/>
      <c r="E10" s="5"/>
      <c r="F10" s="8"/>
      <c r="G10" s="5"/>
      <c r="H10" s="6"/>
    </row>
    <row r="11" spans="1:8" x14ac:dyDescent="0.25">
      <c r="A11" s="31">
        <v>1</v>
      </c>
      <c r="B11" s="34" t="s">
        <v>11</v>
      </c>
      <c r="C11" s="5">
        <f>SUM(D11:H11)</f>
        <v>25</v>
      </c>
      <c r="D11" s="5">
        <v>0</v>
      </c>
      <c r="E11" s="5">
        <v>13</v>
      </c>
      <c r="F11" s="5">
        <v>12</v>
      </c>
      <c r="G11" s="5">
        <v>0</v>
      </c>
      <c r="H11" s="6">
        <v>0</v>
      </c>
    </row>
    <row r="12" spans="1:8" x14ac:dyDescent="0.25">
      <c r="A12" s="31">
        <v>2</v>
      </c>
      <c r="B12" s="34" t="s">
        <v>12</v>
      </c>
      <c r="C12" s="5">
        <f>SUM(D12:H12)</f>
        <v>3</v>
      </c>
      <c r="D12" s="5">
        <v>0</v>
      </c>
      <c r="E12" s="5">
        <v>2</v>
      </c>
      <c r="F12" s="5">
        <v>1</v>
      </c>
      <c r="G12" s="5">
        <v>0</v>
      </c>
      <c r="H12" s="6">
        <v>0</v>
      </c>
    </row>
    <row r="13" spans="1:8" x14ac:dyDescent="0.25">
      <c r="A13" s="31">
        <v>3</v>
      </c>
      <c r="B13" s="34" t="s">
        <v>13</v>
      </c>
      <c r="C13" s="5">
        <f>SUM(D13:H13)</f>
        <v>2</v>
      </c>
      <c r="D13" s="5">
        <v>0</v>
      </c>
      <c r="E13" s="5">
        <v>2</v>
      </c>
      <c r="F13" s="5">
        <v>0</v>
      </c>
      <c r="G13" s="5">
        <v>0</v>
      </c>
      <c r="H13" s="6">
        <v>0</v>
      </c>
    </row>
    <row r="14" spans="1:8" x14ac:dyDescent="0.25">
      <c r="A14" s="31"/>
      <c r="B14" s="35" t="s">
        <v>14</v>
      </c>
      <c r="C14" s="36">
        <f t="shared" ref="C14:H14" si="0">SUM(C11:C13)</f>
        <v>30</v>
      </c>
      <c r="D14" s="36">
        <f t="shared" si="0"/>
        <v>0</v>
      </c>
      <c r="E14" s="36">
        <f t="shared" si="0"/>
        <v>17</v>
      </c>
      <c r="F14" s="36">
        <f t="shared" si="0"/>
        <v>13</v>
      </c>
      <c r="G14" s="36">
        <f t="shared" si="0"/>
        <v>0</v>
      </c>
      <c r="H14" s="37">
        <f t="shared" si="0"/>
        <v>0</v>
      </c>
    </row>
    <row r="15" spans="1:8" x14ac:dyDescent="0.25">
      <c r="A15" s="31"/>
      <c r="B15" s="34"/>
      <c r="C15" s="5"/>
      <c r="D15" s="5"/>
      <c r="E15" s="5"/>
      <c r="F15" s="8"/>
      <c r="G15" s="5"/>
      <c r="H15" s="6"/>
    </row>
    <row r="16" spans="1:8" x14ac:dyDescent="0.25">
      <c r="A16" s="31" t="s">
        <v>15</v>
      </c>
      <c r="B16" s="38" t="s">
        <v>16</v>
      </c>
      <c r="C16" s="5"/>
      <c r="D16" s="5"/>
      <c r="E16" s="5"/>
      <c r="F16" s="8"/>
      <c r="G16" s="5"/>
      <c r="H16" s="6"/>
    </row>
    <row r="17" spans="1:8" x14ac:dyDescent="0.25">
      <c r="A17" s="31">
        <v>1</v>
      </c>
      <c r="B17" s="34" t="s">
        <v>17</v>
      </c>
      <c r="C17" s="5">
        <f>SUM(D17:H17)</f>
        <v>7</v>
      </c>
      <c r="D17" s="5">
        <v>0</v>
      </c>
      <c r="E17" s="5">
        <v>4</v>
      </c>
      <c r="F17" s="5">
        <v>3</v>
      </c>
      <c r="G17" s="5">
        <v>0</v>
      </c>
      <c r="H17" s="6">
        <v>0</v>
      </c>
    </row>
    <row r="18" spans="1:8" x14ac:dyDescent="0.25">
      <c r="A18" s="31">
        <v>2</v>
      </c>
      <c r="B18" s="34" t="s">
        <v>18</v>
      </c>
      <c r="C18" s="5">
        <f>SUM(D18:H18)</f>
        <v>3</v>
      </c>
      <c r="D18" s="5">
        <v>0</v>
      </c>
      <c r="E18" s="5">
        <v>2</v>
      </c>
      <c r="F18" s="5">
        <v>1</v>
      </c>
      <c r="G18" s="5">
        <v>0</v>
      </c>
      <c r="H18" s="6">
        <v>0</v>
      </c>
    </row>
    <row r="19" spans="1:8" x14ac:dyDescent="0.25">
      <c r="A19" s="31">
        <v>3</v>
      </c>
      <c r="B19" s="34" t="s">
        <v>19</v>
      </c>
      <c r="C19" s="5">
        <f>SUM(D19:H19)</f>
        <v>2</v>
      </c>
      <c r="D19" s="5">
        <v>0</v>
      </c>
      <c r="E19" s="5">
        <v>1</v>
      </c>
      <c r="F19" s="5">
        <v>1</v>
      </c>
      <c r="G19" s="5">
        <v>0</v>
      </c>
      <c r="H19" s="6">
        <v>0</v>
      </c>
    </row>
    <row r="20" spans="1:8" x14ac:dyDescent="0.25">
      <c r="A20" s="31">
        <v>4</v>
      </c>
      <c r="B20" s="34" t="s">
        <v>20</v>
      </c>
      <c r="C20" s="5">
        <f>SUM(D20:H20)</f>
        <v>3</v>
      </c>
      <c r="D20" s="5">
        <v>0</v>
      </c>
      <c r="E20" s="5">
        <v>1</v>
      </c>
      <c r="F20" s="5">
        <v>2</v>
      </c>
      <c r="G20" s="5">
        <v>0</v>
      </c>
      <c r="H20" s="6">
        <v>0</v>
      </c>
    </row>
    <row r="21" spans="1:8" x14ac:dyDescent="0.25">
      <c r="A21" s="31"/>
      <c r="B21" s="35" t="s">
        <v>21</v>
      </c>
      <c r="C21" s="39">
        <f t="shared" ref="C21:H21" si="1">SUM(C17:C20)</f>
        <v>15</v>
      </c>
      <c r="D21" s="39">
        <f t="shared" si="1"/>
        <v>0</v>
      </c>
      <c r="E21" s="39">
        <f t="shared" si="1"/>
        <v>8</v>
      </c>
      <c r="F21" s="39">
        <f t="shared" si="1"/>
        <v>7</v>
      </c>
      <c r="G21" s="39">
        <f t="shared" si="1"/>
        <v>0</v>
      </c>
      <c r="H21" s="40">
        <f t="shared" si="1"/>
        <v>0</v>
      </c>
    </row>
    <row r="22" spans="1:8" x14ac:dyDescent="0.25">
      <c r="A22" s="1"/>
      <c r="B22" s="41"/>
      <c r="C22" s="7"/>
      <c r="D22" s="7"/>
      <c r="E22" s="7"/>
      <c r="F22" s="42"/>
      <c r="G22" s="7"/>
      <c r="H22" s="43"/>
    </row>
    <row r="23" spans="1:8" x14ac:dyDescent="0.25">
      <c r="A23" s="31" t="s">
        <v>22</v>
      </c>
      <c r="B23" s="38" t="s">
        <v>23</v>
      </c>
      <c r="C23" s="5"/>
      <c r="D23" s="5"/>
      <c r="E23" s="5"/>
      <c r="F23" s="8"/>
      <c r="G23" s="5"/>
      <c r="H23" s="6"/>
    </row>
    <row r="24" spans="1:8" x14ac:dyDescent="0.25">
      <c r="A24" s="31">
        <v>1</v>
      </c>
      <c r="B24" s="44" t="s">
        <v>24</v>
      </c>
      <c r="C24" s="5">
        <f t="shared" ref="C24:C42" si="2">SUM(D24:H24)</f>
        <v>3</v>
      </c>
      <c r="D24" s="5">
        <v>0</v>
      </c>
      <c r="E24" s="5">
        <v>0</v>
      </c>
      <c r="F24" s="5">
        <v>3</v>
      </c>
      <c r="G24" s="5">
        <v>0</v>
      </c>
      <c r="H24" s="6">
        <v>0</v>
      </c>
    </row>
    <row r="25" spans="1:8" x14ac:dyDescent="0.25">
      <c r="A25" s="31">
        <v>2</v>
      </c>
      <c r="B25" s="44" t="s">
        <v>25</v>
      </c>
      <c r="C25" s="5">
        <f t="shared" si="2"/>
        <v>2</v>
      </c>
      <c r="D25" s="5">
        <v>0</v>
      </c>
      <c r="E25" s="5">
        <v>1</v>
      </c>
      <c r="F25" s="5">
        <v>1</v>
      </c>
      <c r="G25" s="5">
        <v>0</v>
      </c>
      <c r="H25" s="6">
        <v>0</v>
      </c>
    </row>
    <row r="26" spans="1:8" x14ac:dyDescent="0.25">
      <c r="A26" s="31">
        <v>3</v>
      </c>
      <c r="B26" s="44" t="s">
        <v>26</v>
      </c>
      <c r="C26" s="5">
        <f t="shared" si="2"/>
        <v>3</v>
      </c>
      <c r="D26" s="5">
        <v>0</v>
      </c>
      <c r="E26" s="5">
        <v>2</v>
      </c>
      <c r="F26" s="5">
        <v>1</v>
      </c>
      <c r="G26" s="5">
        <v>0</v>
      </c>
      <c r="H26" s="6">
        <v>0</v>
      </c>
    </row>
    <row r="27" spans="1:8" x14ac:dyDescent="0.25">
      <c r="A27" s="31">
        <v>4</v>
      </c>
      <c r="B27" s="44" t="s">
        <v>27</v>
      </c>
      <c r="C27" s="5">
        <f t="shared" si="2"/>
        <v>3</v>
      </c>
      <c r="D27" s="5">
        <v>0</v>
      </c>
      <c r="E27" s="5">
        <v>0</v>
      </c>
      <c r="F27" s="5">
        <v>3</v>
      </c>
      <c r="G27" s="5">
        <v>0</v>
      </c>
      <c r="H27" s="6">
        <v>0</v>
      </c>
    </row>
    <row r="28" spans="1:8" x14ac:dyDescent="0.25">
      <c r="A28" s="31">
        <v>5</v>
      </c>
      <c r="B28" s="44" t="s">
        <v>28</v>
      </c>
      <c r="C28" s="5">
        <f t="shared" si="2"/>
        <v>1487</v>
      </c>
      <c r="D28" s="5">
        <v>0</v>
      </c>
      <c r="E28" s="5">
        <v>17</v>
      </c>
      <c r="F28" s="5">
        <f>687+757-3+31-2</f>
        <v>1470</v>
      </c>
      <c r="G28" s="5">
        <v>0</v>
      </c>
      <c r="H28" s="6">
        <v>0</v>
      </c>
    </row>
    <row r="29" spans="1:8" x14ac:dyDescent="0.25">
      <c r="A29" s="31">
        <v>6</v>
      </c>
      <c r="B29" s="44" t="s">
        <v>29</v>
      </c>
      <c r="C29" s="5">
        <f t="shared" si="2"/>
        <v>3</v>
      </c>
      <c r="D29" s="5">
        <v>0</v>
      </c>
      <c r="E29" s="5">
        <v>2</v>
      </c>
      <c r="F29" s="5">
        <v>1</v>
      </c>
      <c r="G29" s="5">
        <v>0</v>
      </c>
      <c r="H29" s="6">
        <v>0</v>
      </c>
    </row>
    <row r="30" spans="1:8" x14ac:dyDescent="0.25">
      <c r="A30" s="31">
        <v>7</v>
      </c>
      <c r="B30" s="44" t="s">
        <v>30</v>
      </c>
      <c r="C30" s="5">
        <f t="shared" si="2"/>
        <v>8</v>
      </c>
      <c r="D30" s="5">
        <v>0</v>
      </c>
      <c r="E30" s="5">
        <v>7</v>
      </c>
      <c r="F30" s="5">
        <v>1</v>
      </c>
      <c r="G30" s="5">
        <v>0</v>
      </c>
      <c r="H30" s="6">
        <v>0</v>
      </c>
    </row>
    <row r="31" spans="1:8" x14ac:dyDescent="0.25">
      <c r="A31" s="31">
        <v>8</v>
      </c>
      <c r="B31" s="44" t="s">
        <v>31</v>
      </c>
      <c r="C31" s="5">
        <f t="shared" si="2"/>
        <v>4</v>
      </c>
      <c r="D31" s="5">
        <v>0</v>
      </c>
      <c r="E31" s="5">
        <v>0</v>
      </c>
      <c r="F31" s="5">
        <v>4</v>
      </c>
      <c r="G31" s="5">
        <v>0</v>
      </c>
      <c r="H31" s="6">
        <v>0</v>
      </c>
    </row>
    <row r="32" spans="1:8" x14ac:dyDescent="0.25">
      <c r="A32" s="31">
        <v>9</v>
      </c>
      <c r="B32" s="44" t="s">
        <v>32</v>
      </c>
      <c r="C32" s="5">
        <f t="shared" si="2"/>
        <v>3</v>
      </c>
      <c r="D32" s="5">
        <v>0</v>
      </c>
      <c r="E32" s="5">
        <v>3</v>
      </c>
      <c r="F32" s="5">
        <v>0</v>
      </c>
      <c r="G32" s="5">
        <v>0</v>
      </c>
      <c r="H32" s="6">
        <v>0</v>
      </c>
    </row>
    <row r="33" spans="1:8" x14ac:dyDescent="0.25">
      <c r="A33" s="31">
        <v>10</v>
      </c>
      <c r="B33" s="44" t="s">
        <v>33</v>
      </c>
      <c r="C33" s="5">
        <f t="shared" si="2"/>
        <v>5</v>
      </c>
      <c r="D33" s="5">
        <v>0</v>
      </c>
      <c r="E33" s="5">
        <f>2+1</f>
        <v>3</v>
      </c>
      <c r="F33" s="5">
        <f>1+1</f>
        <v>2</v>
      </c>
      <c r="G33" s="5">
        <v>0</v>
      </c>
      <c r="H33" s="6">
        <v>0</v>
      </c>
    </row>
    <row r="34" spans="1:8" x14ac:dyDescent="0.25">
      <c r="A34" s="31">
        <v>11</v>
      </c>
      <c r="B34" s="44" t="s">
        <v>34</v>
      </c>
      <c r="C34" s="5">
        <f t="shared" si="2"/>
        <v>152</v>
      </c>
      <c r="D34" s="5">
        <v>0</v>
      </c>
      <c r="E34" s="5">
        <f>54+76</f>
        <v>130</v>
      </c>
      <c r="F34" s="5">
        <f>3+15</f>
        <v>18</v>
      </c>
      <c r="G34" s="5">
        <f>3+1</f>
        <v>4</v>
      </c>
      <c r="H34" s="6" t="s">
        <v>35</v>
      </c>
    </row>
    <row r="35" spans="1:8" x14ac:dyDescent="0.25">
      <c r="A35" s="31">
        <v>12</v>
      </c>
      <c r="B35" s="44" t="s">
        <v>36</v>
      </c>
      <c r="C35" s="5">
        <f t="shared" si="2"/>
        <v>3</v>
      </c>
      <c r="D35" s="5">
        <v>0</v>
      </c>
      <c r="E35" s="5">
        <v>1</v>
      </c>
      <c r="F35" s="5">
        <v>2</v>
      </c>
      <c r="G35" s="5">
        <v>0</v>
      </c>
      <c r="H35" s="6">
        <v>0</v>
      </c>
    </row>
    <row r="36" spans="1:8" x14ac:dyDescent="0.25">
      <c r="A36" s="31">
        <v>13</v>
      </c>
      <c r="B36" s="44" t="s">
        <v>37</v>
      </c>
      <c r="C36" s="5">
        <f t="shared" si="2"/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</row>
    <row r="37" spans="1:8" x14ac:dyDescent="0.25">
      <c r="A37" s="31">
        <v>14</v>
      </c>
      <c r="B37" s="44" t="s">
        <v>38</v>
      </c>
      <c r="C37" s="5">
        <f t="shared" si="2"/>
        <v>1</v>
      </c>
      <c r="D37" s="5">
        <v>0</v>
      </c>
      <c r="E37" s="5">
        <v>0</v>
      </c>
      <c r="F37" s="5">
        <v>1</v>
      </c>
      <c r="G37" s="5">
        <v>0</v>
      </c>
      <c r="H37" s="6">
        <v>0</v>
      </c>
    </row>
    <row r="38" spans="1:8" x14ac:dyDescent="0.25">
      <c r="A38" s="31">
        <v>15</v>
      </c>
      <c r="B38" s="44" t="s">
        <v>39</v>
      </c>
      <c r="C38" s="5">
        <f t="shared" si="2"/>
        <v>2</v>
      </c>
      <c r="D38" s="5">
        <v>0</v>
      </c>
      <c r="E38" s="5">
        <v>1</v>
      </c>
      <c r="F38" s="5">
        <v>1</v>
      </c>
      <c r="G38" s="5">
        <v>0</v>
      </c>
      <c r="H38" s="6">
        <v>0</v>
      </c>
    </row>
    <row r="39" spans="1:8" x14ac:dyDescent="0.25">
      <c r="A39" s="31">
        <v>16</v>
      </c>
      <c r="B39" s="44" t="s">
        <v>40</v>
      </c>
      <c r="C39" s="5">
        <f t="shared" si="2"/>
        <v>2</v>
      </c>
      <c r="D39" s="5">
        <v>0</v>
      </c>
      <c r="E39" s="5">
        <v>1</v>
      </c>
      <c r="F39" s="5">
        <v>1</v>
      </c>
      <c r="G39" s="5">
        <v>0</v>
      </c>
      <c r="H39" s="6">
        <v>0</v>
      </c>
    </row>
    <row r="40" spans="1:8" x14ac:dyDescent="0.25">
      <c r="A40" s="31">
        <v>17</v>
      </c>
      <c r="B40" s="44" t="s">
        <v>41</v>
      </c>
      <c r="C40" s="5">
        <f t="shared" si="2"/>
        <v>4</v>
      </c>
      <c r="D40" s="5">
        <v>0</v>
      </c>
      <c r="E40" s="5">
        <v>2</v>
      </c>
      <c r="F40" s="5">
        <v>2</v>
      </c>
      <c r="G40" s="5">
        <v>0</v>
      </c>
      <c r="H40" s="6">
        <v>0</v>
      </c>
    </row>
    <row r="41" spans="1:8" x14ac:dyDescent="0.25">
      <c r="A41" s="31">
        <v>18</v>
      </c>
      <c r="B41" s="44" t="s">
        <v>42</v>
      </c>
      <c r="C41" s="5">
        <f t="shared" si="2"/>
        <v>42</v>
      </c>
      <c r="D41" s="5">
        <f>14-1</f>
        <v>13</v>
      </c>
      <c r="E41" s="5">
        <v>5</v>
      </c>
      <c r="F41" s="5">
        <f>21+3</f>
        <v>24</v>
      </c>
      <c r="G41" s="5" t="s">
        <v>35</v>
      </c>
      <c r="H41" s="6" t="s">
        <v>35</v>
      </c>
    </row>
    <row r="42" spans="1:8" x14ac:dyDescent="0.25">
      <c r="A42" s="31">
        <v>19</v>
      </c>
      <c r="B42" s="44" t="s">
        <v>43</v>
      </c>
      <c r="C42" s="5">
        <f t="shared" si="2"/>
        <v>3</v>
      </c>
      <c r="D42" s="5">
        <v>0</v>
      </c>
      <c r="E42" s="5">
        <v>2</v>
      </c>
      <c r="F42" s="5">
        <v>1</v>
      </c>
      <c r="G42" s="5">
        <v>0</v>
      </c>
      <c r="H42" s="6">
        <v>0</v>
      </c>
    </row>
    <row r="43" spans="1:8" x14ac:dyDescent="0.25">
      <c r="A43" s="31"/>
      <c r="B43" s="35" t="s">
        <v>44</v>
      </c>
      <c r="C43" s="36">
        <f t="shared" ref="C43:H43" si="3">SUM(C24:C42)</f>
        <v>1730</v>
      </c>
      <c r="D43" s="36">
        <f t="shared" si="3"/>
        <v>13</v>
      </c>
      <c r="E43" s="36">
        <f t="shared" si="3"/>
        <v>177</v>
      </c>
      <c r="F43" s="36">
        <f t="shared" si="3"/>
        <v>1536</v>
      </c>
      <c r="G43" s="36">
        <f t="shared" si="3"/>
        <v>4</v>
      </c>
      <c r="H43" s="37">
        <f t="shared" si="3"/>
        <v>0</v>
      </c>
    </row>
    <row r="44" spans="1:8" x14ac:dyDescent="0.25">
      <c r="A44" s="31"/>
      <c r="B44" s="34"/>
      <c r="C44" s="5"/>
      <c r="D44" s="5"/>
      <c r="E44" s="5"/>
      <c r="F44" s="8"/>
      <c r="G44" s="5"/>
      <c r="H44" s="6"/>
    </row>
    <row r="45" spans="1:8" x14ac:dyDescent="0.25">
      <c r="A45" s="31" t="s">
        <v>45</v>
      </c>
      <c r="B45" s="45" t="s">
        <v>46</v>
      </c>
      <c r="C45" s="5"/>
      <c r="D45" s="5"/>
      <c r="E45" s="5"/>
      <c r="F45" s="8"/>
      <c r="G45" s="5"/>
      <c r="H45" s="6"/>
    </row>
    <row r="46" spans="1:8" x14ac:dyDescent="0.25">
      <c r="A46" s="31">
        <v>1</v>
      </c>
      <c r="B46" s="46" t="s">
        <v>47</v>
      </c>
      <c r="C46" s="47">
        <f>SUM(D46:H46)</f>
        <v>137</v>
      </c>
      <c r="D46" s="47">
        <v>0</v>
      </c>
      <c r="E46" s="47">
        <f>12+68</f>
        <v>80</v>
      </c>
      <c r="F46" s="47">
        <v>18</v>
      </c>
      <c r="G46" s="47">
        <f>2+34</f>
        <v>36</v>
      </c>
      <c r="H46" s="48">
        <v>3</v>
      </c>
    </row>
    <row r="47" spans="1:8" x14ac:dyDescent="0.25">
      <c r="A47" s="1"/>
      <c r="B47" s="9"/>
      <c r="C47" s="7"/>
      <c r="D47" s="7"/>
      <c r="E47" s="7"/>
      <c r="F47" s="42"/>
      <c r="G47" s="7"/>
      <c r="H47" s="43"/>
    </row>
    <row r="48" spans="1:8" x14ac:dyDescent="0.25">
      <c r="A48" s="31" t="s">
        <v>48</v>
      </c>
      <c r="B48" s="38" t="s">
        <v>49</v>
      </c>
      <c r="C48" s="5"/>
      <c r="D48" s="5"/>
      <c r="E48" s="5"/>
      <c r="F48" s="8"/>
      <c r="G48" s="5"/>
      <c r="H48" s="6"/>
    </row>
    <row r="49" spans="1:8" x14ac:dyDescent="0.25">
      <c r="A49" s="31">
        <v>1</v>
      </c>
      <c r="B49" s="49" t="s">
        <v>50</v>
      </c>
      <c r="C49" s="47">
        <f>SUM(D49:H49)</f>
        <v>2</v>
      </c>
      <c r="D49" s="47">
        <v>0</v>
      </c>
      <c r="E49" s="47">
        <v>1</v>
      </c>
      <c r="F49" s="47">
        <v>1</v>
      </c>
      <c r="G49" s="47">
        <v>0</v>
      </c>
      <c r="H49" s="48">
        <v>0</v>
      </c>
    </row>
    <row r="50" spans="1:8" x14ac:dyDescent="0.25">
      <c r="A50" s="31"/>
      <c r="B50" s="35" t="s">
        <v>51</v>
      </c>
      <c r="C50" s="36">
        <f t="shared" ref="C50:H50" si="4">SUM(C49:C49)</f>
        <v>2</v>
      </c>
      <c r="D50" s="36">
        <f t="shared" si="4"/>
        <v>0</v>
      </c>
      <c r="E50" s="36">
        <f t="shared" si="4"/>
        <v>1</v>
      </c>
      <c r="F50" s="36">
        <f t="shared" si="4"/>
        <v>1</v>
      </c>
      <c r="G50" s="36">
        <f t="shared" si="4"/>
        <v>0</v>
      </c>
      <c r="H50" s="37">
        <f t="shared" si="4"/>
        <v>0</v>
      </c>
    </row>
    <row r="51" spans="1:8" x14ac:dyDescent="0.25">
      <c r="A51" s="31"/>
      <c r="B51" s="50"/>
      <c r="C51" s="3"/>
      <c r="D51" s="3"/>
      <c r="E51" s="3"/>
      <c r="F51" s="4"/>
      <c r="G51" s="5"/>
      <c r="H51" s="6"/>
    </row>
    <row r="52" spans="1:8" x14ac:dyDescent="0.25">
      <c r="A52" s="31" t="s">
        <v>52</v>
      </c>
      <c r="B52" s="38" t="s">
        <v>53</v>
      </c>
      <c r="C52" s="5"/>
      <c r="D52" s="5"/>
      <c r="E52" s="5"/>
      <c r="F52" s="8"/>
      <c r="G52" s="5"/>
      <c r="H52" s="6"/>
    </row>
    <row r="53" spans="1:8" x14ac:dyDescent="0.25">
      <c r="A53" s="31">
        <v>1</v>
      </c>
      <c r="B53" s="44" t="s">
        <v>54</v>
      </c>
      <c r="C53" s="5">
        <f>SUM(D53:H53)</f>
        <v>2</v>
      </c>
      <c r="D53" s="5">
        <v>0</v>
      </c>
      <c r="E53" s="5">
        <v>2</v>
      </c>
      <c r="F53" s="5">
        <v>0</v>
      </c>
      <c r="G53" s="5">
        <v>0</v>
      </c>
      <c r="H53" s="6">
        <v>0</v>
      </c>
    </row>
    <row r="54" spans="1:8" x14ac:dyDescent="0.25">
      <c r="A54" s="31">
        <v>2</v>
      </c>
      <c r="B54" s="44" t="s">
        <v>55</v>
      </c>
      <c r="C54" s="5">
        <f t="shared" ref="C54:C64" si="5">SUM(D54:H54)</f>
        <v>2</v>
      </c>
      <c r="D54" s="5">
        <v>0</v>
      </c>
      <c r="E54" s="5">
        <v>2</v>
      </c>
      <c r="F54" s="5">
        <v>0</v>
      </c>
      <c r="G54" s="5">
        <v>0</v>
      </c>
      <c r="H54" s="6">
        <v>0</v>
      </c>
    </row>
    <row r="55" spans="1:8" x14ac:dyDescent="0.25">
      <c r="A55" s="31">
        <v>3</v>
      </c>
      <c r="B55" s="44" t="s">
        <v>56</v>
      </c>
      <c r="C55" s="5">
        <f t="shared" si="5"/>
        <v>1</v>
      </c>
      <c r="D55" s="5">
        <v>0</v>
      </c>
      <c r="E55" s="5">
        <v>1</v>
      </c>
      <c r="F55" s="5">
        <v>0</v>
      </c>
      <c r="G55" s="5">
        <v>0</v>
      </c>
      <c r="H55" s="6">
        <v>0</v>
      </c>
    </row>
    <row r="56" spans="1:8" x14ac:dyDescent="0.25">
      <c r="A56" s="31">
        <v>4</v>
      </c>
      <c r="B56" s="44" t="s">
        <v>57</v>
      </c>
      <c r="C56" s="5">
        <f t="shared" si="5"/>
        <v>2</v>
      </c>
      <c r="D56" s="5">
        <v>0</v>
      </c>
      <c r="E56" s="5">
        <v>2</v>
      </c>
      <c r="F56" s="5">
        <v>0</v>
      </c>
      <c r="G56" s="5">
        <v>0</v>
      </c>
      <c r="H56" s="6">
        <v>0</v>
      </c>
    </row>
    <row r="57" spans="1:8" x14ac:dyDescent="0.25">
      <c r="A57" s="1">
        <v>5</v>
      </c>
      <c r="B57" s="51" t="s">
        <v>58</v>
      </c>
      <c r="C57" s="7">
        <f t="shared" si="5"/>
        <v>1</v>
      </c>
      <c r="D57" s="7">
        <v>0</v>
      </c>
      <c r="E57" s="5">
        <v>1</v>
      </c>
      <c r="F57" s="5">
        <v>0</v>
      </c>
      <c r="G57" s="5">
        <v>0</v>
      </c>
      <c r="H57" s="6">
        <v>0</v>
      </c>
    </row>
    <row r="58" spans="1:8" x14ac:dyDescent="0.25">
      <c r="A58" s="1">
        <v>6</v>
      </c>
      <c r="B58" s="51" t="s">
        <v>59</v>
      </c>
      <c r="C58" s="7">
        <f t="shared" si="5"/>
        <v>1</v>
      </c>
      <c r="D58" s="7">
        <v>0</v>
      </c>
      <c r="E58" s="5">
        <v>1</v>
      </c>
      <c r="F58" s="5">
        <v>0</v>
      </c>
      <c r="G58" s="5">
        <v>0</v>
      </c>
      <c r="H58" s="6">
        <v>0</v>
      </c>
    </row>
    <row r="59" spans="1:8" x14ac:dyDescent="0.25">
      <c r="A59" s="1">
        <v>7</v>
      </c>
      <c r="B59" s="51" t="s">
        <v>60</v>
      </c>
      <c r="C59" s="7">
        <f t="shared" si="5"/>
        <v>2</v>
      </c>
      <c r="D59" s="7">
        <v>0</v>
      </c>
      <c r="E59" s="5">
        <v>2</v>
      </c>
      <c r="F59" s="5">
        <v>0</v>
      </c>
      <c r="G59" s="5">
        <v>0</v>
      </c>
      <c r="H59" s="6">
        <v>0</v>
      </c>
    </row>
    <row r="60" spans="1:8" x14ac:dyDescent="0.25">
      <c r="A60" s="1">
        <v>8</v>
      </c>
      <c r="B60" s="51" t="s">
        <v>61</v>
      </c>
      <c r="C60" s="7">
        <f t="shared" si="5"/>
        <v>2</v>
      </c>
      <c r="D60" s="7">
        <v>0</v>
      </c>
      <c r="E60" s="5">
        <v>2</v>
      </c>
      <c r="F60" s="5">
        <v>0</v>
      </c>
      <c r="G60" s="5">
        <v>0</v>
      </c>
      <c r="H60" s="6">
        <v>0</v>
      </c>
    </row>
    <row r="61" spans="1:8" x14ac:dyDescent="0.25">
      <c r="A61" s="1">
        <v>9</v>
      </c>
      <c r="B61" s="51" t="s">
        <v>62</v>
      </c>
      <c r="C61" s="7">
        <f t="shared" si="5"/>
        <v>1</v>
      </c>
      <c r="D61" s="7">
        <v>0</v>
      </c>
      <c r="E61" s="5">
        <v>1</v>
      </c>
      <c r="F61" s="5">
        <v>0</v>
      </c>
      <c r="G61" s="5">
        <v>0</v>
      </c>
      <c r="H61" s="6">
        <v>0</v>
      </c>
    </row>
    <row r="62" spans="1:8" x14ac:dyDescent="0.25">
      <c r="A62" s="1">
        <v>10</v>
      </c>
      <c r="B62" s="51" t="s">
        <v>63</v>
      </c>
      <c r="C62" s="7">
        <f t="shared" si="5"/>
        <v>2</v>
      </c>
      <c r="D62" s="7">
        <v>0</v>
      </c>
      <c r="E62" s="5">
        <v>2</v>
      </c>
      <c r="F62" s="5">
        <v>0</v>
      </c>
      <c r="G62" s="5">
        <v>0</v>
      </c>
      <c r="H62" s="6">
        <v>0</v>
      </c>
    </row>
    <row r="63" spans="1:8" x14ac:dyDescent="0.25">
      <c r="A63" s="1">
        <v>11</v>
      </c>
      <c r="B63" s="51" t="s">
        <v>64</v>
      </c>
      <c r="C63" s="7">
        <f t="shared" si="5"/>
        <v>2</v>
      </c>
      <c r="D63" s="7">
        <v>0</v>
      </c>
      <c r="E63" s="5">
        <v>2</v>
      </c>
      <c r="F63" s="5">
        <v>0</v>
      </c>
      <c r="G63" s="5">
        <v>0</v>
      </c>
      <c r="H63" s="6">
        <v>0</v>
      </c>
    </row>
    <row r="64" spans="1:8" x14ac:dyDescent="0.25">
      <c r="A64" s="1">
        <v>12</v>
      </c>
      <c r="B64" s="51" t="s">
        <v>65</v>
      </c>
      <c r="C64" s="7">
        <f t="shared" si="5"/>
        <v>2</v>
      </c>
      <c r="D64" s="7">
        <v>0</v>
      </c>
      <c r="E64" s="5">
        <v>2</v>
      </c>
      <c r="F64" s="5">
        <v>0</v>
      </c>
      <c r="G64" s="5">
        <v>0</v>
      </c>
      <c r="H64" s="6">
        <v>0</v>
      </c>
    </row>
    <row r="65" spans="1:8" x14ac:dyDescent="0.25">
      <c r="A65" s="1"/>
      <c r="B65" s="52" t="s">
        <v>66</v>
      </c>
      <c r="C65" s="53">
        <f>SUM(C53:C64)</f>
        <v>20</v>
      </c>
      <c r="D65" s="53">
        <f>SUM(D53:D64)</f>
        <v>0</v>
      </c>
      <c r="E65" s="36">
        <f>SUM(E53:E64)</f>
        <v>20</v>
      </c>
      <c r="F65" s="54"/>
      <c r="G65" s="36">
        <f>SUM(G53:G64)</f>
        <v>0</v>
      </c>
      <c r="H65" s="37">
        <f>SUM(H53:H64)</f>
        <v>0</v>
      </c>
    </row>
    <row r="66" spans="1:8" ht="15.75" thickBot="1" x14ac:dyDescent="0.3">
      <c r="A66" s="1"/>
      <c r="B66" s="2"/>
      <c r="C66" s="2"/>
      <c r="D66" s="2"/>
      <c r="E66" s="3"/>
      <c r="F66" s="4"/>
      <c r="G66" s="5"/>
      <c r="H66" s="6"/>
    </row>
    <row r="67" spans="1:8" ht="15.75" thickBot="1" x14ac:dyDescent="0.3">
      <c r="A67" s="55"/>
      <c r="B67" s="56" t="s">
        <v>67</v>
      </c>
      <c r="C67" s="57">
        <f t="shared" ref="C67:H67" si="6">+C65+C50+C43+C21+C14+C46</f>
        <v>1934</v>
      </c>
      <c r="D67" s="57">
        <f t="shared" si="6"/>
        <v>13</v>
      </c>
      <c r="E67" s="58">
        <f t="shared" si="6"/>
        <v>303</v>
      </c>
      <c r="F67" s="58">
        <f t="shared" si="6"/>
        <v>1575</v>
      </c>
      <c r="G67" s="58">
        <f t="shared" si="6"/>
        <v>40</v>
      </c>
      <c r="H67" s="59">
        <f t="shared" si="6"/>
        <v>3</v>
      </c>
    </row>
    <row r="69" spans="1:8" ht="22.5" x14ac:dyDescent="0.25">
      <c r="A69" s="62" t="s">
        <v>70</v>
      </c>
      <c r="B69" s="63" t="s">
        <v>71</v>
      </c>
    </row>
    <row r="70" spans="1:8" x14ac:dyDescent="0.25">
      <c r="A70" s="64" t="s">
        <v>72</v>
      </c>
    </row>
  </sheetData>
  <mergeCells count="2">
    <mergeCell ref="C6:C8"/>
    <mergeCell ref="D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2025-03-18T17:22:21Z</dcterms:created>
  <dcterms:modified xsi:type="dcterms:W3CDTF">2025-03-18T17:27:44Z</dcterms:modified>
</cp:coreProperties>
</file>