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11415" yWindow="225" windowWidth="12240" windowHeight="12990" activeTab="1"/>
  </bookViews>
  <sheets>
    <sheet name="Sheet1" sheetId="1" r:id="rId1"/>
    <sheet name="2022" sheetId="3" r:id="rId2"/>
    <sheet name="Sheet2" sheetId="2" r:id="rId3"/>
  </sheets>
  <definedNames>
    <definedName name="_Toc466988837" localSheetId="1">'2022'!$B$4</definedName>
    <definedName name="_Toc466988837" localSheetId="0">Sheet1!$B$4</definedName>
    <definedName name="_Toc466988838" localSheetId="1">'2022'!$B$5</definedName>
    <definedName name="_Toc466988838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2" i="3" l="1"/>
  <c r="P43" i="3"/>
  <c r="P44" i="3"/>
  <c r="P45" i="3"/>
  <c r="P46" i="3"/>
  <c r="P47" i="3"/>
  <c r="P48" i="3"/>
  <c r="P49" i="3"/>
  <c r="P50" i="3"/>
  <c r="P51" i="3"/>
  <c r="P52" i="3"/>
  <c r="P53" i="3"/>
  <c r="C24" i="3"/>
  <c r="D24" i="3"/>
  <c r="F24" i="3"/>
  <c r="G24" i="3"/>
  <c r="H24" i="3"/>
  <c r="B24" i="3"/>
  <c r="I43" i="3"/>
  <c r="I44" i="3"/>
  <c r="I45" i="3"/>
  <c r="I46" i="3"/>
  <c r="I47" i="3"/>
  <c r="I48" i="3"/>
  <c r="I49" i="3"/>
  <c r="I50" i="3"/>
  <c r="I51" i="3"/>
  <c r="I52" i="3"/>
  <c r="I53" i="3"/>
  <c r="I42" i="3"/>
  <c r="V63" i="3"/>
  <c r="T63" i="3"/>
  <c r="S63" i="3"/>
  <c r="R63" i="3"/>
  <c r="U53" i="3"/>
  <c r="W53" i="3" s="1"/>
  <c r="U52" i="3"/>
  <c r="W52" i="3" s="1"/>
  <c r="U51" i="3"/>
  <c r="W51" i="3" s="1"/>
  <c r="U50" i="3"/>
  <c r="W50" i="3" s="1"/>
  <c r="U49" i="3"/>
  <c r="W49" i="3" s="1"/>
  <c r="U48" i="3"/>
  <c r="W48" i="3" s="1"/>
  <c r="U47" i="3"/>
  <c r="W47" i="3" s="1"/>
  <c r="U46" i="3"/>
  <c r="W46" i="3" s="1"/>
  <c r="U45" i="3"/>
  <c r="W45" i="3" s="1"/>
  <c r="U44" i="3"/>
  <c r="W44" i="3" s="1"/>
  <c r="U43" i="3"/>
  <c r="W43" i="3" s="1"/>
  <c r="U42" i="3"/>
  <c r="O63" i="3"/>
  <c r="M63" i="3"/>
  <c r="L63" i="3"/>
  <c r="K63" i="3"/>
  <c r="N53" i="3"/>
  <c r="N52" i="3"/>
  <c r="N51" i="3"/>
  <c r="N50" i="3"/>
  <c r="N49" i="3"/>
  <c r="N48" i="3"/>
  <c r="N47" i="3"/>
  <c r="N46" i="3"/>
  <c r="N45" i="3"/>
  <c r="N44" i="3"/>
  <c r="N43" i="3"/>
  <c r="N42" i="3"/>
  <c r="V34" i="3"/>
  <c r="U34" i="3"/>
  <c r="S34" i="3"/>
  <c r="R34" i="3"/>
  <c r="O34" i="3"/>
  <c r="N34" i="3"/>
  <c r="L34" i="3"/>
  <c r="K34" i="3"/>
  <c r="W23" i="3"/>
  <c r="T23" i="3"/>
  <c r="P23" i="3"/>
  <c r="Z23" i="3" s="1"/>
  <c r="M23" i="3"/>
  <c r="Y23" i="3" s="1"/>
  <c r="W22" i="3"/>
  <c r="T22" i="3"/>
  <c r="P22" i="3"/>
  <c r="Z22" i="3" s="1"/>
  <c r="M22" i="3"/>
  <c r="Y22" i="3" s="1"/>
  <c r="H22" i="3"/>
  <c r="D22" i="3"/>
  <c r="W21" i="3"/>
  <c r="T21" i="3"/>
  <c r="P21" i="3"/>
  <c r="Z21" i="3" s="1"/>
  <c r="M21" i="3"/>
  <c r="Y21" i="3" s="1"/>
  <c r="H21" i="3"/>
  <c r="D21" i="3"/>
  <c r="W20" i="3"/>
  <c r="T20" i="3"/>
  <c r="P20" i="3"/>
  <c r="Z20" i="3" s="1"/>
  <c r="M20" i="3"/>
  <c r="Y20" i="3" s="1"/>
  <c r="H20" i="3"/>
  <c r="D20" i="3"/>
  <c r="W19" i="3"/>
  <c r="T19" i="3"/>
  <c r="P19" i="3"/>
  <c r="Z19" i="3" s="1"/>
  <c r="M19" i="3"/>
  <c r="Y19" i="3" s="1"/>
  <c r="H19" i="3"/>
  <c r="D19" i="3"/>
  <c r="W18" i="3"/>
  <c r="T18" i="3"/>
  <c r="P18" i="3"/>
  <c r="Z18" i="3" s="1"/>
  <c r="M18" i="3"/>
  <c r="Y18" i="3" s="1"/>
  <c r="H18" i="3"/>
  <c r="D18" i="3"/>
  <c r="W17" i="3"/>
  <c r="T17" i="3"/>
  <c r="P17" i="3"/>
  <c r="Z17" i="3" s="1"/>
  <c r="M17" i="3"/>
  <c r="Y17" i="3" s="1"/>
  <c r="H17" i="3"/>
  <c r="D17" i="3"/>
  <c r="W16" i="3"/>
  <c r="T16" i="3"/>
  <c r="P16" i="3"/>
  <c r="Z16" i="3" s="1"/>
  <c r="M16" i="3"/>
  <c r="Y16" i="3" s="1"/>
  <c r="H16" i="3"/>
  <c r="D16" i="3"/>
  <c r="W15" i="3"/>
  <c r="T15" i="3"/>
  <c r="P15" i="3"/>
  <c r="Z15" i="3" s="1"/>
  <c r="M15" i="3"/>
  <c r="Y15" i="3" s="1"/>
  <c r="H15" i="3"/>
  <c r="D15" i="3"/>
  <c r="W14" i="3"/>
  <c r="T14" i="3"/>
  <c r="P14" i="3"/>
  <c r="Z14" i="3" s="1"/>
  <c r="M14" i="3"/>
  <c r="Y14" i="3" s="1"/>
  <c r="H14" i="3"/>
  <c r="D14" i="3"/>
  <c r="W13" i="3"/>
  <c r="T13" i="3"/>
  <c r="P13" i="3"/>
  <c r="Z13" i="3" s="1"/>
  <c r="M13" i="3"/>
  <c r="Y13" i="3" s="1"/>
  <c r="H13" i="3"/>
  <c r="D13" i="3"/>
  <c r="W12" i="3"/>
  <c r="W34" i="3" s="1"/>
  <c r="T12" i="3"/>
  <c r="T34" i="3" s="1"/>
  <c r="P12" i="3"/>
  <c r="P34" i="3" s="1"/>
  <c r="M12" i="3"/>
  <c r="M34" i="3" s="1"/>
  <c r="H12" i="3"/>
  <c r="D12" i="3"/>
  <c r="H11" i="3"/>
  <c r="D11" i="3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Y21" i="1"/>
  <c r="Z21" i="1"/>
  <c r="Y22" i="1"/>
  <c r="Z22" i="1"/>
  <c r="Y23" i="1"/>
  <c r="Z23" i="1"/>
  <c r="Z12" i="1"/>
  <c r="V33" i="1"/>
  <c r="U33" i="1"/>
  <c r="S33" i="1"/>
  <c r="R33" i="1"/>
  <c r="W23" i="1"/>
  <c r="T23" i="1"/>
  <c r="W22" i="1"/>
  <c r="T22" i="1"/>
  <c r="W21" i="1"/>
  <c r="T21" i="1"/>
  <c r="W20" i="1"/>
  <c r="T20" i="1"/>
  <c r="W19" i="1"/>
  <c r="T19" i="1"/>
  <c r="W18" i="1"/>
  <c r="T18" i="1"/>
  <c r="W17" i="1"/>
  <c r="T17" i="1"/>
  <c r="W16" i="1"/>
  <c r="T16" i="1"/>
  <c r="W15" i="1"/>
  <c r="T15" i="1"/>
  <c r="W14" i="1"/>
  <c r="T14" i="1"/>
  <c r="W13" i="1"/>
  <c r="T13" i="1"/>
  <c r="W12" i="1"/>
  <c r="W33" i="1" s="1"/>
  <c r="T12" i="1"/>
  <c r="T33" i="1" s="1"/>
  <c r="O33" i="1"/>
  <c r="N33" i="1"/>
  <c r="L33" i="1"/>
  <c r="K33" i="1"/>
  <c r="P23" i="1"/>
  <c r="M23" i="1"/>
  <c r="P22" i="1"/>
  <c r="M22" i="1"/>
  <c r="P21" i="1"/>
  <c r="M21" i="1"/>
  <c r="P20" i="1"/>
  <c r="M20" i="1"/>
  <c r="P19" i="1"/>
  <c r="M19" i="1"/>
  <c r="P18" i="1"/>
  <c r="M18" i="1"/>
  <c r="P17" i="1"/>
  <c r="M17" i="1"/>
  <c r="P16" i="1"/>
  <c r="M16" i="1"/>
  <c r="P15" i="1"/>
  <c r="M15" i="1"/>
  <c r="P14" i="1"/>
  <c r="M14" i="1"/>
  <c r="P13" i="1"/>
  <c r="M13" i="1"/>
  <c r="P12" i="1"/>
  <c r="P33" i="1" s="1"/>
  <c r="M12" i="1"/>
  <c r="M33" i="1" s="1"/>
  <c r="H50" i="3" l="1"/>
  <c r="H46" i="3"/>
  <c r="H52" i="3"/>
  <c r="H48" i="3"/>
  <c r="H44" i="3"/>
  <c r="Y12" i="3"/>
  <c r="H53" i="3"/>
  <c r="H51" i="3"/>
  <c r="H49" i="3"/>
  <c r="H47" i="3"/>
  <c r="H45" i="3"/>
  <c r="H43" i="3"/>
  <c r="N63" i="3"/>
  <c r="U63" i="3"/>
  <c r="H42" i="3"/>
  <c r="W42" i="3"/>
  <c r="W63" i="3" s="1"/>
  <c r="P63" i="3"/>
  <c r="Z12" i="3"/>
  <c r="Y12" i="1" l="1"/>
  <c r="F24" i="1" l="1"/>
  <c r="G24" i="1"/>
  <c r="C24" i="1"/>
  <c r="B24" i="1"/>
  <c r="H12" i="1"/>
  <c r="H13" i="1"/>
  <c r="H14" i="1"/>
  <c r="H15" i="1"/>
  <c r="H16" i="1"/>
  <c r="H17" i="1"/>
  <c r="H18" i="1"/>
  <c r="H19" i="1"/>
  <c r="H20" i="1"/>
  <c r="H21" i="1"/>
  <c r="H22" i="1"/>
  <c r="H11" i="1"/>
  <c r="H24" i="1" s="1"/>
  <c r="D12" i="1"/>
  <c r="D13" i="1"/>
  <c r="D14" i="1"/>
  <c r="D15" i="1"/>
  <c r="D16" i="1"/>
  <c r="D17" i="1"/>
  <c r="D18" i="1"/>
  <c r="D19" i="1"/>
  <c r="D20" i="1"/>
  <c r="D21" i="1"/>
  <c r="D22" i="1"/>
  <c r="D11" i="1"/>
  <c r="D24" i="1" l="1"/>
</calcChain>
</file>

<file path=xl/sharedStrings.xml><?xml version="1.0" encoding="utf-8"?>
<sst xmlns="http://schemas.openxmlformats.org/spreadsheetml/2006/main" count="228" uniqueCount="80">
  <si>
    <t>Tabel</t>
  </si>
  <si>
    <t>Table</t>
  </si>
  <si>
    <t>Kecamatan</t>
  </si>
  <si>
    <t>M u r i d</t>
  </si>
  <si>
    <t>G u r u</t>
  </si>
  <si>
    <t>Negeri</t>
  </si>
  <si>
    <t>Swasta</t>
  </si>
  <si>
    <t>Jumlah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</si>
  <si>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</si>
  <si>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</si>
  <si>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</si>
  <si>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</si>
  <si>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</si>
  <si>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</si>
  <si>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</si>
  <si>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</si>
  <si>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</si>
  <si>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</si>
  <si>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</si>
  <si>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</si>
  <si>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24 897</t>
  </si>
  <si>
    <t>5 166</t>
  </si>
  <si>
    <t>30 063</t>
  </si>
  <si>
    <t>1 625</t>
  </si>
  <si>
    <t>2 187</t>
  </si>
  <si>
    <t xml:space="preserve"> 24 963</t>
  </si>
  <si>
    <t xml:space="preserve"> 4 851</t>
  </si>
  <si>
    <t xml:space="preserve"> 29 814</t>
  </si>
  <si>
    <t xml:space="preserve"> 1 656</t>
  </si>
  <si>
    <t xml:space="preserve"> 2 159</t>
  </si>
  <si>
    <t xml:space="preserve"> 27 459</t>
  </si>
  <si>
    <t xml:space="preserve"> 9 514</t>
  </si>
  <si>
    <t xml:space="preserve"> 36 973</t>
  </si>
  <si>
    <t xml:space="preserve"> 1 850</t>
  </si>
  <si>
    <t xml:space="preserve"> 2 733</t>
  </si>
  <si>
    <t>25 497</t>
  </si>
  <si>
    <t>3 943</t>
  </si>
  <si>
    <t>34 672</t>
  </si>
  <si>
    <t>1 769</t>
  </si>
  <si>
    <t>2 765</t>
  </si>
  <si>
    <t>27 629</t>
  </si>
  <si>
    <t>7 043</t>
  </si>
  <si>
    <t>1 969</t>
  </si>
  <si>
    <t>25 873</t>
  </si>
  <si>
    <t>3 298</t>
  </si>
  <si>
    <t>29 171</t>
  </si>
  <si>
    <t>1 835</t>
  </si>
  <si>
    <t>2 018</t>
  </si>
  <si>
    <t>26 148</t>
  </si>
  <si>
    <t>2 743</t>
  </si>
  <si>
    <t>28 891</t>
  </si>
  <si>
    <t>1 850</t>
  </si>
  <si>
    <t>2 227</t>
  </si>
  <si>
    <t>Sumber : Dinas Pendidikan Kabupaten Sukoharjo</t>
  </si>
  <si>
    <t>Source : Education Board of Sukoharjo Regency</t>
  </si>
  <si>
    <t>Number of Pupils and Teachers of  Junior High School by Status and Sub Districts in Sukoharjo Regency, 2022</t>
  </si>
  <si>
    <t>Banyaknya Murid dan Guru Sekolah Lanjutan Pertama  menurut Status dan Kecamatan di Kabupaten Sukoharjo,2022</t>
  </si>
  <si>
    <t>Siswa menurut status sekolah *)</t>
  </si>
  <si>
    <t>L</t>
  </si>
  <si>
    <t>P</t>
  </si>
  <si>
    <t>L+P</t>
  </si>
  <si>
    <t>29</t>
  </si>
  <si>
    <t>30</t>
  </si>
  <si>
    <t>31</t>
  </si>
  <si>
    <t>32</t>
  </si>
  <si>
    <t>33</t>
  </si>
  <si>
    <t>34</t>
  </si>
  <si>
    <t>Siswa menurut Status Sekolah</t>
  </si>
  <si>
    <t>n</t>
  </si>
  <si>
    <t>s</t>
  </si>
  <si>
    <t>Status Kepegawaian</t>
  </si>
  <si>
    <t>PNS</t>
  </si>
  <si>
    <t>Non-PNS</t>
  </si>
  <si>
    <t>Gol II</t>
  </si>
  <si>
    <t>Gol III</t>
  </si>
  <si>
    <t>Gol IV</t>
  </si>
  <si>
    <t>Sub Jumlah</t>
  </si>
  <si>
    <t>27</t>
  </si>
  <si>
    <t>28</t>
  </si>
  <si>
    <t>Subjumlah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</si>
</sst>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6" xfId="0" applyFont="1" applyBorder="1"/>
    <xf numFmtId="0" fontId="13" fillId="0" borderId="6" xfId="0" applyFont="1" applyBorder="1" applyAlignment="1">
      <alignment horizont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 wrapText="1"/>
    </xf>
    <xf numFmtId="3" fontId="16" fillId="3" borderId="7" xfId="0" applyNumberFormat="1" applyFont="1" applyFill="1" applyBorder="1" applyAlignment="1" applyProtection="1">
      <alignment horizontal="right" wrapText="1"/>
      <protection hidden="1"/>
    </xf>
    <xf numFmtId="3" fontId="16" fillId="3" borderId="7" xfId="0" applyNumberFormat="1" applyFont="1" applyFill="1" applyBorder="1" applyAlignment="1">
      <alignment horizontal="right" vertical="center" wrapText="1"/>
    </xf>
    <xf numFmtId="0" fontId="15" fillId="4" borderId="7" xfId="0" applyFont="1" applyFill="1" applyBorder="1"/>
    <xf numFmtId="0" fontId="15" fillId="4" borderId="0" xfId="0" applyFont="1" applyFill="1"/>
    <xf numFmtId="3" fontId="14" fillId="4" borderId="7" xfId="0" applyNumberFormat="1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center" vertical="center" wrapText="1"/>
    </xf>
    <xf numFmtId="3" fontId="15" fillId="3" borderId="7" xfId="0" applyNumberFormat="1" applyFont="1" applyFill="1" applyBorder="1" applyAlignment="1">
      <alignment horizontal="right" vertical="center" wrapText="1"/>
    </xf>
    <xf numFmtId="3" fontId="14" fillId="4" borderId="9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/>
    <xf numFmtId="0" fontId="18" fillId="0" borderId="0" xfId="0" applyFont="1"/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wrapText="1"/>
      <protection hidden="1"/>
    </xf>
    <xf numFmtId="3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/>
    <xf numFmtId="3" fontId="17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41" fontId="19" fillId="0" borderId="0" xfId="1" applyFont="1" applyFill="1" applyBorder="1" applyAlignment="1">
      <alignment horizontal="right"/>
    </xf>
    <xf numFmtId="41" fontId="19" fillId="0" borderId="0" xfId="1" applyFont="1" applyFill="1" applyBorder="1" applyAlignment="1" applyProtection="1">
      <alignment horizontal="right" wrapText="1"/>
      <protection locked="0"/>
    </xf>
    <xf numFmtId="41" fontId="17" fillId="0" borderId="0" xfId="1" applyFont="1" applyFill="1" applyBorder="1" applyAlignment="1">
      <alignment horizontal="right"/>
    </xf>
    <xf numFmtId="41" fontId="18" fillId="0" borderId="0" xfId="0" applyNumberFormat="1" applyFont="1"/>
  </cellXfs>
  <cellStyles count="2">
    <cellStyle name="Comma [0]" xfId="1" builtinId="6"/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36"/>
  <sheetViews>
    <sheetView topLeftCell="A4" workbookViewId="0">
      <selection activeCell="Y12" sqref="Y12:Z23"/>
    </sheetView>
  </sheetViews>
  <sheetFormatPr defaultRowHeight="15" x14ac:dyDescent="0.25"/>
  <cols>
    <col min="1" max="1" width="15.42578125" customWidth="1"/>
  </cols>
  <sheetData>
    <row r="4" spans="1:26" x14ac:dyDescent="0.25">
      <c r="A4" s="1" t="s">
        <v>0</v>
      </c>
      <c r="B4" s="2" t="s">
        <v>56</v>
      </c>
    </row>
    <row r="5" spans="1:26" x14ac:dyDescent="0.25">
      <c r="A5" s="5" t="s">
        <v>1</v>
      </c>
      <c r="B5" s="3" t="s">
        <v>55</v>
      </c>
    </row>
    <row r="6" spans="1:26" x14ac:dyDescent="0.25">
      <c r="B6" s="4"/>
    </row>
    <row r="7" spans="1:26" ht="15.75" thickBot="1" x14ac:dyDescent="0.3">
      <c r="A7" s="6"/>
    </row>
    <row r="8" spans="1:26" ht="16.5" customHeight="1" thickTop="1" thickBot="1" x14ac:dyDescent="0.3">
      <c r="A8" s="22" t="s">
        <v>2</v>
      </c>
      <c r="B8" s="24" t="s">
        <v>3</v>
      </c>
      <c r="C8" s="24"/>
      <c r="D8" s="24"/>
      <c r="E8" s="8"/>
      <c r="F8" s="24" t="s">
        <v>4</v>
      </c>
      <c r="G8" s="24"/>
      <c r="H8" s="24"/>
      <c r="K8" s="27" t="s">
        <v>57</v>
      </c>
      <c r="L8" s="27"/>
      <c r="M8" s="27"/>
      <c r="N8" s="27"/>
      <c r="O8" s="27"/>
      <c r="P8" s="27"/>
      <c r="R8" s="38" t="s">
        <v>67</v>
      </c>
      <c r="S8" s="38"/>
      <c r="T8" s="38"/>
      <c r="U8" s="38"/>
      <c r="V8" s="38"/>
      <c r="W8" s="38"/>
    </row>
    <row r="9" spans="1:26" ht="15.75" thickBot="1" x14ac:dyDescent="0.3">
      <c r="A9" s="23"/>
      <c r="B9" s="9" t="s">
        <v>5</v>
      </c>
      <c r="C9" s="9" t="s">
        <v>6</v>
      </c>
      <c r="D9" s="9" t="s">
        <v>7</v>
      </c>
      <c r="E9" s="9"/>
      <c r="F9" s="9" t="s">
        <v>5</v>
      </c>
      <c r="G9" s="9" t="s">
        <v>6</v>
      </c>
      <c r="H9" s="9" t="s">
        <v>7</v>
      </c>
      <c r="K9" s="28" t="s">
        <v>5</v>
      </c>
      <c r="L9" s="28"/>
      <c r="M9" s="28"/>
      <c r="N9" s="28" t="s">
        <v>6</v>
      </c>
      <c r="O9" s="28"/>
      <c r="P9" s="28"/>
      <c r="R9" s="28" t="s">
        <v>5</v>
      </c>
      <c r="S9" s="28"/>
      <c r="T9" s="28"/>
      <c r="U9" s="28" t="s">
        <v>6</v>
      </c>
      <c r="V9" s="28"/>
      <c r="W9" s="28"/>
    </row>
    <row r="10" spans="1:26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9"/>
      <c r="F10" s="9">
        <v>-5</v>
      </c>
      <c r="G10" s="9">
        <v>-6</v>
      </c>
      <c r="H10" s="9">
        <v>-7</v>
      </c>
      <c r="K10" s="29" t="s">
        <v>58</v>
      </c>
      <c r="L10" s="29" t="s">
        <v>59</v>
      </c>
      <c r="M10" s="29" t="s">
        <v>60</v>
      </c>
      <c r="N10" s="29" t="s">
        <v>58</v>
      </c>
      <c r="O10" s="29" t="s">
        <v>59</v>
      </c>
      <c r="P10" s="29" t="s">
        <v>60</v>
      </c>
      <c r="R10" s="29" t="s">
        <v>58</v>
      </c>
      <c r="S10" s="29" t="s">
        <v>59</v>
      </c>
      <c r="T10" s="29" t="s">
        <v>60</v>
      </c>
      <c r="U10" s="29" t="s">
        <v>58</v>
      </c>
      <c r="V10" s="29" t="s">
        <v>59</v>
      </c>
      <c r="W10" s="29" t="s">
        <v>60</v>
      </c>
    </row>
    <row r="11" spans="1:26" x14ac:dyDescent="0.25">
      <c r="A11" s="10" t="s">
        <v>8</v>
      </c>
      <c r="B11" s="11">
        <v>1563</v>
      </c>
      <c r="C11" s="11">
        <v>605</v>
      </c>
      <c r="D11" s="11">
        <f>SUM(B11:C11)</f>
        <v>2168</v>
      </c>
      <c r="E11" s="11"/>
      <c r="F11" s="11">
        <v>108</v>
      </c>
      <c r="G11" s="11">
        <v>64</v>
      </c>
      <c r="H11" s="11">
        <f>SUM(F11:G11)</f>
        <v>172</v>
      </c>
      <c r="K11" s="30" t="s">
        <v>61</v>
      </c>
      <c r="L11" s="31" t="s">
        <v>62</v>
      </c>
      <c r="M11" s="30" t="s">
        <v>63</v>
      </c>
      <c r="N11" s="31" t="s">
        <v>64</v>
      </c>
      <c r="O11" s="30" t="s">
        <v>65</v>
      </c>
      <c r="P11" s="31" t="s">
        <v>66</v>
      </c>
      <c r="R11" s="30" t="s">
        <v>61</v>
      </c>
      <c r="S11" s="31" t="s">
        <v>62</v>
      </c>
      <c r="T11" s="30" t="s">
        <v>63</v>
      </c>
      <c r="U11" s="31" t="s">
        <v>64</v>
      </c>
      <c r="V11" s="30" t="s">
        <v>65</v>
      </c>
      <c r="W11" s="31" t="s">
        <v>66</v>
      </c>
      <c r="Y11" t="s">
        <v>68</v>
      </c>
      <c r="Z11" t="s">
        <v>69</v>
      </c>
    </row>
    <row r="12" spans="1:26" x14ac:dyDescent="0.25">
      <c r="A12" s="10" t="s">
        <v>9</v>
      </c>
      <c r="B12" s="11">
        <v>949</v>
      </c>
      <c r="C12" s="11">
        <v>0</v>
      </c>
      <c r="D12" s="11">
        <f t="shared" ref="D12:D22" si="0">SUM(B12:C12)</f>
        <v>949</v>
      </c>
      <c r="E12" s="11"/>
      <c r="F12" s="11">
        <v>78</v>
      </c>
      <c r="G12" s="11">
        <v>0</v>
      </c>
      <c r="H12" s="11">
        <f t="shared" ref="H12:H22" si="1">SUM(F12:G12)</f>
        <v>78</v>
      </c>
      <c r="K12" s="32">
        <v>904</v>
      </c>
      <c r="L12" s="32">
        <v>715</v>
      </c>
      <c r="M12" s="33">
        <f>K12+L12</f>
        <v>1619</v>
      </c>
      <c r="N12" s="32">
        <v>203</v>
      </c>
      <c r="O12" s="32">
        <v>226</v>
      </c>
      <c r="P12" s="33">
        <f>N12+O12</f>
        <v>429</v>
      </c>
      <c r="R12" s="39">
        <v>0</v>
      </c>
      <c r="S12" s="39">
        <v>0</v>
      </c>
      <c r="T12" s="33">
        <f>R12+S12</f>
        <v>0</v>
      </c>
      <c r="U12" s="39">
        <v>401</v>
      </c>
      <c r="V12" s="39">
        <v>475</v>
      </c>
      <c r="W12" s="33">
        <f>U12+V12</f>
        <v>876</v>
      </c>
      <c r="Y12" s="41">
        <f>M12+T12</f>
        <v>1619</v>
      </c>
      <c r="Z12" s="41">
        <f>P12+W12</f>
        <v>1305</v>
      </c>
    </row>
    <row r="13" spans="1:26" x14ac:dyDescent="0.25">
      <c r="A13" s="10" t="s">
        <v>10</v>
      </c>
      <c r="B13" s="11">
        <v>1991</v>
      </c>
      <c r="C13" s="11">
        <v>20</v>
      </c>
      <c r="D13" s="11">
        <f t="shared" si="0"/>
        <v>2011</v>
      </c>
      <c r="E13" s="11"/>
      <c r="F13" s="11">
        <v>128</v>
      </c>
      <c r="G13" s="11">
        <v>39</v>
      </c>
      <c r="H13" s="11">
        <f t="shared" si="1"/>
        <v>167</v>
      </c>
      <c r="K13" s="32">
        <v>593</v>
      </c>
      <c r="L13" s="32">
        <v>438</v>
      </c>
      <c r="M13" s="34">
        <f t="shared" ref="M13:M23" si="2">K13+L13</f>
        <v>1031</v>
      </c>
      <c r="N13" s="35">
        <v>57</v>
      </c>
      <c r="O13" s="36">
        <v>53</v>
      </c>
      <c r="P13" s="33">
        <f t="shared" ref="P13:P23" si="3">N13+O13</f>
        <v>110</v>
      </c>
      <c r="R13" s="39">
        <v>0</v>
      </c>
      <c r="S13" s="39">
        <v>0</v>
      </c>
      <c r="T13" s="33">
        <f t="shared" ref="T13:T23" si="4">R13+S13</f>
        <v>0</v>
      </c>
      <c r="U13" s="39">
        <v>1</v>
      </c>
      <c r="V13" s="39">
        <v>3</v>
      </c>
      <c r="W13" s="33">
        <f t="shared" ref="W13:W23" si="5">U13+V13</f>
        <v>4</v>
      </c>
      <c r="Y13" s="41">
        <f t="shared" ref="Y13:Y23" si="6">M13+T13</f>
        <v>1031</v>
      </c>
      <c r="Z13" s="41">
        <f t="shared" ref="Z13:Z23" si="7">P13+W13</f>
        <v>114</v>
      </c>
    </row>
    <row r="14" spans="1:26" x14ac:dyDescent="0.25">
      <c r="A14" s="10" t="s">
        <v>11</v>
      </c>
      <c r="B14" s="11">
        <v>5276</v>
      </c>
      <c r="C14" s="11">
        <v>777</v>
      </c>
      <c r="D14" s="11">
        <f t="shared" si="0"/>
        <v>6053</v>
      </c>
      <c r="E14" s="11"/>
      <c r="F14" s="11">
        <v>397</v>
      </c>
      <c r="G14" s="11">
        <v>64</v>
      </c>
      <c r="H14" s="11">
        <f t="shared" si="1"/>
        <v>461</v>
      </c>
      <c r="K14" s="32">
        <v>1000</v>
      </c>
      <c r="L14" s="32">
        <v>977</v>
      </c>
      <c r="M14" s="34">
        <f t="shared" si="2"/>
        <v>1977</v>
      </c>
      <c r="N14" s="32">
        <v>8</v>
      </c>
      <c r="O14" s="32">
        <v>6</v>
      </c>
      <c r="P14" s="33">
        <f t="shared" si="3"/>
        <v>14</v>
      </c>
      <c r="R14" s="39">
        <v>0</v>
      </c>
      <c r="S14" s="39">
        <v>0</v>
      </c>
      <c r="T14" s="33">
        <f t="shared" si="4"/>
        <v>0</v>
      </c>
      <c r="U14" s="39">
        <v>256</v>
      </c>
      <c r="V14" s="39">
        <v>172</v>
      </c>
      <c r="W14" s="33">
        <f t="shared" si="5"/>
        <v>428</v>
      </c>
      <c r="Y14" s="41">
        <f t="shared" si="6"/>
        <v>1977</v>
      </c>
      <c r="Z14" s="41">
        <f t="shared" si="7"/>
        <v>442</v>
      </c>
    </row>
    <row r="15" spans="1:26" x14ac:dyDescent="0.25">
      <c r="A15" s="10" t="s">
        <v>12</v>
      </c>
      <c r="B15" s="11">
        <v>1271</v>
      </c>
      <c r="C15" s="11">
        <v>166</v>
      </c>
      <c r="D15" s="11">
        <f t="shared" si="0"/>
        <v>1437</v>
      </c>
      <c r="E15" s="11"/>
      <c r="F15" s="11">
        <v>100</v>
      </c>
      <c r="G15" s="11">
        <v>15</v>
      </c>
      <c r="H15" s="11">
        <f t="shared" si="1"/>
        <v>115</v>
      </c>
      <c r="K15" s="32">
        <v>2609</v>
      </c>
      <c r="L15" s="32">
        <v>2807</v>
      </c>
      <c r="M15" s="34">
        <f t="shared" si="2"/>
        <v>5416</v>
      </c>
      <c r="N15" s="32">
        <v>363</v>
      </c>
      <c r="O15" s="32">
        <v>379</v>
      </c>
      <c r="P15" s="33">
        <f t="shared" si="3"/>
        <v>742</v>
      </c>
      <c r="R15" s="39">
        <v>509</v>
      </c>
      <c r="S15" s="39">
        <v>570</v>
      </c>
      <c r="T15" s="33">
        <f t="shared" si="4"/>
        <v>1079</v>
      </c>
      <c r="U15" s="39">
        <v>47</v>
      </c>
      <c r="V15" s="39">
        <v>34</v>
      </c>
      <c r="W15" s="33">
        <f t="shared" si="5"/>
        <v>81</v>
      </c>
      <c r="Y15" s="41">
        <f t="shared" si="6"/>
        <v>6495</v>
      </c>
      <c r="Z15" s="41">
        <f t="shared" si="7"/>
        <v>823</v>
      </c>
    </row>
    <row r="16" spans="1:26" x14ac:dyDescent="0.25">
      <c r="A16" s="10" t="s">
        <v>13</v>
      </c>
      <c r="B16" s="11">
        <v>937</v>
      </c>
      <c r="C16" s="11">
        <v>8</v>
      </c>
      <c r="D16" s="11">
        <f t="shared" si="0"/>
        <v>945</v>
      </c>
      <c r="E16" s="11"/>
      <c r="F16" s="11">
        <v>98</v>
      </c>
      <c r="G16" s="11">
        <v>3</v>
      </c>
      <c r="H16" s="11">
        <f t="shared" si="1"/>
        <v>101</v>
      </c>
      <c r="K16" s="32">
        <v>708</v>
      </c>
      <c r="L16" s="32">
        <v>541</v>
      </c>
      <c r="M16" s="34">
        <f t="shared" si="2"/>
        <v>1249</v>
      </c>
      <c r="N16" s="32">
        <v>95</v>
      </c>
      <c r="O16" s="32">
        <v>91</v>
      </c>
      <c r="P16" s="33">
        <f t="shared" si="3"/>
        <v>186</v>
      </c>
      <c r="R16" s="39">
        <v>0</v>
      </c>
      <c r="S16" s="39">
        <v>0</v>
      </c>
      <c r="T16" s="33">
        <f t="shared" si="4"/>
        <v>0</v>
      </c>
      <c r="U16" s="39"/>
      <c r="V16" s="39"/>
      <c r="W16" s="33">
        <f t="shared" si="5"/>
        <v>0</v>
      </c>
      <c r="Y16" s="41">
        <f t="shared" si="6"/>
        <v>1249</v>
      </c>
      <c r="Z16" s="41">
        <f t="shared" si="7"/>
        <v>186</v>
      </c>
    </row>
    <row r="17" spans="1:26" x14ac:dyDescent="0.25">
      <c r="A17" s="10" t="s">
        <v>14</v>
      </c>
      <c r="B17" s="11">
        <v>2054</v>
      </c>
      <c r="C17" s="11">
        <v>127</v>
      </c>
      <c r="D17" s="11">
        <f t="shared" si="0"/>
        <v>2181</v>
      </c>
      <c r="E17" s="11"/>
      <c r="F17" s="11">
        <v>120</v>
      </c>
      <c r="G17" s="11">
        <v>156</v>
      </c>
      <c r="H17" s="11">
        <f t="shared" si="1"/>
        <v>276</v>
      </c>
      <c r="K17" s="32">
        <v>503</v>
      </c>
      <c r="L17" s="32">
        <v>449</v>
      </c>
      <c r="M17" s="34">
        <f t="shared" si="2"/>
        <v>952</v>
      </c>
      <c r="N17" s="32">
        <v>78</v>
      </c>
      <c r="O17" s="32">
        <v>76</v>
      </c>
      <c r="P17" s="33">
        <f t="shared" si="3"/>
        <v>154</v>
      </c>
      <c r="R17" s="39">
        <v>248</v>
      </c>
      <c r="S17" s="39">
        <v>194</v>
      </c>
      <c r="T17" s="33">
        <f t="shared" si="4"/>
        <v>442</v>
      </c>
      <c r="U17" s="39">
        <v>17</v>
      </c>
      <c r="V17" s="39">
        <v>24</v>
      </c>
      <c r="W17" s="33">
        <f t="shared" si="5"/>
        <v>41</v>
      </c>
      <c r="Y17" s="41">
        <f t="shared" si="6"/>
        <v>1394</v>
      </c>
      <c r="Z17" s="41">
        <f t="shared" si="7"/>
        <v>195</v>
      </c>
    </row>
    <row r="18" spans="1:26" x14ac:dyDescent="0.25">
      <c r="A18" s="10" t="s">
        <v>15</v>
      </c>
      <c r="B18" s="11">
        <v>2561</v>
      </c>
      <c r="C18" s="11">
        <v>1491</v>
      </c>
      <c r="D18" s="11">
        <f t="shared" si="0"/>
        <v>4052</v>
      </c>
      <c r="E18" s="11"/>
      <c r="F18" s="11">
        <v>222</v>
      </c>
      <c r="G18" s="11">
        <v>115</v>
      </c>
      <c r="H18" s="11">
        <f t="shared" si="1"/>
        <v>337</v>
      </c>
      <c r="K18" s="32">
        <v>1145</v>
      </c>
      <c r="L18" s="32">
        <v>989</v>
      </c>
      <c r="M18" s="34">
        <f t="shared" si="2"/>
        <v>2134</v>
      </c>
      <c r="N18" s="32">
        <v>66</v>
      </c>
      <c r="O18" s="32">
        <v>73</v>
      </c>
      <c r="P18" s="33">
        <f t="shared" si="3"/>
        <v>139</v>
      </c>
      <c r="R18" s="39">
        <v>0</v>
      </c>
      <c r="S18" s="39">
        <v>0</v>
      </c>
      <c r="T18" s="33">
        <f t="shared" si="4"/>
        <v>0</v>
      </c>
      <c r="U18" s="39">
        <v>733</v>
      </c>
      <c r="V18" s="39">
        <v>614</v>
      </c>
      <c r="W18" s="33">
        <f t="shared" si="5"/>
        <v>1347</v>
      </c>
      <c r="Y18" s="41">
        <f t="shared" si="6"/>
        <v>2134</v>
      </c>
      <c r="Z18" s="41">
        <f t="shared" si="7"/>
        <v>1486</v>
      </c>
    </row>
    <row r="19" spans="1:26" x14ac:dyDescent="0.25">
      <c r="A19" s="10" t="s">
        <v>16</v>
      </c>
      <c r="B19" s="11">
        <v>2636</v>
      </c>
      <c r="C19" s="11">
        <v>203</v>
      </c>
      <c r="D19" s="11">
        <f t="shared" si="0"/>
        <v>2839</v>
      </c>
      <c r="E19" s="11"/>
      <c r="F19" s="11">
        <v>144</v>
      </c>
      <c r="G19" s="11">
        <v>106</v>
      </c>
      <c r="H19" s="11">
        <f t="shared" si="1"/>
        <v>250</v>
      </c>
      <c r="K19" s="32">
        <v>1218</v>
      </c>
      <c r="L19" s="32">
        <v>1338</v>
      </c>
      <c r="M19" s="34">
        <f t="shared" si="2"/>
        <v>2556</v>
      </c>
      <c r="N19" s="32">
        <v>770</v>
      </c>
      <c r="O19" s="32">
        <v>784</v>
      </c>
      <c r="P19" s="33">
        <f t="shared" si="3"/>
        <v>1554</v>
      </c>
      <c r="R19" s="39">
        <v>566</v>
      </c>
      <c r="S19" s="39">
        <v>346</v>
      </c>
      <c r="T19" s="33">
        <f t="shared" si="4"/>
        <v>912</v>
      </c>
      <c r="U19" s="39">
        <v>35</v>
      </c>
      <c r="V19" s="39">
        <v>43</v>
      </c>
      <c r="W19" s="33">
        <f t="shared" si="5"/>
        <v>78</v>
      </c>
      <c r="Y19" s="41">
        <f t="shared" si="6"/>
        <v>3468</v>
      </c>
      <c r="Z19" s="41">
        <f t="shared" si="7"/>
        <v>1632</v>
      </c>
    </row>
    <row r="20" spans="1:26" x14ac:dyDescent="0.25">
      <c r="A20" s="10" t="s">
        <v>17</v>
      </c>
      <c r="B20" s="11">
        <v>1724</v>
      </c>
      <c r="C20" s="11">
        <v>666</v>
      </c>
      <c r="D20" s="11">
        <f t="shared" si="0"/>
        <v>2390</v>
      </c>
      <c r="E20" s="11"/>
      <c r="F20" s="11">
        <v>97</v>
      </c>
      <c r="G20" s="11">
        <v>119</v>
      </c>
      <c r="H20" s="11">
        <f t="shared" si="1"/>
        <v>216</v>
      </c>
      <c r="K20" s="32">
        <v>1338</v>
      </c>
      <c r="L20" s="32">
        <v>1311</v>
      </c>
      <c r="M20" s="34">
        <f t="shared" si="2"/>
        <v>2649</v>
      </c>
      <c r="N20" s="32">
        <v>102</v>
      </c>
      <c r="O20" s="32">
        <v>122</v>
      </c>
      <c r="P20" s="33">
        <f t="shared" si="3"/>
        <v>224</v>
      </c>
      <c r="R20" s="39">
        <v>0</v>
      </c>
      <c r="S20" s="39">
        <v>0</v>
      </c>
      <c r="T20" s="33">
        <f t="shared" si="4"/>
        <v>0</v>
      </c>
      <c r="U20" s="39">
        <v>498</v>
      </c>
      <c r="V20" s="39">
        <v>438</v>
      </c>
      <c r="W20" s="33">
        <f t="shared" si="5"/>
        <v>936</v>
      </c>
      <c r="Y20" s="41">
        <f t="shared" si="6"/>
        <v>2649</v>
      </c>
      <c r="Z20" s="41">
        <f t="shared" si="7"/>
        <v>1160</v>
      </c>
    </row>
    <row r="21" spans="1:26" x14ac:dyDescent="0.25">
      <c r="A21" s="10" t="s">
        <v>18</v>
      </c>
      <c r="B21" s="11">
        <v>1725</v>
      </c>
      <c r="C21" s="11">
        <v>239</v>
      </c>
      <c r="D21" s="11">
        <f t="shared" si="0"/>
        <v>1964</v>
      </c>
      <c r="E21" s="11"/>
      <c r="F21" s="11">
        <v>99</v>
      </c>
      <c r="G21" s="11">
        <v>35</v>
      </c>
      <c r="H21" s="11">
        <f t="shared" si="1"/>
        <v>134</v>
      </c>
      <c r="K21" s="32">
        <v>899</v>
      </c>
      <c r="L21" s="32">
        <v>959</v>
      </c>
      <c r="M21" s="34">
        <f t="shared" si="2"/>
        <v>1858</v>
      </c>
      <c r="N21" s="32">
        <v>362</v>
      </c>
      <c r="O21" s="32">
        <v>294</v>
      </c>
      <c r="P21" s="33">
        <f t="shared" si="3"/>
        <v>656</v>
      </c>
      <c r="R21" s="39">
        <v>0</v>
      </c>
      <c r="S21" s="39">
        <v>0</v>
      </c>
      <c r="T21" s="33">
        <f t="shared" si="4"/>
        <v>0</v>
      </c>
      <c r="U21" s="39">
        <v>532</v>
      </c>
      <c r="V21" s="39">
        <v>328</v>
      </c>
      <c r="W21" s="33">
        <f t="shared" si="5"/>
        <v>860</v>
      </c>
      <c r="Y21" s="41">
        <f t="shared" si="6"/>
        <v>1858</v>
      </c>
      <c r="Z21" s="41">
        <f t="shared" si="7"/>
        <v>1516</v>
      </c>
    </row>
    <row r="22" spans="1:26" x14ac:dyDescent="0.25">
      <c r="A22" s="15" t="s">
        <v>19</v>
      </c>
      <c r="B22" s="16">
        <v>2557</v>
      </c>
      <c r="C22" s="16">
        <v>1456</v>
      </c>
      <c r="D22" s="11">
        <f t="shared" si="0"/>
        <v>4013</v>
      </c>
      <c r="E22" s="16"/>
      <c r="F22" s="16">
        <v>149</v>
      </c>
      <c r="G22" s="16">
        <v>253</v>
      </c>
      <c r="H22" s="11">
        <f t="shared" si="1"/>
        <v>402</v>
      </c>
      <c r="K22" s="32">
        <v>824</v>
      </c>
      <c r="L22" s="32">
        <v>986</v>
      </c>
      <c r="M22" s="34">
        <f t="shared" si="2"/>
        <v>1810</v>
      </c>
      <c r="N22" s="32">
        <v>159</v>
      </c>
      <c r="O22" s="32">
        <v>104</v>
      </c>
      <c r="P22" s="33">
        <f t="shared" si="3"/>
        <v>263</v>
      </c>
      <c r="R22" s="39">
        <v>0</v>
      </c>
      <c r="S22" s="39">
        <v>0</v>
      </c>
      <c r="T22" s="33">
        <f t="shared" si="4"/>
        <v>0</v>
      </c>
      <c r="U22" s="39"/>
      <c r="V22" s="39"/>
      <c r="W22" s="33">
        <f t="shared" si="5"/>
        <v>0</v>
      </c>
      <c r="Y22" s="41">
        <f t="shared" si="6"/>
        <v>1810</v>
      </c>
      <c r="Z22" s="41">
        <f t="shared" si="7"/>
        <v>263</v>
      </c>
    </row>
    <row r="23" spans="1:26" x14ac:dyDescent="0.25">
      <c r="A23" s="15"/>
      <c r="B23" s="16"/>
      <c r="C23" s="16"/>
      <c r="D23" s="11"/>
      <c r="E23" s="16"/>
      <c r="F23" s="16"/>
      <c r="G23" s="16"/>
      <c r="H23" s="11"/>
      <c r="K23" s="32">
        <v>1196</v>
      </c>
      <c r="L23" s="32">
        <v>1495</v>
      </c>
      <c r="M23" s="34">
        <f t="shared" si="2"/>
        <v>2691</v>
      </c>
      <c r="N23" s="32">
        <v>1021</v>
      </c>
      <c r="O23" s="32">
        <v>763</v>
      </c>
      <c r="P23" s="33">
        <f t="shared" si="3"/>
        <v>1784</v>
      </c>
      <c r="R23" s="39">
        <v>0</v>
      </c>
      <c r="S23" s="39">
        <v>0</v>
      </c>
      <c r="T23" s="33">
        <f t="shared" si="4"/>
        <v>0</v>
      </c>
      <c r="U23" s="39">
        <v>627</v>
      </c>
      <c r="V23" s="39">
        <v>606</v>
      </c>
      <c r="W23" s="33">
        <f t="shared" si="5"/>
        <v>1233</v>
      </c>
      <c r="Y23" s="41">
        <f t="shared" si="6"/>
        <v>2691</v>
      </c>
      <c r="Z23" s="41">
        <f t="shared" si="7"/>
        <v>3017</v>
      </c>
    </row>
    <row r="24" spans="1:26" x14ac:dyDescent="0.25">
      <c r="A24" s="26">
        <v>2021</v>
      </c>
      <c r="B24" s="25">
        <f>SUM(B11:B22)</f>
        <v>25244</v>
      </c>
      <c r="C24" s="25">
        <f>SUM(C11:C22)</f>
        <v>5758</v>
      </c>
      <c r="D24" s="25">
        <f t="shared" ref="D24:H24" si="8">SUM(D11:D22)</f>
        <v>31002</v>
      </c>
      <c r="E24" s="25"/>
      <c r="F24" s="25">
        <f t="shared" si="8"/>
        <v>1740</v>
      </c>
      <c r="G24" s="25">
        <f t="shared" si="8"/>
        <v>969</v>
      </c>
      <c r="H24" s="25">
        <f t="shared" si="8"/>
        <v>2709</v>
      </c>
      <c r="K24" s="32"/>
      <c r="L24" s="32"/>
      <c r="M24" s="34"/>
      <c r="N24" s="32"/>
      <c r="O24" s="32"/>
      <c r="P24" s="33"/>
      <c r="R24" s="39"/>
      <c r="S24" s="39"/>
      <c r="T24" s="33"/>
      <c r="U24" s="39"/>
      <c r="V24" s="39"/>
      <c r="W24" s="33"/>
    </row>
    <row r="25" spans="1:26" x14ac:dyDescent="0.25">
      <c r="A25" s="7">
        <v>2020</v>
      </c>
      <c r="B25" s="17">
        <v>27291</v>
      </c>
      <c r="C25" s="17">
        <v>10978</v>
      </c>
      <c r="D25" s="17">
        <v>38269</v>
      </c>
      <c r="E25" s="17"/>
      <c r="F25" s="17">
        <v>1625</v>
      </c>
      <c r="G25" s="17">
        <v>562</v>
      </c>
      <c r="H25" s="17">
        <v>2187</v>
      </c>
      <c r="K25" s="32"/>
      <c r="L25" s="32"/>
      <c r="M25" s="34"/>
      <c r="N25" s="32"/>
      <c r="O25" s="32"/>
      <c r="P25" s="33"/>
      <c r="R25" s="39"/>
      <c r="S25" s="39"/>
      <c r="T25" s="33"/>
      <c r="U25" s="39"/>
      <c r="V25" s="39"/>
      <c r="W25" s="33"/>
    </row>
    <row r="26" spans="1:26" x14ac:dyDescent="0.25">
      <c r="A26" s="7">
        <v>2019</v>
      </c>
      <c r="B26" s="17">
        <v>24858</v>
      </c>
      <c r="C26" s="17">
        <v>5393</v>
      </c>
      <c r="D26" s="17">
        <v>30251</v>
      </c>
      <c r="E26" s="17"/>
      <c r="F26" s="17">
        <v>1348</v>
      </c>
      <c r="G26" s="17">
        <v>783</v>
      </c>
      <c r="H26" s="17">
        <v>2131</v>
      </c>
      <c r="K26" s="32"/>
      <c r="L26" s="32"/>
      <c r="M26" s="34"/>
      <c r="N26" s="32"/>
      <c r="O26" s="32"/>
      <c r="P26" s="33"/>
      <c r="R26" s="39"/>
      <c r="S26" s="39"/>
      <c r="T26" s="33"/>
      <c r="U26" s="39"/>
      <c r="V26" s="39"/>
      <c r="W26" s="33"/>
    </row>
    <row r="27" spans="1:26" x14ac:dyDescent="0.25">
      <c r="A27" s="7">
        <v>2018</v>
      </c>
      <c r="B27" s="11" t="s">
        <v>20</v>
      </c>
      <c r="C27" s="11" t="s">
        <v>21</v>
      </c>
      <c r="D27" s="11" t="s">
        <v>22</v>
      </c>
      <c r="E27" s="11"/>
      <c r="F27" s="11" t="s">
        <v>23</v>
      </c>
      <c r="G27" s="11">
        <v>562</v>
      </c>
      <c r="H27" s="11" t="s">
        <v>24</v>
      </c>
      <c r="K27" s="32"/>
      <c r="L27" s="32"/>
      <c r="M27" s="34"/>
      <c r="N27" s="32"/>
      <c r="O27" s="32"/>
      <c r="P27" s="33"/>
      <c r="R27" s="39"/>
      <c r="S27" s="39"/>
      <c r="T27" s="33"/>
      <c r="U27" s="39"/>
      <c r="V27" s="39"/>
      <c r="W27" s="33"/>
    </row>
    <row r="28" spans="1:26" x14ac:dyDescent="0.25">
      <c r="A28" s="7">
        <v>2017</v>
      </c>
      <c r="B28" s="11" t="s">
        <v>25</v>
      </c>
      <c r="C28" s="11" t="s">
        <v>26</v>
      </c>
      <c r="D28" s="11" t="s">
        <v>27</v>
      </c>
      <c r="E28" s="11"/>
      <c r="F28" s="11" t="s">
        <v>28</v>
      </c>
      <c r="G28" s="11">
        <v>503</v>
      </c>
      <c r="H28" s="11" t="s">
        <v>29</v>
      </c>
      <c r="K28" s="32"/>
      <c r="L28" s="32"/>
      <c r="M28" s="34"/>
      <c r="N28" s="32"/>
      <c r="O28" s="32"/>
      <c r="P28" s="33"/>
      <c r="R28" s="39"/>
      <c r="S28" s="39"/>
      <c r="T28" s="33"/>
      <c r="U28" s="39"/>
      <c r="V28" s="39"/>
      <c r="W28" s="33"/>
    </row>
    <row r="29" spans="1:26" x14ac:dyDescent="0.25">
      <c r="A29" s="7">
        <v>2016</v>
      </c>
      <c r="B29" s="11" t="s">
        <v>30</v>
      </c>
      <c r="C29" s="11" t="s">
        <v>31</v>
      </c>
      <c r="D29" s="11" t="s">
        <v>32</v>
      </c>
      <c r="E29" s="11"/>
      <c r="F29" s="11" t="s">
        <v>33</v>
      </c>
      <c r="G29" s="11">
        <v>883</v>
      </c>
      <c r="H29" s="11" t="s">
        <v>34</v>
      </c>
      <c r="K29" s="32"/>
      <c r="L29" s="32"/>
      <c r="M29" s="34"/>
      <c r="N29" s="32"/>
      <c r="O29" s="32"/>
      <c r="P29" s="33"/>
      <c r="R29" s="39"/>
      <c r="S29" s="39"/>
      <c r="T29" s="33"/>
      <c r="U29" s="39"/>
      <c r="V29" s="39"/>
      <c r="W29" s="33"/>
    </row>
    <row r="30" spans="1:26" x14ac:dyDescent="0.25">
      <c r="A30" s="7">
        <v>2015</v>
      </c>
      <c r="B30" s="11" t="s">
        <v>35</v>
      </c>
      <c r="C30" s="11" t="s">
        <v>36</v>
      </c>
      <c r="D30" s="11" t="s">
        <v>37</v>
      </c>
      <c r="E30" s="11"/>
      <c r="F30" s="11" t="s">
        <v>38</v>
      </c>
      <c r="G30" s="11">
        <v>426</v>
      </c>
      <c r="H30" s="11" t="s">
        <v>39</v>
      </c>
      <c r="K30" s="32"/>
      <c r="L30" s="32"/>
      <c r="M30" s="34"/>
      <c r="N30" s="32"/>
      <c r="O30" s="32"/>
      <c r="P30" s="33"/>
      <c r="R30" s="39"/>
      <c r="S30" s="39"/>
      <c r="T30" s="33"/>
      <c r="U30" s="39"/>
      <c r="V30" s="39"/>
      <c r="W30" s="33"/>
    </row>
    <row r="31" spans="1:26" x14ac:dyDescent="0.25">
      <c r="A31" s="7">
        <v>2014</v>
      </c>
      <c r="B31" s="11" t="s">
        <v>35</v>
      </c>
      <c r="C31" s="11" t="s">
        <v>36</v>
      </c>
      <c r="D31" s="11" t="s">
        <v>37</v>
      </c>
      <c r="E31" s="18"/>
      <c r="F31" s="11" t="s">
        <v>38</v>
      </c>
      <c r="G31" s="11">
        <v>426</v>
      </c>
      <c r="H31" s="11" t="s">
        <v>39</v>
      </c>
      <c r="K31" s="32"/>
      <c r="L31" s="32"/>
      <c r="M31" s="34"/>
      <c r="N31" s="32"/>
      <c r="O31" s="32"/>
      <c r="P31" s="33"/>
      <c r="R31" s="39"/>
      <c r="S31" s="39"/>
      <c r="T31" s="33"/>
      <c r="U31" s="39"/>
      <c r="V31" s="39"/>
      <c r="W31" s="33"/>
    </row>
    <row r="32" spans="1:26" x14ac:dyDescent="0.25">
      <c r="A32" s="7">
        <v>2013</v>
      </c>
      <c r="B32" s="11" t="s">
        <v>40</v>
      </c>
      <c r="C32" s="11" t="s">
        <v>41</v>
      </c>
      <c r="D32" s="11" t="s">
        <v>37</v>
      </c>
      <c r="E32" s="18"/>
      <c r="F32" s="11" t="s">
        <v>42</v>
      </c>
      <c r="G32" s="11">
        <v>796</v>
      </c>
      <c r="H32" s="11" t="s">
        <v>39</v>
      </c>
      <c r="K32" s="32"/>
      <c r="L32" s="32"/>
      <c r="M32" s="34"/>
      <c r="N32" s="32"/>
      <c r="O32" s="32"/>
      <c r="P32" s="34"/>
      <c r="R32" s="39"/>
      <c r="S32" s="39"/>
      <c r="T32" s="33"/>
      <c r="U32" s="39"/>
      <c r="V32" s="39"/>
      <c r="W32" s="33"/>
    </row>
    <row r="33" spans="1:23" ht="15.75" thickBot="1" x14ac:dyDescent="0.3">
      <c r="A33" s="7">
        <v>2012</v>
      </c>
      <c r="B33" s="11" t="s">
        <v>43</v>
      </c>
      <c r="C33" s="11" t="s">
        <v>44</v>
      </c>
      <c r="D33" s="11" t="s">
        <v>45</v>
      </c>
      <c r="E33" s="18"/>
      <c r="F33" s="11" t="s">
        <v>46</v>
      </c>
      <c r="G33" s="11">
        <v>183</v>
      </c>
      <c r="H33" s="11" t="s">
        <v>47</v>
      </c>
      <c r="K33" s="37">
        <f t="shared" ref="K33:P33" si="9">SUM(K12:K32)</f>
        <v>12937</v>
      </c>
      <c r="L33" s="37">
        <f t="shared" si="9"/>
        <v>13005</v>
      </c>
      <c r="M33" s="37">
        <f t="shared" si="9"/>
        <v>25942</v>
      </c>
      <c r="N33" s="37">
        <f>SUM(N12:N32)</f>
        <v>3284</v>
      </c>
      <c r="O33" s="37">
        <f>SUM(O12:O32)</f>
        <v>2971</v>
      </c>
      <c r="P33" s="37">
        <f t="shared" si="9"/>
        <v>6255</v>
      </c>
      <c r="R33" s="40">
        <f t="shared" ref="R33:W33" si="10">SUM(R12:R23)</f>
        <v>1323</v>
      </c>
      <c r="S33" s="40">
        <f t="shared" si="10"/>
        <v>1110</v>
      </c>
      <c r="T33" s="40">
        <f t="shared" si="10"/>
        <v>2433</v>
      </c>
      <c r="U33" s="40">
        <f t="shared" si="10"/>
        <v>3147</v>
      </c>
      <c r="V33" s="40">
        <f t="shared" si="10"/>
        <v>2737</v>
      </c>
      <c r="W33" s="40">
        <f t="shared" si="10"/>
        <v>5884</v>
      </c>
    </row>
    <row r="34" spans="1:23" ht="15.75" thickBot="1" x14ac:dyDescent="0.3">
      <c r="A34" s="12">
        <v>2011</v>
      </c>
      <c r="B34" s="20" t="s">
        <v>48</v>
      </c>
      <c r="C34" s="20" t="s">
        <v>49</v>
      </c>
      <c r="D34" s="20" t="s">
        <v>50</v>
      </c>
      <c r="E34" s="19"/>
      <c r="F34" s="20" t="s">
        <v>51</v>
      </c>
      <c r="G34" s="20">
        <v>377</v>
      </c>
      <c r="H34" s="20" t="s">
        <v>52</v>
      </c>
    </row>
    <row r="35" spans="1:23" ht="15.75" thickTop="1" x14ac:dyDescent="0.25">
      <c r="A35" s="13" t="s">
        <v>53</v>
      </c>
    </row>
    <row r="36" spans="1:23" x14ac:dyDescent="0.25">
      <c r="A36" s="14" t="s">
        <v>54</v>
      </c>
    </row>
  </sheetData>
  <mergeCells count="9">
    <mergeCell ref="R8:W8"/>
    <mergeCell ref="R9:T9"/>
    <mergeCell ref="U9:W9"/>
    <mergeCell ref="A8:A9"/>
    <mergeCell ref="B8:D8"/>
    <mergeCell ref="F8:H8"/>
    <mergeCell ref="K8:P8"/>
    <mergeCell ref="K9:M9"/>
    <mergeCell ref="N9:P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abSelected="1" workbookViewId="0">
      <selection activeCell="A2" sqref="A2"/>
    </sheetView>
  </sheetViews>
  <sheetFormatPr defaultRowHeight="15" x14ac:dyDescent="0.25"/>
  <cols>
    <col min="1" max="1" width="15.42578125" customWidth="1"/>
    <col min="11" max="24" width="9.140625" style="48"/>
  </cols>
  <sheetData>
    <row r="1" spans="1:26" x14ac:dyDescent="0.25">
      <c r="A1">
        <v>1</v>
      </c>
    </row>
    <row r="4" spans="1:26" x14ac:dyDescent="0.25">
      <c r="A4" s="1" t="s">
        <v>0</v>
      </c>
      <c r="B4" s="2" t="s">
        <v>56</v>
      </c>
    </row>
    <row r="5" spans="1:26" x14ac:dyDescent="0.25">
      <c r="A5" s="5" t="s">
        <v>1</v>
      </c>
      <c r="B5" s="3" t="s">
        <v>55</v>
      </c>
    </row>
    <row r="6" spans="1:26" x14ac:dyDescent="0.25">
      <c r="B6" s="4"/>
    </row>
    <row r="7" spans="1:26" ht="15.75" thickBot="1" x14ac:dyDescent="0.3">
      <c r="A7" s="6"/>
    </row>
    <row r="8" spans="1:26" ht="16.5" customHeight="1" thickTop="1" thickBot="1" x14ac:dyDescent="0.3">
      <c r="A8" s="22" t="s">
        <v>2</v>
      </c>
      <c r="B8" s="24" t="s">
        <v>3</v>
      </c>
      <c r="C8" s="24"/>
      <c r="D8" s="24"/>
      <c r="E8" s="21"/>
      <c r="F8" s="24" t="s">
        <v>4</v>
      </c>
      <c r="G8" s="24"/>
      <c r="H8" s="24"/>
      <c r="K8" s="47" t="s">
        <v>57</v>
      </c>
      <c r="L8" s="47"/>
      <c r="M8" s="47"/>
      <c r="N8" s="47"/>
      <c r="O8" s="47"/>
      <c r="P8" s="47"/>
      <c r="R8" s="47" t="s">
        <v>67</v>
      </c>
      <c r="S8" s="47"/>
      <c r="T8" s="47"/>
      <c r="U8" s="47"/>
      <c r="V8" s="47"/>
      <c r="W8" s="47"/>
    </row>
    <row r="9" spans="1:26" ht="15.75" thickBot="1" x14ac:dyDescent="0.3">
      <c r="A9" s="23"/>
      <c r="B9" s="9" t="s">
        <v>5</v>
      </c>
      <c r="C9" s="9" t="s">
        <v>6</v>
      </c>
      <c r="D9" s="9" t="s">
        <v>7</v>
      </c>
      <c r="E9" s="9"/>
      <c r="F9" s="9" t="s">
        <v>5</v>
      </c>
      <c r="G9" s="9" t="s">
        <v>6</v>
      </c>
      <c r="H9" s="9" t="s">
        <v>7</v>
      </c>
      <c r="K9" s="49" t="s">
        <v>5</v>
      </c>
      <c r="L9" s="49"/>
      <c r="M9" s="49"/>
      <c r="N9" s="49" t="s">
        <v>6</v>
      </c>
      <c r="O9" s="49"/>
      <c r="P9" s="49"/>
      <c r="R9" s="49" t="s">
        <v>5</v>
      </c>
      <c r="S9" s="49"/>
      <c r="T9" s="49"/>
      <c r="U9" s="49" t="s">
        <v>6</v>
      </c>
      <c r="V9" s="49"/>
      <c r="W9" s="49"/>
    </row>
    <row r="10" spans="1:26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9"/>
      <c r="F10" s="9">
        <v>-5</v>
      </c>
      <c r="G10" s="9">
        <v>-6</v>
      </c>
      <c r="H10" s="9">
        <v>-7</v>
      </c>
      <c r="K10" s="50" t="s">
        <v>58</v>
      </c>
      <c r="L10" s="50" t="s">
        <v>59</v>
      </c>
      <c r="M10" s="50" t="s">
        <v>60</v>
      </c>
      <c r="N10" s="50" t="s">
        <v>58</v>
      </c>
      <c r="O10" s="50" t="s">
        <v>59</v>
      </c>
      <c r="P10" s="50" t="s">
        <v>60</v>
      </c>
      <c r="R10" s="50" t="s">
        <v>58</v>
      </c>
      <c r="S10" s="50" t="s">
        <v>59</v>
      </c>
      <c r="T10" s="50" t="s">
        <v>60</v>
      </c>
      <c r="U10" s="50" t="s">
        <v>58</v>
      </c>
      <c r="V10" s="50" t="s">
        <v>59</v>
      </c>
      <c r="W10" s="50" t="s">
        <v>60</v>
      </c>
    </row>
    <row r="11" spans="1:26" x14ac:dyDescent="0.25">
      <c r="A11" s="10" t="s">
        <v>8</v>
      </c>
      <c r="B11" s="11">
        <v>1619</v>
      </c>
      <c r="C11" s="11">
        <v>1305</v>
      </c>
      <c r="D11" s="11">
        <f>SUM(B11:C11)</f>
        <v>2924</v>
      </c>
      <c r="E11" s="11"/>
      <c r="F11" s="11">
        <v>95</v>
      </c>
      <c r="G11" s="11">
        <v>90</v>
      </c>
      <c r="H11" s="11">
        <f>SUM(F11:G11)</f>
        <v>185</v>
      </c>
      <c r="K11" s="51" t="s">
        <v>61</v>
      </c>
      <c r="L11" s="52" t="s">
        <v>62</v>
      </c>
      <c r="M11" s="51" t="s">
        <v>63</v>
      </c>
      <c r="N11" s="52" t="s">
        <v>64</v>
      </c>
      <c r="O11" s="51" t="s">
        <v>65</v>
      </c>
      <c r="P11" s="52" t="s">
        <v>66</v>
      </c>
      <c r="R11" s="51" t="s">
        <v>61</v>
      </c>
      <c r="S11" s="52" t="s">
        <v>62</v>
      </c>
      <c r="T11" s="51" t="s">
        <v>63</v>
      </c>
      <c r="U11" s="52" t="s">
        <v>64</v>
      </c>
      <c r="V11" s="51" t="s">
        <v>65</v>
      </c>
      <c r="W11" s="52" t="s">
        <v>66</v>
      </c>
      <c r="Y11" t="s">
        <v>68</v>
      </c>
      <c r="Z11" t="s">
        <v>69</v>
      </c>
    </row>
    <row r="12" spans="1:26" x14ac:dyDescent="0.25">
      <c r="A12" s="10" t="s">
        <v>9</v>
      </c>
      <c r="B12" s="11">
        <v>1031</v>
      </c>
      <c r="C12" s="11">
        <v>114</v>
      </c>
      <c r="D12" s="11">
        <f t="shared" ref="D12:D22" si="0">SUM(B12:C12)</f>
        <v>1145</v>
      </c>
      <c r="E12" s="11"/>
      <c r="F12" s="11">
        <v>56</v>
      </c>
      <c r="G12" s="11">
        <v>49</v>
      </c>
      <c r="H12" s="11">
        <f t="shared" ref="H12:H22" si="1">SUM(F12:G12)</f>
        <v>105</v>
      </c>
      <c r="K12" s="53">
        <v>904</v>
      </c>
      <c r="L12" s="53">
        <v>715</v>
      </c>
      <c r="M12" s="54">
        <f>K12+L12</f>
        <v>1619</v>
      </c>
      <c r="N12" s="53">
        <v>203</v>
      </c>
      <c r="O12" s="53">
        <v>226</v>
      </c>
      <c r="P12" s="54">
        <f>N12+O12</f>
        <v>429</v>
      </c>
      <c r="R12" s="55">
        <v>0</v>
      </c>
      <c r="S12" s="55">
        <v>0</v>
      </c>
      <c r="T12" s="54">
        <f>R12+S12</f>
        <v>0</v>
      </c>
      <c r="U12" s="55">
        <v>401</v>
      </c>
      <c r="V12" s="55">
        <v>475</v>
      </c>
      <c r="W12" s="54">
        <f>U12+V12</f>
        <v>876</v>
      </c>
      <c r="Y12" s="41">
        <f>M12+T12</f>
        <v>1619</v>
      </c>
      <c r="Z12" s="41">
        <f>P12+W12</f>
        <v>1305</v>
      </c>
    </row>
    <row r="13" spans="1:26" x14ac:dyDescent="0.25">
      <c r="A13" s="10" t="s">
        <v>10</v>
      </c>
      <c r="B13" s="11">
        <v>1977</v>
      </c>
      <c r="C13" s="11">
        <v>442</v>
      </c>
      <c r="D13" s="11">
        <f t="shared" si="0"/>
        <v>2419</v>
      </c>
      <c r="E13" s="11"/>
      <c r="F13" s="11">
        <v>103</v>
      </c>
      <c r="G13" s="11">
        <v>68</v>
      </c>
      <c r="H13" s="11">
        <f t="shared" si="1"/>
        <v>171</v>
      </c>
      <c r="K13" s="53">
        <v>593</v>
      </c>
      <c r="L13" s="53">
        <v>438</v>
      </c>
      <c r="M13" s="55">
        <f t="shared" ref="M13:M23" si="2">K13+L13</f>
        <v>1031</v>
      </c>
      <c r="N13" s="56">
        <v>57</v>
      </c>
      <c r="O13" s="56">
        <v>53</v>
      </c>
      <c r="P13" s="54">
        <f t="shared" ref="P13:P23" si="3">N13+O13</f>
        <v>110</v>
      </c>
      <c r="R13" s="55">
        <v>0</v>
      </c>
      <c r="S13" s="55">
        <v>0</v>
      </c>
      <c r="T13" s="54">
        <f t="shared" ref="T13:T23" si="4">R13+S13</f>
        <v>0</v>
      </c>
      <c r="U13" s="55">
        <v>1</v>
      </c>
      <c r="V13" s="55">
        <v>3</v>
      </c>
      <c r="W13" s="54">
        <f t="shared" ref="W13:W23" si="5">U13+V13</f>
        <v>4</v>
      </c>
      <c r="Y13" s="41">
        <f t="shared" ref="Y13:Y23" si="6">M13+T13</f>
        <v>1031</v>
      </c>
      <c r="Z13" s="41">
        <f t="shared" ref="Z13:Z23" si="7">P13+W13</f>
        <v>114</v>
      </c>
    </row>
    <row r="14" spans="1:26" x14ac:dyDescent="0.25">
      <c r="A14" s="10" t="s">
        <v>11</v>
      </c>
      <c r="B14" s="11">
        <v>6495</v>
      </c>
      <c r="C14" s="11">
        <v>823</v>
      </c>
      <c r="D14" s="11">
        <f t="shared" si="0"/>
        <v>7318</v>
      </c>
      <c r="E14" s="11"/>
      <c r="F14" s="11">
        <v>346</v>
      </c>
      <c r="G14" s="11">
        <v>136</v>
      </c>
      <c r="H14" s="11">
        <f t="shared" si="1"/>
        <v>482</v>
      </c>
      <c r="K14" s="53">
        <v>1000</v>
      </c>
      <c r="L14" s="53">
        <v>977</v>
      </c>
      <c r="M14" s="55">
        <f t="shared" si="2"/>
        <v>1977</v>
      </c>
      <c r="N14" s="53">
        <v>8</v>
      </c>
      <c r="O14" s="53">
        <v>6</v>
      </c>
      <c r="P14" s="54">
        <f t="shared" si="3"/>
        <v>14</v>
      </c>
      <c r="R14" s="55">
        <v>0</v>
      </c>
      <c r="S14" s="55">
        <v>0</v>
      </c>
      <c r="T14" s="54">
        <f t="shared" si="4"/>
        <v>0</v>
      </c>
      <c r="U14" s="55">
        <v>256</v>
      </c>
      <c r="V14" s="55">
        <v>172</v>
      </c>
      <c r="W14" s="54">
        <f t="shared" si="5"/>
        <v>428</v>
      </c>
      <c r="Y14" s="41">
        <f t="shared" si="6"/>
        <v>1977</v>
      </c>
      <c r="Z14" s="41">
        <f t="shared" si="7"/>
        <v>442</v>
      </c>
    </row>
    <row r="15" spans="1:26" x14ac:dyDescent="0.25">
      <c r="A15" s="10" t="s">
        <v>12</v>
      </c>
      <c r="B15" s="11">
        <v>1249</v>
      </c>
      <c r="C15" s="11">
        <v>186</v>
      </c>
      <c r="D15" s="11">
        <f t="shared" si="0"/>
        <v>1435</v>
      </c>
      <c r="E15" s="11"/>
      <c r="F15" s="11">
        <v>76</v>
      </c>
      <c r="G15" s="11">
        <v>33</v>
      </c>
      <c r="H15" s="11">
        <f t="shared" si="1"/>
        <v>109</v>
      </c>
      <c r="K15" s="53">
        <v>2609</v>
      </c>
      <c r="L15" s="53">
        <v>2807</v>
      </c>
      <c r="M15" s="55">
        <f t="shared" si="2"/>
        <v>5416</v>
      </c>
      <c r="N15" s="53">
        <v>363</v>
      </c>
      <c r="O15" s="53">
        <v>379</v>
      </c>
      <c r="P15" s="54">
        <f t="shared" si="3"/>
        <v>742</v>
      </c>
      <c r="R15" s="55">
        <v>509</v>
      </c>
      <c r="S15" s="55">
        <v>570</v>
      </c>
      <c r="T15" s="54">
        <f t="shared" si="4"/>
        <v>1079</v>
      </c>
      <c r="U15" s="55">
        <v>47</v>
      </c>
      <c r="V15" s="55">
        <v>34</v>
      </c>
      <c r="W15" s="54">
        <f t="shared" si="5"/>
        <v>81</v>
      </c>
      <c r="Y15" s="41">
        <f t="shared" si="6"/>
        <v>6495</v>
      </c>
      <c r="Z15" s="41">
        <f t="shared" si="7"/>
        <v>823</v>
      </c>
    </row>
    <row r="16" spans="1:26" x14ac:dyDescent="0.25">
      <c r="A16" s="10" t="s">
        <v>13</v>
      </c>
      <c r="B16" s="11">
        <v>1394</v>
      </c>
      <c r="C16" s="11">
        <v>195</v>
      </c>
      <c r="D16" s="11">
        <f t="shared" si="0"/>
        <v>1589</v>
      </c>
      <c r="E16" s="11"/>
      <c r="F16" s="11">
        <v>72</v>
      </c>
      <c r="G16" s="11">
        <v>65</v>
      </c>
      <c r="H16" s="11">
        <f t="shared" si="1"/>
        <v>137</v>
      </c>
      <c r="K16" s="53">
        <v>708</v>
      </c>
      <c r="L16" s="53">
        <v>541</v>
      </c>
      <c r="M16" s="55">
        <f t="shared" si="2"/>
        <v>1249</v>
      </c>
      <c r="N16" s="53">
        <v>95</v>
      </c>
      <c r="O16" s="53">
        <v>91</v>
      </c>
      <c r="P16" s="54">
        <f t="shared" si="3"/>
        <v>186</v>
      </c>
      <c r="R16" s="55">
        <v>0</v>
      </c>
      <c r="S16" s="55">
        <v>0</v>
      </c>
      <c r="T16" s="54">
        <f t="shared" si="4"/>
        <v>0</v>
      </c>
      <c r="U16" s="55"/>
      <c r="V16" s="55"/>
      <c r="W16" s="54">
        <f t="shared" si="5"/>
        <v>0</v>
      </c>
      <c r="Y16" s="41">
        <f t="shared" si="6"/>
        <v>1249</v>
      </c>
      <c r="Z16" s="41">
        <f t="shared" si="7"/>
        <v>186</v>
      </c>
    </row>
    <row r="17" spans="1:26" x14ac:dyDescent="0.25">
      <c r="A17" s="10" t="s">
        <v>14</v>
      </c>
      <c r="B17" s="11">
        <v>2134</v>
      </c>
      <c r="C17" s="11">
        <v>1486</v>
      </c>
      <c r="D17" s="11">
        <f t="shared" si="0"/>
        <v>3620</v>
      </c>
      <c r="E17" s="11"/>
      <c r="F17" s="11">
        <v>103</v>
      </c>
      <c r="G17" s="11">
        <v>170</v>
      </c>
      <c r="H17" s="11">
        <f t="shared" si="1"/>
        <v>273</v>
      </c>
      <c r="K17" s="53">
        <v>503</v>
      </c>
      <c r="L17" s="53">
        <v>449</v>
      </c>
      <c r="M17" s="55">
        <f t="shared" si="2"/>
        <v>952</v>
      </c>
      <c r="N17" s="53">
        <v>78</v>
      </c>
      <c r="O17" s="53">
        <v>76</v>
      </c>
      <c r="P17" s="54">
        <f t="shared" si="3"/>
        <v>154</v>
      </c>
      <c r="R17" s="55">
        <v>248</v>
      </c>
      <c r="S17" s="55">
        <v>194</v>
      </c>
      <c r="T17" s="54">
        <f t="shared" si="4"/>
        <v>442</v>
      </c>
      <c r="U17" s="55">
        <v>17</v>
      </c>
      <c r="V17" s="55">
        <v>24</v>
      </c>
      <c r="W17" s="54">
        <f t="shared" si="5"/>
        <v>41</v>
      </c>
      <c r="Y17" s="41">
        <f t="shared" si="6"/>
        <v>1394</v>
      </c>
      <c r="Z17" s="41">
        <f t="shared" si="7"/>
        <v>195</v>
      </c>
    </row>
    <row r="18" spans="1:26" x14ac:dyDescent="0.25">
      <c r="A18" s="10" t="s">
        <v>15</v>
      </c>
      <c r="B18" s="11">
        <v>3468</v>
      </c>
      <c r="C18" s="11">
        <v>1632</v>
      </c>
      <c r="D18" s="11">
        <f t="shared" si="0"/>
        <v>5100</v>
      </c>
      <c r="E18" s="11"/>
      <c r="F18" s="11">
        <v>160</v>
      </c>
      <c r="G18" s="11">
        <v>181</v>
      </c>
      <c r="H18" s="11">
        <f t="shared" si="1"/>
        <v>341</v>
      </c>
      <c r="K18" s="53">
        <v>1145</v>
      </c>
      <c r="L18" s="53">
        <v>989</v>
      </c>
      <c r="M18" s="55">
        <f t="shared" si="2"/>
        <v>2134</v>
      </c>
      <c r="N18" s="53">
        <v>66</v>
      </c>
      <c r="O18" s="53">
        <v>73</v>
      </c>
      <c r="P18" s="54">
        <f t="shared" si="3"/>
        <v>139</v>
      </c>
      <c r="R18" s="55">
        <v>0</v>
      </c>
      <c r="S18" s="55">
        <v>0</v>
      </c>
      <c r="T18" s="54">
        <f t="shared" si="4"/>
        <v>0</v>
      </c>
      <c r="U18" s="55">
        <v>733</v>
      </c>
      <c r="V18" s="55">
        <v>614</v>
      </c>
      <c r="W18" s="54">
        <f t="shared" si="5"/>
        <v>1347</v>
      </c>
      <c r="Y18" s="41">
        <f t="shared" si="6"/>
        <v>2134</v>
      </c>
      <c r="Z18" s="41">
        <f t="shared" si="7"/>
        <v>1486</v>
      </c>
    </row>
    <row r="19" spans="1:26" x14ac:dyDescent="0.25">
      <c r="A19" s="10" t="s">
        <v>16</v>
      </c>
      <c r="B19" s="11">
        <v>2649</v>
      </c>
      <c r="C19" s="11">
        <v>1160</v>
      </c>
      <c r="D19" s="11">
        <f t="shared" si="0"/>
        <v>3809</v>
      </c>
      <c r="E19" s="11"/>
      <c r="F19" s="11">
        <v>113</v>
      </c>
      <c r="G19" s="11">
        <v>142</v>
      </c>
      <c r="H19" s="11">
        <f t="shared" si="1"/>
        <v>255</v>
      </c>
      <c r="K19" s="53">
        <v>1218</v>
      </c>
      <c r="L19" s="53">
        <v>1338</v>
      </c>
      <c r="M19" s="55">
        <f t="shared" si="2"/>
        <v>2556</v>
      </c>
      <c r="N19" s="53">
        <v>770</v>
      </c>
      <c r="O19" s="53">
        <v>784</v>
      </c>
      <c r="P19" s="54">
        <f t="shared" si="3"/>
        <v>1554</v>
      </c>
      <c r="R19" s="55">
        <v>566</v>
      </c>
      <c r="S19" s="55">
        <v>346</v>
      </c>
      <c r="T19" s="54">
        <f t="shared" si="4"/>
        <v>912</v>
      </c>
      <c r="U19" s="55">
        <v>35</v>
      </c>
      <c r="V19" s="55">
        <v>43</v>
      </c>
      <c r="W19" s="54">
        <f t="shared" si="5"/>
        <v>78</v>
      </c>
      <c r="Y19" s="41">
        <f t="shared" si="6"/>
        <v>3468</v>
      </c>
      <c r="Z19" s="41">
        <f t="shared" si="7"/>
        <v>1632</v>
      </c>
    </row>
    <row r="20" spans="1:26" x14ac:dyDescent="0.25">
      <c r="A20" s="10" t="s">
        <v>17</v>
      </c>
      <c r="B20" s="11">
        <v>1858</v>
      </c>
      <c r="C20" s="11">
        <v>1516</v>
      </c>
      <c r="D20" s="11">
        <f t="shared" si="0"/>
        <v>3374</v>
      </c>
      <c r="E20" s="11"/>
      <c r="F20" s="11">
        <v>75</v>
      </c>
      <c r="G20" s="11">
        <v>145</v>
      </c>
      <c r="H20" s="11">
        <f t="shared" si="1"/>
        <v>220</v>
      </c>
      <c r="K20" s="53">
        <v>1338</v>
      </c>
      <c r="L20" s="53">
        <v>1311</v>
      </c>
      <c r="M20" s="55">
        <f t="shared" si="2"/>
        <v>2649</v>
      </c>
      <c r="N20" s="53">
        <v>102</v>
      </c>
      <c r="O20" s="53">
        <v>122</v>
      </c>
      <c r="P20" s="54">
        <f t="shared" si="3"/>
        <v>224</v>
      </c>
      <c r="R20" s="55">
        <v>0</v>
      </c>
      <c r="S20" s="55">
        <v>0</v>
      </c>
      <c r="T20" s="54">
        <f t="shared" si="4"/>
        <v>0</v>
      </c>
      <c r="U20" s="55">
        <v>498</v>
      </c>
      <c r="V20" s="55">
        <v>438</v>
      </c>
      <c r="W20" s="54">
        <f t="shared" si="5"/>
        <v>936</v>
      </c>
      <c r="Y20" s="41">
        <f t="shared" si="6"/>
        <v>2649</v>
      </c>
      <c r="Z20" s="41">
        <f t="shared" si="7"/>
        <v>1160</v>
      </c>
    </row>
    <row r="21" spans="1:26" x14ac:dyDescent="0.25">
      <c r="A21" s="10" t="s">
        <v>18</v>
      </c>
      <c r="B21" s="11">
        <v>1810</v>
      </c>
      <c r="C21" s="11">
        <v>263</v>
      </c>
      <c r="D21" s="11">
        <f t="shared" si="0"/>
        <v>2073</v>
      </c>
      <c r="E21" s="11"/>
      <c r="F21" s="11">
        <v>73</v>
      </c>
      <c r="G21" s="11">
        <v>60</v>
      </c>
      <c r="H21" s="11">
        <f t="shared" si="1"/>
        <v>133</v>
      </c>
      <c r="K21" s="53">
        <v>899</v>
      </c>
      <c r="L21" s="53">
        <v>959</v>
      </c>
      <c r="M21" s="55">
        <f t="shared" si="2"/>
        <v>1858</v>
      </c>
      <c r="N21" s="53">
        <v>362</v>
      </c>
      <c r="O21" s="53">
        <v>294</v>
      </c>
      <c r="P21" s="54">
        <f t="shared" si="3"/>
        <v>656</v>
      </c>
      <c r="R21" s="55">
        <v>0</v>
      </c>
      <c r="S21" s="55">
        <v>0</v>
      </c>
      <c r="T21" s="54">
        <f t="shared" si="4"/>
        <v>0</v>
      </c>
      <c r="U21" s="55">
        <v>532</v>
      </c>
      <c r="V21" s="55">
        <v>328</v>
      </c>
      <c r="W21" s="54">
        <f t="shared" si="5"/>
        <v>860</v>
      </c>
      <c r="Y21" s="41">
        <f t="shared" si="6"/>
        <v>1858</v>
      </c>
      <c r="Z21" s="41">
        <f t="shared" si="7"/>
        <v>1516</v>
      </c>
    </row>
    <row r="22" spans="1:26" x14ac:dyDescent="0.25">
      <c r="A22" s="15" t="s">
        <v>19</v>
      </c>
      <c r="B22" s="16">
        <v>2691</v>
      </c>
      <c r="C22" s="16">
        <v>3017</v>
      </c>
      <c r="D22" s="11">
        <f t="shared" si="0"/>
        <v>5708</v>
      </c>
      <c r="E22" s="16"/>
      <c r="F22" s="16">
        <v>115</v>
      </c>
      <c r="G22" s="16">
        <v>337</v>
      </c>
      <c r="H22" s="11">
        <f t="shared" si="1"/>
        <v>452</v>
      </c>
      <c r="K22" s="53">
        <v>824</v>
      </c>
      <c r="L22" s="53">
        <v>986</v>
      </c>
      <c r="M22" s="55">
        <f t="shared" si="2"/>
        <v>1810</v>
      </c>
      <c r="N22" s="53">
        <v>159</v>
      </c>
      <c r="O22" s="53">
        <v>104</v>
      </c>
      <c r="P22" s="54">
        <f t="shared" si="3"/>
        <v>263</v>
      </c>
      <c r="R22" s="55">
        <v>0</v>
      </c>
      <c r="S22" s="55">
        <v>0</v>
      </c>
      <c r="T22" s="54">
        <f t="shared" si="4"/>
        <v>0</v>
      </c>
      <c r="U22" s="55"/>
      <c r="V22" s="55"/>
      <c r="W22" s="54">
        <f t="shared" si="5"/>
        <v>0</v>
      </c>
      <c r="Y22" s="41">
        <f t="shared" si="6"/>
        <v>1810</v>
      </c>
      <c r="Z22" s="41">
        <f t="shared" si="7"/>
        <v>263</v>
      </c>
    </row>
    <row r="23" spans="1:26" x14ac:dyDescent="0.25">
      <c r="A23" s="42"/>
      <c r="B23" s="43"/>
      <c r="C23" s="43"/>
      <c r="D23" s="43"/>
      <c r="E23" s="43"/>
      <c r="F23" s="43"/>
      <c r="G23" s="43"/>
      <c r="H23" s="43"/>
      <c r="K23" s="53">
        <v>1196</v>
      </c>
      <c r="L23" s="53">
        <v>1495</v>
      </c>
      <c r="M23" s="55">
        <f t="shared" si="2"/>
        <v>2691</v>
      </c>
      <c r="N23" s="53">
        <v>1021</v>
      </c>
      <c r="O23" s="53">
        <v>763</v>
      </c>
      <c r="P23" s="54">
        <f t="shared" si="3"/>
        <v>1784</v>
      </c>
      <c r="R23" s="55">
        <v>0</v>
      </c>
      <c r="S23" s="55">
        <v>0</v>
      </c>
      <c r="T23" s="54">
        <f t="shared" si="4"/>
        <v>0</v>
      </c>
      <c r="U23" s="55">
        <v>627</v>
      </c>
      <c r="V23" s="55">
        <v>606</v>
      </c>
      <c r="W23" s="54">
        <f t="shared" si="5"/>
        <v>1233</v>
      </c>
      <c r="Y23" s="41">
        <f t="shared" si="6"/>
        <v>2691</v>
      </c>
      <c r="Z23" s="41">
        <f t="shared" si="7"/>
        <v>3017</v>
      </c>
    </row>
    <row r="24" spans="1:26" x14ac:dyDescent="0.25">
      <c r="A24" s="15"/>
      <c r="B24" s="16">
        <f>SUM(B11:B22)</f>
        <v>28375</v>
      </c>
      <c r="C24" s="16">
        <f t="shared" ref="C24:H24" si="8">SUM(C11:C22)</f>
        <v>12139</v>
      </c>
      <c r="D24" s="16">
        <f t="shared" si="8"/>
        <v>40514</v>
      </c>
      <c r="E24" s="16"/>
      <c r="F24" s="16">
        <f t="shared" si="8"/>
        <v>1387</v>
      </c>
      <c r="G24" s="16">
        <f t="shared" si="8"/>
        <v>1476</v>
      </c>
      <c r="H24" s="16">
        <f t="shared" si="8"/>
        <v>2863</v>
      </c>
      <c r="K24" s="53"/>
      <c r="L24" s="53"/>
      <c r="M24" s="55"/>
      <c r="N24" s="53"/>
      <c r="O24" s="53"/>
      <c r="P24" s="54"/>
      <c r="R24" s="55"/>
      <c r="S24" s="55"/>
      <c r="T24" s="54"/>
      <c r="U24" s="55"/>
      <c r="V24" s="55"/>
      <c r="W24" s="54"/>
      <c r="Y24" s="41"/>
      <c r="Z24" s="41"/>
    </row>
    <row r="25" spans="1:26" x14ac:dyDescent="0.25">
      <c r="A25" s="44">
        <v>2021</v>
      </c>
      <c r="B25" s="45">
        <v>25244</v>
      </c>
      <c r="C25" s="45">
        <v>5758</v>
      </c>
      <c r="D25" s="45">
        <v>31002</v>
      </c>
      <c r="E25" s="45"/>
      <c r="F25" s="45">
        <v>1740</v>
      </c>
      <c r="G25" s="45">
        <v>969</v>
      </c>
      <c r="H25" s="45">
        <v>2709</v>
      </c>
      <c r="K25" s="53"/>
      <c r="L25" s="53"/>
      <c r="M25" s="55"/>
      <c r="N25" s="53"/>
      <c r="O25" s="53"/>
      <c r="P25" s="54"/>
      <c r="R25" s="55"/>
      <c r="S25" s="55"/>
      <c r="T25" s="54"/>
      <c r="U25" s="55"/>
      <c r="V25" s="55"/>
      <c r="W25" s="54"/>
    </row>
    <row r="26" spans="1:26" x14ac:dyDescent="0.25">
      <c r="A26" s="7">
        <v>2020</v>
      </c>
      <c r="B26" s="17">
        <v>27291</v>
      </c>
      <c r="C26" s="17">
        <v>10978</v>
      </c>
      <c r="D26" s="17">
        <v>38269</v>
      </c>
      <c r="E26" s="17"/>
      <c r="F26" s="17">
        <v>1625</v>
      </c>
      <c r="G26" s="17">
        <v>562</v>
      </c>
      <c r="H26" s="17">
        <v>2187</v>
      </c>
      <c r="K26" s="53"/>
      <c r="L26" s="53"/>
      <c r="M26" s="55"/>
      <c r="N26" s="53"/>
      <c r="O26" s="53"/>
      <c r="P26" s="54"/>
      <c r="R26" s="55"/>
      <c r="S26" s="55"/>
      <c r="T26" s="54"/>
      <c r="U26" s="55"/>
      <c r="V26" s="55"/>
      <c r="W26" s="54"/>
    </row>
    <row r="27" spans="1:26" x14ac:dyDescent="0.25">
      <c r="A27" s="7">
        <v>2019</v>
      </c>
      <c r="B27" s="17">
        <v>24858</v>
      </c>
      <c r="C27" s="17">
        <v>5393</v>
      </c>
      <c r="D27" s="17">
        <v>30251</v>
      </c>
      <c r="E27" s="17"/>
      <c r="F27" s="17">
        <v>1348</v>
      </c>
      <c r="G27" s="17">
        <v>783</v>
      </c>
      <c r="H27" s="17">
        <v>2131</v>
      </c>
      <c r="K27" s="53"/>
      <c r="L27" s="53"/>
      <c r="M27" s="55"/>
      <c r="N27" s="53"/>
      <c r="O27" s="53"/>
      <c r="P27" s="54"/>
      <c r="R27" s="55"/>
      <c r="S27" s="55"/>
      <c r="T27" s="54"/>
      <c r="U27" s="55"/>
      <c r="V27" s="55"/>
      <c r="W27" s="54"/>
    </row>
    <row r="28" spans="1:26" x14ac:dyDescent="0.25">
      <c r="A28" s="7">
        <v>2018</v>
      </c>
      <c r="B28" s="11" t="s">
        <v>20</v>
      </c>
      <c r="C28" s="11" t="s">
        <v>21</v>
      </c>
      <c r="D28" s="11" t="s">
        <v>22</v>
      </c>
      <c r="E28" s="11"/>
      <c r="F28" s="11" t="s">
        <v>23</v>
      </c>
      <c r="G28" s="11">
        <v>562</v>
      </c>
      <c r="H28" s="11" t="s">
        <v>24</v>
      </c>
      <c r="K28" s="53"/>
      <c r="L28" s="53"/>
      <c r="M28" s="55"/>
      <c r="N28" s="53"/>
      <c r="O28" s="53"/>
      <c r="P28" s="54"/>
      <c r="R28" s="55"/>
      <c r="S28" s="55"/>
      <c r="T28" s="54"/>
      <c r="U28" s="55"/>
      <c r="V28" s="55"/>
      <c r="W28" s="54"/>
    </row>
    <row r="29" spans="1:26" x14ac:dyDescent="0.25">
      <c r="A29" s="7">
        <v>2017</v>
      </c>
      <c r="B29" s="11" t="s">
        <v>25</v>
      </c>
      <c r="C29" s="11" t="s">
        <v>26</v>
      </c>
      <c r="D29" s="11" t="s">
        <v>27</v>
      </c>
      <c r="E29" s="11"/>
      <c r="F29" s="11" t="s">
        <v>28</v>
      </c>
      <c r="G29" s="11">
        <v>503</v>
      </c>
      <c r="H29" s="11" t="s">
        <v>29</v>
      </c>
      <c r="K29" s="53"/>
      <c r="L29" s="53"/>
      <c r="M29" s="55"/>
      <c r="N29" s="53"/>
      <c r="O29" s="53"/>
      <c r="P29" s="54"/>
      <c r="R29" s="55"/>
      <c r="S29" s="55"/>
      <c r="T29" s="54"/>
      <c r="U29" s="55"/>
      <c r="V29" s="55"/>
      <c r="W29" s="54"/>
    </row>
    <row r="30" spans="1:26" x14ac:dyDescent="0.25">
      <c r="A30" s="7">
        <v>2016</v>
      </c>
      <c r="B30" s="11" t="s">
        <v>30</v>
      </c>
      <c r="C30" s="11" t="s">
        <v>31</v>
      </c>
      <c r="D30" s="11" t="s">
        <v>32</v>
      </c>
      <c r="E30" s="11"/>
      <c r="F30" s="11" t="s">
        <v>33</v>
      </c>
      <c r="G30" s="11">
        <v>883</v>
      </c>
      <c r="H30" s="11" t="s">
        <v>34</v>
      </c>
      <c r="K30" s="53"/>
      <c r="L30" s="53"/>
      <c r="M30" s="55"/>
      <c r="N30" s="53"/>
      <c r="O30" s="53"/>
      <c r="P30" s="54"/>
      <c r="R30" s="55"/>
      <c r="S30" s="55"/>
      <c r="T30" s="54"/>
      <c r="U30" s="55"/>
      <c r="V30" s="55"/>
      <c r="W30" s="54"/>
    </row>
    <row r="31" spans="1:26" x14ac:dyDescent="0.25">
      <c r="A31" s="7">
        <v>2015</v>
      </c>
      <c r="B31" s="11" t="s">
        <v>35</v>
      </c>
      <c r="C31" s="11" t="s">
        <v>36</v>
      </c>
      <c r="D31" s="11" t="s">
        <v>37</v>
      </c>
      <c r="E31" s="11"/>
      <c r="F31" s="11" t="s">
        <v>38</v>
      </c>
      <c r="G31" s="11">
        <v>426</v>
      </c>
      <c r="H31" s="11" t="s">
        <v>39</v>
      </c>
      <c r="K31" s="53"/>
      <c r="L31" s="53"/>
      <c r="M31" s="55"/>
      <c r="N31" s="53"/>
      <c r="O31" s="53"/>
      <c r="P31" s="54"/>
      <c r="R31" s="55"/>
      <c r="S31" s="55"/>
      <c r="T31" s="54"/>
      <c r="U31" s="55"/>
      <c r="V31" s="55"/>
      <c r="W31" s="54"/>
    </row>
    <row r="32" spans="1:26" x14ac:dyDescent="0.25">
      <c r="A32" s="7">
        <v>2014</v>
      </c>
      <c r="B32" s="11" t="s">
        <v>35</v>
      </c>
      <c r="C32" s="11" t="s">
        <v>36</v>
      </c>
      <c r="D32" s="11" t="s">
        <v>37</v>
      </c>
      <c r="E32" s="18"/>
      <c r="F32" s="11" t="s">
        <v>38</v>
      </c>
      <c r="G32" s="11">
        <v>426</v>
      </c>
      <c r="H32" s="11" t="s">
        <v>39</v>
      </c>
      <c r="K32" s="53"/>
      <c r="L32" s="53"/>
      <c r="M32" s="55"/>
      <c r="N32" s="53"/>
      <c r="O32" s="53"/>
      <c r="P32" s="54"/>
      <c r="R32" s="55"/>
      <c r="S32" s="55"/>
      <c r="T32" s="54"/>
      <c r="U32" s="55"/>
      <c r="V32" s="55"/>
      <c r="W32" s="54"/>
    </row>
    <row r="33" spans="1:23" x14ac:dyDescent="0.25">
      <c r="A33" s="7">
        <v>2013</v>
      </c>
      <c r="B33" s="11" t="s">
        <v>40</v>
      </c>
      <c r="C33" s="11" t="s">
        <v>41</v>
      </c>
      <c r="D33" s="11" t="s">
        <v>37</v>
      </c>
      <c r="E33" s="18"/>
      <c r="F33" s="11" t="s">
        <v>42</v>
      </c>
      <c r="G33" s="11">
        <v>796</v>
      </c>
      <c r="H33" s="11" t="s">
        <v>39</v>
      </c>
      <c r="K33" s="53"/>
      <c r="L33" s="53"/>
      <c r="M33" s="55"/>
      <c r="N33" s="53"/>
      <c r="O33" s="53"/>
      <c r="P33" s="55"/>
      <c r="R33" s="55"/>
      <c r="S33" s="55"/>
      <c r="T33" s="54"/>
      <c r="U33" s="55"/>
      <c r="V33" s="55"/>
      <c r="W33" s="54"/>
    </row>
    <row r="34" spans="1:23" x14ac:dyDescent="0.25">
      <c r="A34" s="7">
        <v>2012</v>
      </c>
      <c r="B34" s="11" t="s">
        <v>43</v>
      </c>
      <c r="C34" s="11" t="s">
        <v>44</v>
      </c>
      <c r="D34" s="11" t="s">
        <v>45</v>
      </c>
      <c r="E34" s="18"/>
      <c r="F34" s="11" t="s">
        <v>46</v>
      </c>
      <c r="G34" s="11">
        <v>183</v>
      </c>
      <c r="H34" s="11" t="s">
        <v>47</v>
      </c>
      <c r="K34" s="57">
        <f>SUM(K12:K33)</f>
        <v>12937</v>
      </c>
      <c r="L34" s="57">
        <f>SUM(L12:L33)</f>
        <v>13005</v>
      </c>
      <c r="M34" s="57">
        <f>SUM(M12:M33)</f>
        <v>25942</v>
      </c>
      <c r="N34" s="57">
        <f>SUM(N12:N33)</f>
        <v>3284</v>
      </c>
      <c r="O34" s="57">
        <f>SUM(O12:O33)</f>
        <v>2971</v>
      </c>
      <c r="P34" s="57">
        <f>SUM(P12:P33)</f>
        <v>6255</v>
      </c>
      <c r="R34" s="57">
        <f>SUM(R12:R23)</f>
        <v>1323</v>
      </c>
      <c r="S34" s="57">
        <f>SUM(S12:S23)</f>
        <v>1110</v>
      </c>
      <c r="T34" s="57">
        <f>SUM(T12:T23)</f>
        <v>2433</v>
      </c>
      <c r="U34" s="57">
        <f>SUM(U12:U23)</f>
        <v>3147</v>
      </c>
      <c r="V34" s="57">
        <f>SUM(V12:V23)</f>
        <v>2737</v>
      </c>
      <c r="W34" s="57">
        <f>SUM(W12:W23)</f>
        <v>5884</v>
      </c>
    </row>
    <row r="35" spans="1:23" ht="15.75" thickBot="1" x14ac:dyDescent="0.3">
      <c r="A35" s="12">
        <v>2011</v>
      </c>
      <c r="B35" s="20" t="s">
        <v>48</v>
      </c>
      <c r="C35" s="20" t="s">
        <v>49</v>
      </c>
      <c r="D35" s="20" t="s">
        <v>50</v>
      </c>
      <c r="E35" s="19"/>
      <c r="F35" s="20" t="s">
        <v>51</v>
      </c>
      <c r="G35" s="20">
        <v>377</v>
      </c>
      <c r="H35" s="20" t="s">
        <v>52</v>
      </c>
    </row>
    <row r="36" spans="1:23" ht="15.75" thickTop="1" x14ac:dyDescent="0.25">
      <c r="A36" s="13" t="s">
        <v>53</v>
      </c>
    </row>
    <row r="37" spans="1:23" x14ac:dyDescent="0.25">
      <c r="A37" s="14" t="s">
        <v>54</v>
      </c>
    </row>
    <row r="38" spans="1:23" x14ac:dyDescent="0.25">
      <c r="K38" s="58" t="s">
        <v>70</v>
      </c>
      <c r="L38" s="58"/>
      <c r="M38" s="58"/>
      <c r="N38" s="58"/>
      <c r="O38" s="58"/>
      <c r="P38" s="58"/>
      <c r="R38" s="58" t="s">
        <v>70</v>
      </c>
      <c r="S38" s="58"/>
      <c r="T38" s="58"/>
      <c r="U38" s="58"/>
      <c r="V38" s="58"/>
      <c r="W38" s="58"/>
    </row>
    <row r="39" spans="1:23" x14ac:dyDescent="0.25">
      <c r="K39" s="58" t="s">
        <v>71</v>
      </c>
      <c r="L39" s="58"/>
      <c r="M39" s="58"/>
      <c r="N39" s="58"/>
      <c r="O39" s="49" t="s">
        <v>72</v>
      </c>
      <c r="P39" s="49" t="s">
        <v>7</v>
      </c>
      <c r="R39" s="58" t="s">
        <v>71</v>
      </c>
      <c r="S39" s="58"/>
      <c r="T39" s="58"/>
      <c r="U39" s="58"/>
      <c r="V39" s="49" t="s">
        <v>72</v>
      </c>
      <c r="W39" s="49" t="s">
        <v>7</v>
      </c>
    </row>
    <row r="40" spans="1:23" x14ac:dyDescent="0.25">
      <c r="K40" s="59" t="s">
        <v>73</v>
      </c>
      <c r="L40" s="59" t="s">
        <v>74</v>
      </c>
      <c r="M40" s="59" t="s">
        <v>75</v>
      </c>
      <c r="N40" s="60" t="s">
        <v>76</v>
      </c>
      <c r="O40" s="49"/>
      <c r="P40" s="49"/>
      <c r="R40" s="59" t="s">
        <v>73</v>
      </c>
      <c r="S40" s="59" t="s">
        <v>74</v>
      </c>
      <c r="T40" s="59" t="s">
        <v>75</v>
      </c>
      <c r="U40" s="60" t="s">
        <v>79</v>
      </c>
      <c r="V40" s="49"/>
      <c r="W40" s="49"/>
    </row>
    <row r="41" spans="1:23" x14ac:dyDescent="0.25">
      <c r="G41" s="46"/>
      <c r="H41" s="46" t="s">
        <v>68</v>
      </c>
      <c r="I41" s="46" t="s">
        <v>69</v>
      </c>
      <c r="J41" s="46"/>
      <c r="K41" s="61" t="s">
        <v>77</v>
      </c>
      <c r="L41" s="61" t="s">
        <v>78</v>
      </c>
      <c r="M41" s="61" t="s">
        <v>61</v>
      </c>
      <c r="N41" s="61" t="s">
        <v>62</v>
      </c>
      <c r="O41" s="61" t="s">
        <v>63</v>
      </c>
      <c r="P41" s="61" t="s">
        <v>64</v>
      </c>
      <c r="R41" s="61" t="s">
        <v>77</v>
      </c>
      <c r="S41" s="61" t="s">
        <v>78</v>
      </c>
      <c r="T41" s="61" t="s">
        <v>61</v>
      </c>
      <c r="U41" s="61" t="s">
        <v>62</v>
      </c>
      <c r="V41" s="61" t="s">
        <v>63</v>
      </c>
      <c r="W41" s="61" t="s">
        <v>64</v>
      </c>
    </row>
    <row r="42" spans="1:23" x14ac:dyDescent="0.25">
      <c r="G42" s="46"/>
      <c r="H42" s="65">
        <f>N42+U42</f>
        <v>95</v>
      </c>
      <c r="I42" s="65">
        <f>O42+V42</f>
        <v>90</v>
      </c>
      <c r="J42" s="46"/>
      <c r="K42" s="62">
        <v>0</v>
      </c>
      <c r="L42" s="62">
        <v>48</v>
      </c>
      <c r="M42" s="62">
        <v>41</v>
      </c>
      <c r="N42" s="63">
        <f>K42+L42+M42</f>
        <v>89</v>
      </c>
      <c r="O42" s="62">
        <v>49</v>
      </c>
      <c r="P42" s="46">
        <f>O42+N42</f>
        <v>138</v>
      </c>
      <c r="R42" s="62">
        <v>0</v>
      </c>
      <c r="S42" s="62">
        <v>4</v>
      </c>
      <c r="T42" s="62">
        <v>2</v>
      </c>
      <c r="U42" s="63">
        <f>+R42+S42+T42</f>
        <v>6</v>
      </c>
      <c r="V42" s="62">
        <v>41</v>
      </c>
      <c r="W42" s="46">
        <f>+U42+V42</f>
        <v>47</v>
      </c>
    </row>
    <row r="43" spans="1:23" x14ac:dyDescent="0.25">
      <c r="G43" s="46"/>
      <c r="H43" s="65">
        <f t="shared" ref="H43:H53" si="9">N43+U43</f>
        <v>56</v>
      </c>
      <c r="I43" s="65">
        <f t="shared" ref="I43:I53" si="10">O43+V43</f>
        <v>49</v>
      </c>
      <c r="J43" s="46"/>
      <c r="K43" s="62">
        <v>0</v>
      </c>
      <c r="L43" s="62">
        <v>23</v>
      </c>
      <c r="M43" s="62">
        <v>33</v>
      </c>
      <c r="N43" s="63">
        <f>K43+L43+M43</f>
        <v>56</v>
      </c>
      <c r="O43" s="62">
        <v>38</v>
      </c>
      <c r="P43" s="46">
        <f t="shared" ref="P43:P53" si="11">O43+N43</f>
        <v>94</v>
      </c>
      <c r="R43" s="62">
        <v>0</v>
      </c>
      <c r="S43" s="62">
        <v>0</v>
      </c>
      <c r="T43" s="62">
        <v>0</v>
      </c>
      <c r="U43" s="63">
        <f t="shared" ref="U43:U53" si="12">+R43+S43+T43</f>
        <v>0</v>
      </c>
      <c r="V43" s="62">
        <v>11</v>
      </c>
      <c r="W43" s="46">
        <f t="shared" ref="W43:W53" si="13">+U43+V43</f>
        <v>11</v>
      </c>
    </row>
    <row r="44" spans="1:23" x14ac:dyDescent="0.25">
      <c r="G44" s="46"/>
      <c r="H44" s="65">
        <f t="shared" si="9"/>
        <v>103</v>
      </c>
      <c r="I44" s="65">
        <f t="shared" si="10"/>
        <v>68</v>
      </c>
      <c r="J44" s="46"/>
      <c r="K44" s="62">
        <v>0</v>
      </c>
      <c r="L44" s="62">
        <v>45</v>
      </c>
      <c r="M44" s="48">
        <v>56</v>
      </c>
      <c r="N44" s="63">
        <f>K44+L44+M44</f>
        <v>101</v>
      </c>
      <c r="O44" s="62">
        <v>33</v>
      </c>
      <c r="P44" s="46">
        <f t="shared" si="11"/>
        <v>134</v>
      </c>
      <c r="R44" s="62">
        <v>0</v>
      </c>
      <c r="S44" s="62">
        <v>2</v>
      </c>
      <c r="T44" s="62">
        <v>0</v>
      </c>
      <c r="U44" s="63">
        <f t="shared" si="12"/>
        <v>2</v>
      </c>
      <c r="V44" s="62">
        <v>35</v>
      </c>
      <c r="W44" s="46">
        <f t="shared" si="13"/>
        <v>37</v>
      </c>
    </row>
    <row r="45" spans="1:23" x14ac:dyDescent="0.25">
      <c r="G45" s="46"/>
      <c r="H45" s="65">
        <f t="shared" si="9"/>
        <v>346</v>
      </c>
      <c r="I45" s="65">
        <f t="shared" si="10"/>
        <v>136</v>
      </c>
      <c r="J45" s="46"/>
      <c r="K45" s="62">
        <v>3</v>
      </c>
      <c r="L45" s="62">
        <v>104</v>
      </c>
      <c r="M45" s="62">
        <v>154</v>
      </c>
      <c r="N45" s="63">
        <f t="shared" ref="N45:N53" si="14">K45+L45+M45</f>
        <v>261</v>
      </c>
      <c r="O45" s="62">
        <v>103</v>
      </c>
      <c r="P45" s="46">
        <f t="shared" si="11"/>
        <v>364</v>
      </c>
      <c r="R45" s="62">
        <v>0</v>
      </c>
      <c r="S45" s="62">
        <v>52</v>
      </c>
      <c r="T45" s="62">
        <v>33</v>
      </c>
      <c r="U45" s="63">
        <f t="shared" si="12"/>
        <v>85</v>
      </c>
      <c r="V45" s="62">
        <v>33</v>
      </c>
      <c r="W45" s="46">
        <f t="shared" si="13"/>
        <v>118</v>
      </c>
    </row>
    <row r="46" spans="1:23" x14ac:dyDescent="0.25">
      <c r="G46" s="46"/>
      <c r="H46" s="65">
        <f t="shared" si="9"/>
        <v>76</v>
      </c>
      <c r="I46" s="65">
        <f t="shared" si="10"/>
        <v>33</v>
      </c>
      <c r="J46" s="46"/>
      <c r="K46" s="62">
        <v>1</v>
      </c>
      <c r="L46" s="62">
        <v>26</v>
      </c>
      <c r="M46" s="62">
        <v>49</v>
      </c>
      <c r="N46" s="63">
        <f t="shared" si="14"/>
        <v>76</v>
      </c>
      <c r="O46" s="62">
        <v>33</v>
      </c>
      <c r="P46" s="46">
        <f t="shared" si="11"/>
        <v>109</v>
      </c>
      <c r="R46" s="62">
        <v>0</v>
      </c>
      <c r="S46" s="62">
        <v>0</v>
      </c>
      <c r="T46" s="62">
        <v>0</v>
      </c>
      <c r="U46" s="63">
        <f t="shared" si="12"/>
        <v>0</v>
      </c>
      <c r="V46" s="62">
        <v>0</v>
      </c>
      <c r="W46" s="46">
        <f t="shared" si="13"/>
        <v>0</v>
      </c>
    </row>
    <row r="47" spans="1:23" x14ac:dyDescent="0.25">
      <c r="G47" s="46"/>
      <c r="H47" s="65">
        <f t="shared" si="9"/>
        <v>72</v>
      </c>
      <c r="I47" s="65">
        <f t="shared" si="10"/>
        <v>65</v>
      </c>
      <c r="J47" s="46"/>
      <c r="K47" s="62">
        <v>0</v>
      </c>
      <c r="L47" s="62">
        <v>22</v>
      </c>
      <c r="M47" s="62">
        <v>30</v>
      </c>
      <c r="N47" s="63">
        <f t="shared" si="14"/>
        <v>52</v>
      </c>
      <c r="O47" s="62">
        <v>46</v>
      </c>
      <c r="P47" s="46">
        <f t="shared" si="11"/>
        <v>98</v>
      </c>
      <c r="R47" s="62">
        <v>0</v>
      </c>
      <c r="S47" s="62">
        <v>10</v>
      </c>
      <c r="T47" s="62">
        <v>10</v>
      </c>
      <c r="U47" s="63">
        <f t="shared" si="12"/>
        <v>20</v>
      </c>
      <c r="V47" s="62">
        <v>19</v>
      </c>
      <c r="W47" s="46">
        <f t="shared" si="13"/>
        <v>39</v>
      </c>
    </row>
    <row r="48" spans="1:23" x14ac:dyDescent="0.25">
      <c r="G48" s="46"/>
      <c r="H48" s="65">
        <f t="shared" si="9"/>
        <v>103</v>
      </c>
      <c r="I48" s="65">
        <f t="shared" si="10"/>
        <v>170</v>
      </c>
      <c r="J48" s="46"/>
      <c r="K48" s="62">
        <v>0</v>
      </c>
      <c r="L48" s="62">
        <v>46</v>
      </c>
      <c r="M48" s="62">
        <v>50</v>
      </c>
      <c r="N48" s="63">
        <f t="shared" si="14"/>
        <v>96</v>
      </c>
      <c r="O48" s="62">
        <v>63</v>
      </c>
      <c r="P48" s="46">
        <f t="shared" si="11"/>
        <v>159</v>
      </c>
      <c r="R48" s="62">
        <v>0</v>
      </c>
      <c r="S48" s="62">
        <v>7</v>
      </c>
      <c r="T48" s="62">
        <v>0</v>
      </c>
      <c r="U48" s="63">
        <f t="shared" si="12"/>
        <v>7</v>
      </c>
      <c r="V48" s="62">
        <v>107</v>
      </c>
      <c r="W48" s="46">
        <f t="shared" si="13"/>
        <v>114</v>
      </c>
    </row>
    <row r="49" spans="7:23" x14ac:dyDescent="0.25">
      <c r="G49" s="46"/>
      <c r="H49" s="65">
        <f t="shared" si="9"/>
        <v>160</v>
      </c>
      <c r="I49" s="65">
        <f t="shared" si="10"/>
        <v>181</v>
      </c>
      <c r="J49" s="46"/>
      <c r="K49" s="62">
        <v>0</v>
      </c>
      <c r="L49" s="62">
        <v>52</v>
      </c>
      <c r="M49" s="62">
        <v>63</v>
      </c>
      <c r="N49" s="63">
        <f t="shared" si="14"/>
        <v>115</v>
      </c>
      <c r="O49" s="62">
        <v>146</v>
      </c>
      <c r="P49" s="46">
        <f t="shared" si="11"/>
        <v>261</v>
      </c>
      <c r="R49" s="62">
        <v>1</v>
      </c>
      <c r="S49" s="62">
        <v>23</v>
      </c>
      <c r="T49" s="56">
        <v>21</v>
      </c>
      <c r="U49" s="63">
        <f t="shared" si="12"/>
        <v>45</v>
      </c>
      <c r="V49" s="62">
        <v>35</v>
      </c>
      <c r="W49" s="46">
        <f t="shared" si="13"/>
        <v>80</v>
      </c>
    </row>
    <row r="50" spans="7:23" x14ac:dyDescent="0.25">
      <c r="G50" s="46"/>
      <c r="H50" s="65">
        <f t="shared" si="9"/>
        <v>113</v>
      </c>
      <c r="I50" s="65">
        <f t="shared" si="10"/>
        <v>142</v>
      </c>
      <c r="J50" s="46"/>
      <c r="K50" s="62">
        <v>2</v>
      </c>
      <c r="L50" s="62">
        <v>49</v>
      </c>
      <c r="M50" s="62">
        <v>59</v>
      </c>
      <c r="N50" s="63">
        <f t="shared" si="14"/>
        <v>110</v>
      </c>
      <c r="O50" s="62">
        <v>60</v>
      </c>
      <c r="P50" s="46">
        <f t="shared" si="11"/>
        <v>170</v>
      </c>
      <c r="R50" s="62">
        <v>0</v>
      </c>
      <c r="S50" s="62">
        <v>2</v>
      </c>
      <c r="T50" s="62">
        <v>1</v>
      </c>
      <c r="U50" s="63">
        <f t="shared" si="12"/>
        <v>3</v>
      </c>
      <c r="V50" s="62">
        <v>82</v>
      </c>
      <c r="W50" s="46">
        <f t="shared" si="13"/>
        <v>85</v>
      </c>
    </row>
    <row r="51" spans="7:23" x14ac:dyDescent="0.25">
      <c r="G51" s="46"/>
      <c r="H51" s="65">
        <f t="shared" si="9"/>
        <v>75</v>
      </c>
      <c r="I51" s="65">
        <f t="shared" si="10"/>
        <v>145</v>
      </c>
      <c r="J51" s="46"/>
      <c r="K51" s="62">
        <v>1</v>
      </c>
      <c r="L51" s="62">
        <v>22</v>
      </c>
      <c r="M51" s="62">
        <v>42</v>
      </c>
      <c r="N51" s="63">
        <f t="shared" si="14"/>
        <v>65</v>
      </c>
      <c r="O51" s="62">
        <v>110</v>
      </c>
      <c r="P51" s="46">
        <f t="shared" si="11"/>
        <v>175</v>
      </c>
      <c r="R51" s="62">
        <v>0</v>
      </c>
      <c r="S51" s="62">
        <v>6</v>
      </c>
      <c r="T51" s="62">
        <v>4</v>
      </c>
      <c r="U51" s="63">
        <f t="shared" si="12"/>
        <v>10</v>
      </c>
      <c r="V51" s="62">
        <v>35</v>
      </c>
      <c r="W51" s="46">
        <f t="shared" si="13"/>
        <v>45</v>
      </c>
    </row>
    <row r="52" spans="7:23" x14ac:dyDescent="0.25">
      <c r="G52" s="46"/>
      <c r="H52" s="65">
        <f t="shared" si="9"/>
        <v>73</v>
      </c>
      <c r="I52" s="65">
        <f t="shared" si="10"/>
        <v>60</v>
      </c>
      <c r="J52" s="46"/>
      <c r="K52" s="62">
        <v>0</v>
      </c>
      <c r="L52" s="62">
        <v>34</v>
      </c>
      <c r="M52" s="62">
        <v>39</v>
      </c>
      <c r="N52" s="63">
        <f t="shared" si="14"/>
        <v>73</v>
      </c>
      <c r="O52" s="62">
        <v>60</v>
      </c>
      <c r="P52" s="46">
        <f t="shared" si="11"/>
        <v>133</v>
      </c>
      <c r="R52" s="62">
        <v>0</v>
      </c>
      <c r="S52" s="62">
        <v>0</v>
      </c>
      <c r="T52" s="62">
        <v>0</v>
      </c>
      <c r="U52" s="63">
        <f t="shared" si="12"/>
        <v>0</v>
      </c>
      <c r="V52" s="62">
        <v>0</v>
      </c>
      <c r="W52" s="46">
        <f t="shared" si="13"/>
        <v>0</v>
      </c>
    </row>
    <row r="53" spans="7:23" x14ac:dyDescent="0.25">
      <c r="G53" s="46"/>
      <c r="H53" s="65">
        <f t="shared" si="9"/>
        <v>115</v>
      </c>
      <c r="I53" s="65">
        <f t="shared" si="10"/>
        <v>337</v>
      </c>
      <c r="J53" s="46"/>
      <c r="K53" s="62">
        <v>0</v>
      </c>
      <c r="L53" s="62">
        <v>53</v>
      </c>
      <c r="M53" s="62">
        <v>62</v>
      </c>
      <c r="N53" s="63">
        <f t="shared" si="14"/>
        <v>115</v>
      </c>
      <c r="O53" s="62">
        <v>247</v>
      </c>
      <c r="P53" s="46">
        <f t="shared" si="11"/>
        <v>362</v>
      </c>
      <c r="R53" s="62">
        <v>0</v>
      </c>
      <c r="S53" s="62">
        <v>0</v>
      </c>
      <c r="T53" s="62">
        <v>0</v>
      </c>
      <c r="U53" s="63">
        <f t="shared" si="12"/>
        <v>0</v>
      </c>
      <c r="V53" s="62">
        <v>90</v>
      </c>
      <c r="W53" s="46">
        <f t="shared" si="13"/>
        <v>90</v>
      </c>
    </row>
    <row r="54" spans="7:23" x14ac:dyDescent="0.25">
      <c r="G54" s="46"/>
      <c r="H54" s="46"/>
      <c r="I54" s="46"/>
      <c r="J54" s="46"/>
      <c r="K54" s="62"/>
      <c r="L54" s="62"/>
      <c r="M54" s="62"/>
      <c r="N54" s="63"/>
      <c r="O54" s="62"/>
      <c r="P54" s="63"/>
      <c r="R54" s="62"/>
      <c r="S54" s="62"/>
      <c r="T54" s="62"/>
      <c r="U54" s="63"/>
      <c r="V54" s="62"/>
      <c r="W54" s="46"/>
    </row>
    <row r="55" spans="7:23" x14ac:dyDescent="0.25">
      <c r="K55" s="62"/>
      <c r="L55" s="62"/>
      <c r="M55" s="62"/>
      <c r="N55" s="63"/>
      <c r="O55" s="62"/>
      <c r="P55" s="63"/>
      <c r="R55" s="62"/>
      <c r="S55" s="62"/>
      <c r="T55" s="62"/>
      <c r="U55" s="63"/>
      <c r="V55" s="62"/>
      <c r="W55" s="63"/>
    </row>
    <row r="56" spans="7:23" x14ac:dyDescent="0.25">
      <c r="K56" s="62"/>
      <c r="L56" s="62"/>
      <c r="M56" s="62"/>
      <c r="N56" s="63"/>
      <c r="O56" s="62"/>
      <c r="P56" s="63"/>
      <c r="R56" s="62"/>
      <c r="S56" s="62"/>
      <c r="T56" s="62"/>
      <c r="U56" s="63"/>
      <c r="V56" s="62"/>
      <c r="W56" s="63"/>
    </row>
    <row r="57" spans="7:23" x14ac:dyDescent="0.25">
      <c r="K57" s="62"/>
      <c r="L57" s="62"/>
      <c r="M57" s="62"/>
      <c r="N57" s="63"/>
      <c r="O57" s="62"/>
      <c r="P57" s="63"/>
      <c r="R57" s="62"/>
      <c r="S57" s="62"/>
      <c r="T57" s="62"/>
      <c r="U57" s="63"/>
      <c r="V57" s="62"/>
      <c r="W57" s="63"/>
    </row>
    <row r="58" spans="7:23" x14ac:dyDescent="0.25">
      <c r="K58" s="62"/>
      <c r="L58" s="62"/>
      <c r="M58" s="62"/>
      <c r="N58" s="63"/>
      <c r="O58" s="62"/>
      <c r="P58" s="63"/>
      <c r="R58" s="62"/>
      <c r="S58" s="62"/>
      <c r="T58" s="62"/>
      <c r="U58" s="63"/>
      <c r="V58" s="62"/>
      <c r="W58" s="63"/>
    </row>
    <row r="59" spans="7:23" x14ac:dyDescent="0.25">
      <c r="K59" s="62"/>
      <c r="L59" s="62"/>
      <c r="M59" s="62"/>
      <c r="N59" s="63"/>
      <c r="O59" s="62"/>
      <c r="P59" s="63"/>
      <c r="R59" s="62"/>
      <c r="S59" s="62"/>
      <c r="T59" s="62"/>
      <c r="U59" s="63"/>
      <c r="V59" s="62"/>
      <c r="W59" s="63"/>
    </row>
    <row r="60" spans="7:23" x14ac:dyDescent="0.25">
      <c r="K60" s="62"/>
      <c r="L60" s="62"/>
      <c r="M60" s="62"/>
      <c r="N60" s="63"/>
      <c r="O60" s="62"/>
      <c r="P60" s="63"/>
      <c r="R60" s="62"/>
      <c r="S60" s="62"/>
      <c r="T60" s="62"/>
      <c r="U60" s="63"/>
      <c r="V60" s="62"/>
      <c r="W60" s="63"/>
    </row>
    <row r="61" spans="7:23" x14ac:dyDescent="0.25">
      <c r="K61" s="62"/>
      <c r="L61" s="62"/>
      <c r="M61" s="62"/>
      <c r="N61" s="63"/>
      <c r="O61" s="62"/>
      <c r="P61" s="63"/>
      <c r="R61" s="62"/>
      <c r="S61" s="62"/>
      <c r="T61" s="62"/>
      <c r="U61" s="63"/>
      <c r="V61" s="62"/>
      <c r="W61" s="63"/>
    </row>
    <row r="62" spans="7:23" x14ac:dyDescent="0.25">
      <c r="K62" s="62"/>
      <c r="L62" s="62"/>
      <c r="M62" s="62"/>
      <c r="N62" s="63"/>
      <c r="O62" s="62"/>
      <c r="P62" s="63"/>
      <c r="R62" s="62"/>
      <c r="S62" s="62"/>
      <c r="T62" s="62"/>
      <c r="U62" s="63"/>
      <c r="V62" s="62"/>
      <c r="W62" s="63"/>
    </row>
    <row r="63" spans="7:23" x14ac:dyDescent="0.25">
      <c r="K63" s="64">
        <f t="shared" ref="K63:P63" si="15">SUM(K42:K62)</f>
        <v>7</v>
      </c>
      <c r="L63" s="64">
        <f t="shared" si="15"/>
        <v>524</v>
      </c>
      <c r="M63" s="64">
        <f t="shared" si="15"/>
        <v>678</v>
      </c>
      <c r="N63" s="64">
        <f t="shared" si="15"/>
        <v>1209</v>
      </c>
      <c r="O63" s="64">
        <f t="shared" si="15"/>
        <v>988</v>
      </c>
      <c r="P63" s="64">
        <f t="shared" si="15"/>
        <v>2197</v>
      </c>
      <c r="R63" s="64">
        <f t="shared" ref="R63:W63" si="16">SUM(R42:R53)</f>
        <v>1</v>
      </c>
      <c r="S63" s="64">
        <f t="shared" si="16"/>
        <v>106</v>
      </c>
      <c r="T63" s="64">
        <f t="shared" si="16"/>
        <v>71</v>
      </c>
      <c r="U63" s="64">
        <f t="shared" si="16"/>
        <v>178</v>
      </c>
      <c r="V63" s="64">
        <f t="shared" si="16"/>
        <v>488</v>
      </c>
      <c r="W63" s="64">
        <f>SUM(W42:W53)</f>
        <v>666</v>
      </c>
    </row>
  </sheetData>
  <mergeCells count="17">
    <mergeCell ref="K38:P38"/>
    <mergeCell ref="K39:N39"/>
    <mergeCell ref="O39:O40"/>
    <mergeCell ref="P39:P40"/>
    <mergeCell ref="R38:W38"/>
    <mergeCell ref="R39:U39"/>
    <mergeCell ref="V39:V40"/>
    <mergeCell ref="W39:W40"/>
    <mergeCell ref="A8:A9"/>
    <mergeCell ref="B8:D8"/>
    <mergeCell ref="F8:H8"/>
    <mergeCell ref="K8:P8"/>
    <mergeCell ref="R8:W8"/>
    <mergeCell ref="K9:M9"/>
    <mergeCell ref="N9:P9"/>
    <mergeCell ref="R9:T9"/>
    <mergeCell ref="U9:W9"/>
  </mergeCells>
  <conditionalFormatting sqref="P54:P62">
    <cfRule type="cellIs" dxfId="1" priority="2" stopIfTrue="1" operator="notEqual">
      <formula>$Z54</formula>
    </cfRule>
  </conditionalFormatting>
  <conditionalFormatting sqref="W55:W62">
    <cfRule type="cellIs" dxfId="0" priority="1" stopIfTrue="1" operator="notEqual">
      <formula>$Z55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2022</vt:lpstr>
      <vt:lpstr>Sheet2</vt:lpstr>
      <vt:lpstr>'2022'!_Toc466988837</vt:lpstr>
      <vt:lpstr>Sheet1!_Toc466988837</vt:lpstr>
      <vt:lpstr>'2022'!_Toc466988838</vt:lpstr>
      <vt:lpstr>Sheet1!_Toc466988838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2020-07-16T01:57:32Z</dcterms:created>
  <dcterms:modified xsi:type="dcterms:W3CDTF">2023-01-24T00:29:23Z</dcterms:modified>
</cp:coreProperties>
</file>