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2\Olahan smt 2 2025\"/>
    </mc:Choice>
  </mc:AlternateContent>
  <xr:revisionPtr revIDLastSave="0" documentId="13_ncr:1_{61B79A18-1E1B-4A4E-AD56-E905556AA9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B SUKOHARJO" sheetId="15" r:id="rId1"/>
    <sheet name="WERU" sheetId="4" r:id="rId2"/>
    <sheet name="BULU" sheetId="7" r:id="rId3"/>
    <sheet name="TAWANGSARI" sheetId="8" r:id="rId4"/>
    <sheet name="SUKOHARJO" sheetId="9" r:id="rId5"/>
    <sheet name="NGUTER" sheetId="11" r:id="rId6"/>
    <sheet name="BENDOSARI" sheetId="12" r:id="rId7"/>
    <sheet name="POLOKARTO" sheetId="13" r:id="rId8"/>
    <sheet name="MOJOLABAN" sheetId="14" r:id="rId9"/>
    <sheet name="GROGOL" sheetId="16" r:id="rId10"/>
    <sheet name="BAKI" sheetId="17" r:id="rId11"/>
    <sheet name="GATAK" sheetId="18" r:id="rId12"/>
    <sheet name="KARTASURA" sheetId="19" r:id="rId13"/>
  </sheets>
  <calcPr calcId="191029"/>
</workbook>
</file>

<file path=xl/calcChain.xml><?xml version="1.0" encoding="utf-8"?>
<calcChain xmlns="http://schemas.openxmlformats.org/spreadsheetml/2006/main">
  <c r="G21" i="19" l="1"/>
  <c r="G20" i="19"/>
  <c r="G19" i="19"/>
  <c r="G18" i="19"/>
  <c r="G17" i="19"/>
  <c r="G16" i="19"/>
  <c r="G15" i="19"/>
  <c r="G14" i="19"/>
  <c r="G13" i="19"/>
  <c r="G12" i="19"/>
  <c r="G11" i="19"/>
  <c r="G10" i="19"/>
  <c r="G9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E21" i="19"/>
  <c r="AE10" i="19"/>
  <c r="AE11" i="19"/>
  <c r="AE12" i="19"/>
  <c r="AE13" i="19"/>
  <c r="AE14" i="19"/>
  <c r="AE15" i="19"/>
  <c r="AE16" i="19"/>
  <c r="AE17" i="19"/>
  <c r="AE18" i="19"/>
  <c r="AE19" i="19"/>
  <c r="AE20" i="19"/>
  <c r="AE9" i="19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E23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9" i="18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W23" i="17"/>
  <c r="W22" i="17"/>
  <c r="W21" i="17"/>
  <c r="W20" i="17"/>
  <c r="W19" i="17"/>
  <c r="W18" i="17"/>
  <c r="W17" i="17"/>
  <c r="W16" i="17"/>
  <c r="W15" i="17"/>
  <c r="W14" i="17"/>
  <c r="W13" i="17"/>
  <c r="W12" i="17"/>
  <c r="W11" i="17"/>
  <c r="W10" i="17"/>
  <c r="W9" i="17"/>
  <c r="AA23" i="17"/>
  <c r="AA22" i="17"/>
  <c r="AA21" i="17"/>
  <c r="AA20" i="17"/>
  <c r="AA19" i="17"/>
  <c r="AA18" i="17"/>
  <c r="AA17" i="17"/>
  <c r="AA16" i="17"/>
  <c r="AA15" i="17"/>
  <c r="AA14" i="17"/>
  <c r="AA13" i="17"/>
  <c r="AA12" i="17"/>
  <c r="AA11" i="17"/>
  <c r="AA10" i="17"/>
  <c r="AA9" i="17"/>
  <c r="AE23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9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AE23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9" i="16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9" i="14"/>
  <c r="AA24" i="14"/>
  <c r="AA23" i="14"/>
  <c r="AA22" i="14"/>
  <c r="AA21" i="14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E24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9" i="14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E26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9" i="13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E23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9" i="12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E25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9" i="11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9" i="9"/>
  <c r="AE23" i="9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E21" i="8"/>
  <c r="AD9" i="8"/>
  <c r="G21" i="7"/>
  <c r="K21" i="7"/>
  <c r="O21" i="7"/>
  <c r="S21" i="7"/>
  <c r="W21" i="7"/>
  <c r="AA21" i="7"/>
  <c r="AE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W20" i="7"/>
  <c r="W19" i="7"/>
  <c r="W18" i="7"/>
  <c r="W17" i="7"/>
  <c r="W16" i="7"/>
  <c r="W15" i="7"/>
  <c r="W14" i="7"/>
  <c r="W13" i="7"/>
  <c r="W12" i="7"/>
  <c r="W11" i="7"/>
  <c r="W10" i="7"/>
  <c r="W9" i="7"/>
  <c r="S20" i="7"/>
  <c r="S19" i="7"/>
  <c r="S18" i="7"/>
  <c r="S17" i="7"/>
  <c r="S16" i="7"/>
  <c r="S15" i="7"/>
  <c r="S14" i="7"/>
  <c r="S13" i="7"/>
  <c r="S12" i="7"/>
  <c r="S11" i="7"/>
  <c r="S10" i="7"/>
  <c r="S9" i="7"/>
  <c r="O20" i="7"/>
  <c r="O19" i="7"/>
  <c r="O18" i="7"/>
  <c r="O17" i="7"/>
  <c r="O16" i="7"/>
  <c r="O15" i="7"/>
  <c r="O14" i="7"/>
  <c r="O13" i="7"/>
  <c r="O12" i="7"/>
  <c r="O11" i="7"/>
  <c r="O10" i="7"/>
  <c r="O9" i="7"/>
  <c r="K20" i="7"/>
  <c r="K19" i="7"/>
  <c r="K18" i="7"/>
  <c r="K17" i="7"/>
  <c r="K16" i="7"/>
  <c r="K15" i="7"/>
  <c r="K14" i="7"/>
  <c r="K13" i="7"/>
  <c r="K12" i="7"/>
  <c r="K11" i="7"/>
  <c r="K10" i="7"/>
  <c r="K9" i="7"/>
  <c r="G10" i="7"/>
  <c r="G11" i="7"/>
  <c r="G12" i="7"/>
  <c r="G13" i="7"/>
  <c r="G14" i="7"/>
  <c r="G15" i="7"/>
  <c r="G16" i="7"/>
  <c r="G17" i="7"/>
  <c r="G18" i="7"/>
  <c r="G19" i="7"/>
  <c r="G20" i="7"/>
  <c r="G9" i="7"/>
  <c r="G16" i="4"/>
  <c r="W21" i="15"/>
  <c r="AE22" i="4"/>
  <c r="AA22" i="4"/>
  <c r="W22" i="4"/>
  <c r="S22" i="4"/>
  <c r="O22" i="4"/>
  <c r="K22" i="4"/>
  <c r="G22" i="4"/>
  <c r="N11" i="15"/>
  <c r="N12" i="15"/>
  <c r="N13" i="15"/>
  <c r="N14" i="15"/>
  <c r="N15" i="15"/>
  <c r="N16" i="15"/>
  <c r="N17" i="15"/>
  <c r="N18" i="15"/>
  <c r="N19" i="15"/>
  <c r="N20" i="15"/>
  <c r="N10" i="15"/>
  <c r="N21" i="15"/>
  <c r="Z12" i="15" l="1"/>
  <c r="Z16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N17" i="4"/>
  <c r="X23" i="9"/>
  <c r="U23" i="9"/>
  <c r="E21" i="19" l="1"/>
  <c r="I23" i="17"/>
  <c r="E23" i="17"/>
  <c r="R10" i="15"/>
  <c r="R11" i="15"/>
  <c r="R12" i="15"/>
  <c r="R13" i="15"/>
  <c r="R14" i="15"/>
  <c r="R15" i="15"/>
  <c r="R16" i="15"/>
  <c r="R17" i="15"/>
  <c r="R18" i="15"/>
  <c r="R19" i="15"/>
  <c r="R20" i="15"/>
  <c r="V10" i="15"/>
  <c r="V11" i="15"/>
  <c r="V12" i="15"/>
  <c r="V13" i="15"/>
  <c r="V14" i="15"/>
  <c r="V15" i="15"/>
  <c r="V16" i="15"/>
  <c r="V17" i="15"/>
  <c r="V18" i="15"/>
  <c r="V19" i="15"/>
  <c r="V20" i="15"/>
  <c r="Z13" i="15"/>
  <c r="Z14" i="15"/>
  <c r="Z15" i="15"/>
  <c r="Z17" i="15"/>
  <c r="Z18" i="15"/>
  <c r="Z19" i="15"/>
  <c r="Z20" i="15"/>
  <c r="Z9" i="15"/>
  <c r="Z10" i="15"/>
  <c r="Z11" i="15"/>
  <c r="AD9" i="15"/>
  <c r="AC21" i="8"/>
  <c r="AB21" i="8"/>
  <c r="Y21" i="8"/>
  <c r="X21" i="8"/>
  <c r="U21" i="8"/>
  <c r="T21" i="8"/>
  <c r="Q21" i="8"/>
  <c r="P21" i="8"/>
  <c r="M21" i="8"/>
  <c r="L21" i="8"/>
  <c r="I21" i="8"/>
  <c r="H21" i="8"/>
  <c r="E21" i="8"/>
  <c r="AC21" i="7"/>
  <c r="AB21" i="7"/>
  <c r="Y21" i="7"/>
  <c r="X21" i="7"/>
  <c r="U21" i="7"/>
  <c r="T21" i="7"/>
  <c r="Q21" i="7"/>
  <c r="P21" i="7"/>
  <c r="M21" i="7"/>
  <c r="L21" i="7"/>
  <c r="I21" i="7"/>
  <c r="H21" i="7"/>
  <c r="E21" i="7"/>
  <c r="D21" i="7"/>
  <c r="D21" i="8"/>
  <c r="D23" i="9"/>
  <c r="H22" i="4"/>
  <c r="AD13" i="8"/>
  <c r="R9" i="9" l="1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V9" i="9"/>
  <c r="V10" i="9"/>
  <c r="V11" i="9"/>
  <c r="V12" i="9"/>
  <c r="V13" i="9"/>
  <c r="V14" i="9"/>
  <c r="V16" i="9"/>
  <c r="V17" i="9"/>
  <c r="V18" i="9"/>
  <c r="V19" i="9"/>
  <c r="V20" i="9"/>
  <c r="V21" i="9"/>
  <c r="V22" i="9"/>
  <c r="Z9" i="9"/>
  <c r="Z10" i="9"/>
  <c r="Z11" i="9"/>
  <c r="Z12" i="9"/>
  <c r="Z13" i="9"/>
  <c r="Z14" i="9"/>
  <c r="Z15" i="9"/>
  <c r="Z16" i="9"/>
  <c r="Z17" i="9"/>
  <c r="Z18" i="9"/>
  <c r="Z19" i="9"/>
  <c r="Z21" i="9"/>
  <c r="Z22" i="9"/>
  <c r="AD9" i="9"/>
  <c r="AD10" i="9"/>
  <c r="AD11" i="9"/>
  <c r="AD12" i="9"/>
  <c r="AD13" i="9"/>
  <c r="AD14" i="9"/>
  <c r="AD15" i="9"/>
  <c r="AD16" i="9"/>
  <c r="AD17" i="9"/>
  <c r="AD19" i="9"/>
  <c r="AD20" i="9"/>
  <c r="AD21" i="9"/>
  <c r="AD22" i="9"/>
  <c r="N11" i="8"/>
  <c r="N12" i="8"/>
  <c r="N13" i="8"/>
  <c r="N14" i="8"/>
  <c r="N15" i="8"/>
  <c r="N16" i="8"/>
  <c r="N17" i="8"/>
  <c r="N18" i="8"/>
  <c r="N19" i="8"/>
  <c r="N20" i="8"/>
  <c r="N9" i="8"/>
  <c r="R12" i="8"/>
  <c r="R13" i="8"/>
  <c r="R14" i="8"/>
  <c r="R15" i="8"/>
  <c r="R16" i="8"/>
  <c r="R17" i="8"/>
  <c r="R18" i="8"/>
  <c r="R19" i="8"/>
  <c r="R20" i="8"/>
  <c r="R9" i="8"/>
  <c r="R10" i="8"/>
  <c r="V10" i="8"/>
  <c r="V11" i="8"/>
  <c r="V12" i="8"/>
  <c r="V13" i="8"/>
  <c r="V14" i="8"/>
  <c r="V15" i="8"/>
  <c r="V16" i="8"/>
  <c r="V17" i="8"/>
  <c r="V18" i="8"/>
  <c r="V19" i="8"/>
  <c r="V20" i="8"/>
  <c r="V9" i="8"/>
  <c r="Z10" i="8"/>
  <c r="Z11" i="8"/>
  <c r="Z12" i="8"/>
  <c r="Z13" i="8"/>
  <c r="Z14" i="8"/>
  <c r="Z15" i="8"/>
  <c r="Z16" i="8"/>
  <c r="Z17" i="8"/>
  <c r="Z18" i="8"/>
  <c r="Z19" i="8"/>
  <c r="Z20" i="8"/>
  <c r="Z9" i="8"/>
  <c r="AD14" i="8"/>
  <c r="AD15" i="8"/>
  <c r="AD16" i="8"/>
  <c r="AD17" i="8"/>
  <c r="AD18" i="8"/>
  <c r="AD19" i="8"/>
  <c r="AD20" i="8"/>
  <c r="AD10" i="8"/>
  <c r="AD11" i="8"/>
  <c r="AD12" i="8"/>
  <c r="AD9" i="4"/>
  <c r="AD21" i="8" l="1"/>
  <c r="Z21" i="8"/>
  <c r="V21" i="8"/>
  <c r="AD10" i="4"/>
  <c r="AD11" i="4"/>
  <c r="AD12" i="4"/>
  <c r="AD13" i="4"/>
  <c r="AD14" i="4"/>
  <c r="AD15" i="4"/>
  <c r="AD16" i="4"/>
  <c r="AD17" i="4"/>
  <c r="AD18" i="4"/>
  <c r="AD19" i="4"/>
  <c r="AD20" i="4"/>
  <c r="AD21" i="4"/>
  <c r="AB22" i="4"/>
  <c r="AC22" i="4"/>
  <c r="X22" i="4"/>
  <c r="Y22" i="4"/>
  <c r="Z10" i="4"/>
  <c r="Z11" i="4"/>
  <c r="Z12" i="4"/>
  <c r="Z13" i="4"/>
  <c r="Z14" i="4"/>
  <c r="Z15" i="4"/>
  <c r="Z16" i="4"/>
  <c r="Z17" i="4"/>
  <c r="Z18" i="4"/>
  <c r="Z19" i="4"/>
  <c r="Z20" i="4"/>
  <c r="Z21" i="4"/>
  <c r="Z9" i="4"/>
  <c r="Q22" i="4"/>
  <c r="V10" i="4"/>
  <c r="V11" i="4"/>
  <c r="V12" i="4"/>
  <c r="V13" i="4"/>
  <c r="V14" i="4"/>
  <c r="V15" i="4"/>
  <c r="V16" i="4"/>
  <c r="V17" i="4"/>
  <c r="V18" i="4"/>
  <c r="V19" i="4"/>
  <c r="V20" i="4"/>
  <c r="V21" i="4"/>
  <c r="V9" i="4"/>
  <c r="R10" i="4"/>
  <c r="R11" i="4"/>
  <c r="R12" i="4"/>
  <c r="R13" i="4"/>
  <c r="R14" i="4"/>
  <c r="R15" i="4"/>
  <c r="R16" i="4"/>
  <c r="R17" i="4"/>
  <c r="R18" i="4"/>
  <c r="R19" i="4"/>
  <c r="R20" i="4"/>
  <c r="R21" i="4"/>
  <c r="R9" i="4"/>
  <c r="AD14" i="7"/>
  <c r="AD15" i="7"/>
  <c r="AD16" i="7"/>
  <c r="AD17" i="7"/>
  <c r="AD18" i="7"/>
  <c r="AD19" i="7"/>
  <c r="AD20" i="7"/>
  <c r="AD9" i="7"/>
  <c r="AD10" i="7"/>
  <c r="AD11" i="7"/>
  <c r="AD12" i="7"/>
  <c r="AD13" i="7"/>
  <c r="Z10" i="7"/>
  <c r="Z11" i="7"/>
  <c r="Z12" i="7"/>
  <c r="Z13" i="7"/>
  <c r="Z14" i="7"/>
  <c r="Z15" i="7"/>
  <c r="Z16" i="7"/>
  <c r="Z17" i="7"/>
  <c r="Z18" i="7"/>
  <c r="Z19" i="7"/>
  <c r="Z20" i="7"/>
  <c r="Z9" i="7"/>
  <c r="V9" i="7"/>
  <c r="V12" i="7"/>
  <c r="V10" i="7"/>
  <c r="V11" i="7"/>
  <c r="V13" i="7"/>
  <c r="V14" i="7"/>
  <c r="V15" i="7"/>
  <c r="V16" i="7"/>
  <c r="V17" i="7"/>
  <c r="V18" i="7"/>
  <c r="V19" i="7"/>
  <c r="V20" i="7"/>
  <c r="J11" i="7"/>
  <c r="J12" i="7"/>
  <c r="J13" i="7"/>
  <c r="J14" i="7"/>
  <c r="J15" i="7"/>
  <c r="J16" i="7"/>
  <c r="J17" i="7"/>
  <c r="J18" i="7"/>
  <c r="J19" i="7"/>
  <c r="J20" i="7"/>
  <c r="J9" i="7"/>
  <c r="R9" i="7"/>
  <c r="R20" i="7"/>
  <c r="R19" i="7"/>
  <c r="R18" i="7"/>
  <c r="R17" i="7"/>
  <c r="R16" i="7"/>
  <c r="R15" i="7"/>
  <c r="R14" i="7"/>
  <c r="R13" i="7"/>
  <c r="R12" i="7"/>
  <c r="R11" i="7"/>
  <c r="R10" i="7"/>
  <c r="N10" i="7"/>
  <c r="N11" i="7"/>
  <c r="N12" i="7"/>
  <c r="N13" i="7"/>
  <c r="N14" i="7"/>
  <c r="N15" i="7"/>
  <c r="N16" i="7"/>
  <c r="N17" i="7"/>
  <c r="N18" i="7"/>
  <c r="N19" i="7"/>
  <c r="N20" i="7"/>
  <c r="F9" i="7"/>
  <c r="AE10" i="8" l="1"/>
  <c r="AE11" i="8"/>
  <c r="AE12" i="8"/>
  <c r="AE13" i="8"/>
  <c r="AE14" i="8"/>
  <c r="AE15" i="8"/>
  <c r="AE16" i="8"/>
  <c r="AE17" i="8"/>
  <c r="AE18" i="8"/>
  <c r="AE19" i="8"/>
  <c r="AE20" i="8"/>
  <c r="AE9" i="8"/>
  <c r="AD21" i="7"/>
  <c r="AE10" i="7" s="1"/>
  <c r="Z21" i="7"/>
  <c r="V21" i="7"/>
  <c r="R21" i="7"/>
  <c r="Z22" i="4"/>
  <c r="AA14" i="4" s="1"/>
  <c r="AD22" i="4"/>
  <c r="AE9" i="4" s="1"/>
  <c r="AE20" i="7" l="1"/>
  <c r="AE11" i="7"/>
  <c r="AE15" i="7"/>
  <c r="AE16" i="7"/>
  <c r="AE17" i="7"/>
  <c r="AE18" i="7"/>
  <c r="AE19" i="7"/>
  <c r="AE13" i="7"/>
  <c r="AE9" i="7"/>
  <c r="AE12" i="7"/>
  <c r="AE14" i="7"/>
  <c r="AE18" i="4"/>
  <c r="AE19" i="4"/>
  <c r="AE20" i="4"/>
  <c r="AE21" i="4"/>
  <c r="AE15" i="4"/>
  <c r="AE11" i="4"/>
  <c r="AE10" i="4"/>
  <c r="AE12" i="4"/>
  <c r="AE16" i="4"/>
  <c r="AE13" i="4"/>
  <c r="AE14" i="4"/>
  <c r="AE17" i="4"/>
  <c r="AA18" i="4"/>
  <c r="AA16" i="4"/>
  <c r="AA17" i="4"/>
  <c r="AA19" i="4"/>
  <c r="AA20" i="4"/>
  <c r="AA9" i="4"/>
  <c r="AA10" i="4"/>
  <c r="AA11" i="4"/>
  <c r="AA21" i="4"/>
  <c r="AA12" i="4"/>
  <c r="AA13" i="4"/>
  <c r="AA15" i="4"/>
  <c r="V9" i="15"/>
  <c r="R9" i="15"/>
  <c r="F9" i="15"/>
  <c r="AC21" i="19" l="1"/>
  <c r="AB21" i="19"/>
  <c r="Y21" i="19"/>
  <c r="X21" i="19"/>
  <c r="U21" i="19"/>
  <c r="T21" i="19"/>
  <c r="Q21" i="19"/>
  <c r="P21" i="19"/>
  <c r="M21" i="19"/>
  <c r="L21" i="19"/>
  <c r="I21" i="19"/>
  <c r="H21" i="19"/>
  <c r="D21" i="19"/>
  <c r="AD20" i="19"/>
  <c r="Z20" i="19"/>
  <c r="V20" i="19"/>
  <c r="R20" i="19"/>
  <c r="N20" i="19"/>
  <c r="J20" i="19"/>
  <c r="F20" i="19"/>
  <c r="AD19" i="19"/>
  <c r="Z19" i="19"/>
  <c r="V19" i="19"/>
  <c r="R19" i="19"/>
  <c r="N19" i="19"/>
  <c r="J19" i="19"/>
  <c r="F19" i="19"/>
  <c r="AD18" i="19"/>
  <c r="Z18" i="19"/>
  <c r="V18" i="19"/>
  <c r="R18" i="19"/>
  <c r="N18" i="19"/>
  <c r="J18" i="19"/>
  <c r="F18" i="19"/>
  <c r="AD17" i="19"/>
  <c r="Z17" i="19"/>
  <c r="V17" i="19"/>
  <c r="R17" i="19"/>
  <c r="N17" i="19"/>
  <c r="J17" i="19"/>
  <c r="F17" i="19"/>
  <c r="AD16" i="19"/>
  <c r="Z16" i="19"/>
  <c r="V16" i="19"/>
  <c r="R16" i="19"/>
  <c r="N16" i="19"/>
  <c r="J16" i="19"/>
  <c r="F16" i="19"/>
  <c r="AD15" i="19"/>
  <c r="Z15" i="19"/>
  <c r="V15" i="19"/>
  <c r="R15" i="19"/>
  <c r="N15" i="19"/>
  <c r="J15" i="19"/>
  <c r="F15" i="19"/>
  <c r="AD14" i="19"/>
  <c r="Z14" i="19"/>
  <c r="V14" i="19"/>
  <c r="R14" i="19"/>
  <c r="N14" i="19"/>
  <c r="J14" i="19"/>
  <c r="F14" i="19"/>
  <c r="AD13" i="19"/>
  <c r="Z13" i="19"/>
  <c r="V13" i="19"/>
  <c r="R13" i="19"/>
  <c r="N13" i="19"/>
  <c r="J13" i="19"/>
  <c r="F13" i="19"/>
  <c r="AD12" i="19"/>
  <c r="Z12" i="19"/>
  <c r="V12" i="19"/>
  <c r="R12" i="19"/>
  <c r="N12" i="19"/>
  <c r="J12" i="19"/>
  <c r="F12" i="19"/>
  <c r="AD11" i="19"/>
  <c r="Z11" i="19"/>
  <c r="V11" i="19"/>
  <c r="R11" i="19"/>
  <c r="N11" i="19"/>
  <c r="J11" i="19"/>
  <c r="F11" i="19"/>
  <c r="AD10" i="19"/>
  <c r="Z10" i="19"/>
  <c r="V10" i="19"/>
  <c r="R10" i="19"/>
  <c r="N10" i="19"/>
  <c r="J10" i="19"/>
  <c r="F10" i="19"/>
  <c r="AD9" i="19"/>
  <c r="Z9" i="19"/>
  <c r="V9" i="19"/>
  <c r="R9" i="19"/>
  <c r="N9" i="19"/>
  <c r="J9" i="19"/>
  <c r="F9" i="19"/>
  <c r="AF11" i="19" l="1"/>
  <c r="AF18" i="19"/>
  <c r="AF13" i="19"/>
  <c r="AF15" i="19"/>
  <c r="AF14" i="19"/>
  <c r="AF19" i="19"/>
  <c r="AF20" i="19"/>
  <c r="AF10" i="19"/>
  <c r="AF17" i="19"/>
  <c r="AF12" i="19"/>
  <c r="AF9" i="19"/>
  <c r="AF16" i="19"/>
  <c r="N21" i="19"/>
  <c r="R21" i="19"/>
  <c r="J21" i="19"/>
  <c r="V21" i="19"/>
  <c r="Z21" i="19"/>
  <c r="F21" i="19"/>
  <c r="AD21" i="19"/>
  <c r="AF21" i="19" l="1"/>
  <c r="AG20" i="19" s="1"/>
  <c r="AG15" i="19" l="1"/>
  <c r="AG16" i="19"/>
  <c r="AG12" i="19"/>
  <c r="AG9" i="19"/>
  <c r="AG13" i="19"/>
  <c r="AG19" i="19"/>
  <c r="AG18" i="19"/>
  <c r="AG17" i="19"/>
  <c r="AG10" i="19"/>
  <c r="AG14" i="19"/>
  <c r="AG11" i="19"/>
  <c r="AC23" i="18"/>
  <c r="AB23" i="18"/>
  <c r="Y23" i="18"/>
  <c r="X23" i="18"/>
  <c r="U23" i="18"/>
  <c r="T23" i="18"/>
  <c r="Q23" i="18"/>
  <c r="P23" i="18"/>
  <c r="M23" i="18"/>
  <c r="L23" i="18"/>
  <c r="I23" i="18"/>
  <c r="H23" i="18"/>
  <c r="E23" i="18"/>
  <c r="D23" i="18"/>
  <c r="AD22" i="18"/>
  <c r="Z22" i="18"/>
  <c r="V22" i="18"/>
  <c r="R22" i="18"/>
  <c r="N22" i="18"/>
  <c r="J22" i="18"/>
  <c r="F22" i="18"/>
  <c r="AD21" i="18"/>
  <c r="Z21" i="18"/>
  <c r="V21" i="18"/>
  <c r="R21" i="18"/>
  <c r="N21" i="18"/>
  <c r="J21" i="18"/>
  <c r="F21" i="18"/>
  <c r="AD20" i="18"/>
  <c r="Z20" i="18"/>
  <c r="V20" i="18"/>
  <c r="R20" i="18"/>
  <c r="N20" i="18"/>
  <c r="J20" i="18"/>
  <c r="F20" i="18"/>
  <c r="AD19" i="18"/>
  <c r="Z19" i="18"/>
  <c r="V19" i="18"/>
  <c r="R19" i="18"/>
  <c r="N19" i="18"/>
  <c r="J19" i="18"/>
  <c r="F19" i="18"/>
  <c r="AD18" i="18"/>
  <c r="Z18" i="18"/>
  <c r="V18" i="18"/>
  <c r="R18" i="18"/>
  <c r="N18" i="18"/>
  <c r="J18" i="18"/>
  <c r="F18" i="18"/>
  <c r="AD17" i="18"/>
  <c r="Z17" i="18"/>
  <c r="V17" i="18"/>
  <c r="R17" i="18"/>
  <c r="N17" i="18"/>
  <c r="J17" i="18"/>
  <c r="F17" i="18"/>
  <c r="AD16" i="18"/>
  <c r="Z16" i="18"/>
  <c r="V16" i="18"/>
  <c r="R16" i="18"/>
  <c r="N16" i="18"/>
  <c r="J16" i="18"/>
  <c r="F16" i="18"/>
  <c r="AD15" i="18"/>
  <c r="Z15" i="18"/>
  <c r="V15" i="18"/>
  <c r="R15" i="18"/>
  <c r="N15" i="18"/>
  <c r="J15" i="18"/>
  <c r="F15" i="18"/>
  <c r="AD14" i="18"/>
  <c r="Z14" i="18"/>
  <c r="V14" i="18"/>
  <c r="R14" i="18"/>
  <c r="N14" i="18"/>
  <c r="J14" i="18"/>
  <c r="F14" i="18"/>
  <c r="AD13" i="18"/>
  <c r="Z13" i="18"/>
  <c r="V13" i="18"/>
  <c r="R13" i="18"/>
  <c r="N13" i="18"/>
  <c r="J13" i="18"/>
  <c r="F13" i="18"/>
  <c r="AD12" i="18"/>
  <c r="Z12" i="18"/>
  <c r="V12" i="18"/>
  <c r="R12" i="18"/>
  <c r="N12" i="18"/>
  <c r="J12" i="18"/>
  <c r="F12" i="18"/>
  <c r="AD11" i="18"/>
  <c r="Z11" i="18"/>
  <c r="V11" i="18"/>
  <c r="R11" i="18"/>
  <c r="N11" i="18"/>
  <c r="J11" i="18"/>
  <c r="F11" i="18"/>
  <c r="AD10" i="18"/>
  <c r="Z10" i="18"/>
  <c r="V10" i="18"/>
  <c r="R10" i="18"/>
  <c r="N10" i="18"/>
  <c r="J10" i="18"/>
  <c r="F10" i="18"/>
  <c r="AD9" i="18"/>
  <c r="Z9" i="18"/>
  <c r="V9" i="18"/>
  <c r="R9" i="18"/>
  <c r="N9" i="18"/>
  <c r="J9" i="18"/>
  <c r="F9" i="18"/>
  <c r="AC23" i="17"/>
  <c r="AB23" i="17"/>
  <c r="Y23" i="17"/>
  <c r="X23" i="17"/>
  <c r="U23" i="17"/>
  <c r="T23" i="17"/>
  <c r="Q23" i="17"/>
  <c r="P23" i="17"/>
  <c r="M23" i="17"/>
  <c r="L23" i="17"/>
  <c r="H23" i="17"/>
  <c r="D23" i="17"/>
  <c r="AD22" i="17"/>
  <c r="Z22" i="17"/>
  <c r="V22" i="17"/>
  <c r="R22" i="17"/>
  <c r="N22" i="17"/>
  <c r="J22" i="17"/>
  <c r="F22" i="17"/>
  <c r="AD21" i="17"/>
  <c r="Z21" i="17"/>
  <c r="V21" i="17"/>
  <c r="R21" i="17"/>
  <c r="N21" i="17"/>
  <c r="J21" i="17"/>
  <c r="F21" i="17"/>
  <c r="AD20" i="17"/>
  <c r="Z20" i="17"/>
  <c r="V20" i="17"/>
  <c r="R20" i="17"/>
  <c r="N20" i="17"/>
  <c r="J20" i="17"/>
  <c r="F20" i="17"/>
  <c r="AD19" i="17"/>
  <c r="Z19" i="17"/>
  <c r="V19" i="17"/>
  <c r="R19" i="17"/>
  <c r="N19" i="17"/>
  <c r="J19" i="17"/>
  <c r="F19" i="17"/>
  <c r="AD18" i="17"/>
  <c r="Z18" i="17"/>
  <c r="V18" i="17"/>
  <c r="R18" i="17"/>
  <c r="N18" i="17"/>
  <c r="J18" i="17"/>
  <c r="F18" i="17"/>
  <c r="AD17" i="17"/>
  <c r="Z17" i="17"/>
  <c r="V17" i="17"/>
  <c r="R17" i="17"/>
  <c r="N17" i="17"/>
  <c r="J17" i="17"/>
  <c r="F17" i="17"/>
  <c r="AD16" i="17"/>
  <c r="Z16" i="17"/>
  <c r="V16" i="17"/>
  <c r="R16" i="17"/>
  <c r="N16" i="17"/>
  <c r="J16" i="17"/>
  <c r="F16" i="17"/>
  <c r="AD15" i="17"/>
  <c r="Z15" i="17"/>
  <c r="V15" i="17"/>
  <c r="R15" i="17"/>
  <c r="F15" i="17"/>
  <c r="AD14" i="17"/>
  <c r="Z14" i="17"/>
  <c r="V14" i="17"/>
  <c r="R14" i="17"/>
  <c r="N14" i="17"/>
  <c r="J14" i="17"/>
  <c r="F14" i="17"/>
  <c r="AD13" i="17"/>
  <c r="Z13" i="17"/>
  <c r="V13" i="17"/>
  <c r="R13" i="17"/>
  <c r="N13" i="17"/>
  <c r="J13" i="17"/>
  <c r="F13" i="17"/>
  <c r="AD12" i="17"/>
  <c r="Z12" i="17"/>
  <c r="V12" i="17"/>
  <c r="R12" i="17"/>
  <c r="N12" i="17"/>
  <c r="J12" i="17"/>
  <c r="F12" i="17"/>
  <c r="AD11" i="17"/>
  <c r="Z11" i="17"/>
  <c r="V11" i="17"/>
  <c r="R11" i="17"/>
  <c r="N11" i="17"/>
  <c r="J11" i="17"/>
  <c r="F11" i="17"/>
  <c r="AD10" i="17"/>
  <c r="Z10" i="17"/>
  <c r="V10" i="17"/>
  <c r="R10" i="17"/>
  <c r="N10" i="17"/>
  <c r="J10" i="17"/>
  <c r="F10" i="17"/>
  <c r="AD9" i="17"/>
  <c r="Z9" i="17"/>
  <c r="V9" i="17"/>
  <c r="R9" i="17"/>
  <c r="N9" i="17"/>
  <c r="J9" i="17"/>
  <c r="F9" i="17"/>
  <c r="AC23" i="16"/>
  <c r="AB23" i="16"/>
  <c r="Y23" i="16"/>
  <c r="X23" i="16"/>
  <c r="U23" i="16"/>
  <c r="T23" i="16"/>
  <c r="Q23" i="16"/>
  <c r="P23" i="16"/>
  <c r="M23" i="16"/>
  <c r="L23" i="16"/>
  <c r="I23" i="16"/>
  <c r="H23" i="16"/>
  <c r="E23" i="16"/>
  <c r="D23" i="16"/>
  <c r="AD22" i="16"/>
  <c r="Z22" i="16"/>
  <c r="V22" i="16"/>
  <c r="R22" i="16"/>
  <c r="N22" i="16"/>
  <c r="J22" i="16"/>
  <c r="F22" i="16"/>
  <c r="AD21" i="16"/>
  <c r="Z21" i="16"/>
  <c r="V21" i="16"/>
  <c r="R21" i="16"/>
  <c r="N21" i="16"/>
  <c r="J21" i="16"/>
  <c r="F21" i="16"/>
  <c r="AD20" i="16"/>
  <c r="Z20" i="16"/>
  <c r="V20" i="16"/>
  <c r="R20" i="16"/>
  <c r="N20" i="16"/>
  <c r="J20" i="16"/>
  <c r="F20" i="16"/>
  <c r="AD19" i="16"/>
  <c r="Z19" i="16"/>
  <c r="V19" i="16"/>
  <c r="R19" i="16"/>
  <c r="N19" i="16"/>
  <c r="J19" i="16"/>
  <c r="F19" i="16"/>
  <c r="AD18" i="16"/>
  <c r="Z18" i="16"/>
  <c r="V18" i="16"/>
  <c r="R18" i="16"/>
  <c r="N18" i="16"/>
  <c r="J18" i="16"/>
  <c r="F18" i="16"/>
  <c r="AD17" i="16"/>
  <c r="Z17" i="16"/>
  <c r="V17" i="16"/>
  <c r="R17" i="16"/>
  <c r="N17" i="16"/>
  <c r="J17" i="16"/>
  <c r="F17" i="16"/>
  <c r="AD16" i="16"/>
  <c r="Z16" i="16"/>
  <c r="V16" i="16"/>
  <c r="R16" i="16"/>
  <c r="N16" i="16"/>
  <c r="J16" i="16"/>
  <c r="F16" i="16"/>
  <c r="AD15" i="16"/>
  <c r="Z15" i="16"/>
  <c r="V15" i="16"/>
  <c r="R15" i="16"/>
  <c r="N15" i="16"/>
  <c r="J15" i="16"/>
  <c r="F15" i="16"/>
  <c r="AD14" i="16"/>
  <c r="Z14" i="16"/>
  <c r="V14" i="16"/>
  <c r="R14" i="16"/>
  <c r="N14" i="16"/>
  <c r="J14" i="16"/>
  <c r="F14" i="16"/>
  <c r="AD13" i="16"/>
  <c r="Z13" i="16"/>
  <c r="V13" i="16"/>
  <c r="R13" i="16"/>
  <c r="N13" i="16"/>
  <c r="J13" i="16"/>
  <c r="F13" i="16"/>
  <c r="AD12" i="16"/>
  <c r="Z12" i="16"/>
  <c r="V12" i="16"/>
  <c r="R12" i="16"/>
  <c r="N12" i="16"/>
  <c r="J12" i="16"/>
  <c r="F12" i="16"/>
  <c r="AD11" i="16"/>
  <c r="Z11" i="16"/>
  <c r="V11" i="16"/>
  <c r="R11" i="16"/>
  <c r="N11" i="16"/>
  <c r="J11" i="16"/>
  <c r="F11" i="16"/>
  <c r="AD10" i="16"/>
  <c r="Z10" i="16"/>
  <c r="V10" i="16"/>
  <c r="R10" i="16"/>
  <c r="N10" i="16"/>
  <c r="J10" i="16"/>
  <c r="F10" i="16"/>
  <c r="AD9" i="16"/>
  <c r="Z9" i="16"/>
  <c r="V9" i="16"/>
  <c r="R9" i="16"/>
  <c r="N9" i="16"/>
  <c r="J9" i="16"/>
  <c r="F9" i="16"/>
  <c r="J9" i="15"/>
  <c r="N9" i="15"/>
  <c r="F10" i="15"/>
  <c r="J10" i="15"/>
  <c r="AD10" i="15"/>
  <c r="F11" i="15"/>
  <c r="J11" i="15"/>
  <c r="AD11" i="15"/>
  <c r="F12" i="15"/>
  <c r="J12" i="15"/>
  <c r="AD12" i="15"/>
  <c r="F13" i="15"/>
  <c r="J13" i="15"/>
  <c r="AD13" i="15"/>
  <c r="F14" i="15"/>
  <c r="J14" i="15"/>
  <c r="AD14" i="15"/>
  <c r="F15" i="15"/>
  <c r="J15" i="15"/>
  <c r="AD15" i="15"/>
  <c r="F16" i="15"/>
  <c r="J16" i="15"/>
  <c r="AD16" i="15"/>
  <c r="F17" i="15"/>
  <c r="J17" i="15"/>
  <c r="AD17" i="15"/>
  <c r="F18" i="15"/>
  <c r="J18" i="15"/>
  <c r="AD18" i="15"/>
  <c r="F19" i="15"/>
  <c r="J19" i="15"/>
  <c r="AD19" i="15"/>
  <c r="F20" i="15"/>
  <c r="J20" i="15"/>
  <c r="AD20" i="15"/>
  <c r="D21" i="15"/>
  <c r="E21" i="15"/>
  <c r="H21" i="15"/>
  <c r="I21" i="15"/>
  <c r="L21" i="15"/>
  <c r="M21" i="15"/>
  <c r="P21" i="15"/>
  <c r="Q21" i="15"/>
  <c r="T21" i="15"/>
  <c r="U21" i="15"/>
  <c r="X21" i="15"/>
  <c r="Y21" i="15"/>
  <c r="AB21" i="15"/>
  <c r="AC21" i="15"/>
  <c r="AC24" i="14"/>
  <c r="AB24" i="14"/>
  <c r="Y24" i="14"/>
  <c r="X24" i="14"/>
  <c r="U24" i="14"/>
  <c r="T24" i="14"/>
  <c r="Q24" i="14"/>
  <c r="P24" i="14"/>
  <c r="M24" i="14"/>
  <c r="L24" i="14"/>
  <c r="I24" i="14"/>
  <c r="H24" i="14"/>
  <c r="E24" i="14"/>
  <c r="D24" i="14"/>
  <c r="AD23" i="14"/>
  <c r="Z23" i="14"/>
  <c r="V23" i="14"/>
  <c r="R23" i="14"/>
  <c r="N23" i="14"/>
  <c r="J23" i="14"/>
  <c r="F23" i="14"/>
  <c r="AD22" i="14"/>
  <c r="Z22" i="14"/>
  <c r="V22" i="14"/>
  <c r="R22" i="14"/>
  <c r="N22" i="14"/>
  <c r="J22" i="14"/>
  <c r="F22" i="14"/>
  <c r="AD21" i="14"/>
  <c r="Z21" i="14"/>
  <c r="V21" i="14"/>
  <c r="R21" i="14"/>
  <c r="N21" i="14"/>
  <c r="J21" i="14"/>
  <c r="F21" i="14"/>
  <c r="AD20" i="14"/>
  <c r="Z20" i="14"/>
  <c r="V20" i="14"/>
  <c r="R20" i="14"/>
  <c r="N20" i="14"/>
  <c r="J20" i="14"/>
  <c r="F20" i="14"/>
  <c r="AD19" i="14"/>
  <c r="Z19" i="14"/>
  <c r="V19" i="14"/>
  <c r="R19" i="14"/>
  <c r="N19" i="14"/>
  <c r="J19" i="14"/>
  <c r="F19" i="14"/>
  <c r="AD18" i="14"/>
  <c r="Z18" i="14"/>
  <c r="V18" i="14"/>
  <c r="R18" i="14"/>
  <c r="N18" i="14"/>
  <c r="J18" i="14"/>
  <c r="F18" i="14"/>
  <c r="AD17" i="14"/>
  <c r="Z17" i="14"/>
  <c r="V17" i="14"/>
  <c r="R17" i="14"/>
  <c r="N17" i="14"/>
  <c r="J17" i="14"/>
  <c r="F17" i="14"/>
  <c r="AD16" i="14"/>
  <c r="Z16" i="14"/>
  <c r="V16" i="14"/>
  <c r="R16" i="14"/>
  <c r="N16" i="14"/>
  <c r="J16" i="14"/>
  <c r="F16" i="14"/>
  <c r="AD15" i="14"/>
  <c r="Z15" i="14"/>
  <c r="V15" i="14"/>
  <c r="R15" i="14"/>
  <c r="N15" i="14"/>
  <c r="J15" i="14"/>
  <c r="F15" i="14"/>
  <c r="AD14" i="14"/>
  <c r="Z14" i="14"/>
  <c r="V14" i="14"/>
  <c r="R14" i="14"/>
  <c r="N14" i="14"/>
  <c r="J14" i="14"/>
  <c r="F14" i="14"/>
  <c r="AD13" i="14"/>
  <c r="Z13" i="14"/>
  <c r="V13" i="14"/>
  <c r="R13" i="14"/>
  <c r="N13" i="14"/>
  <c r="J13" i="14"/>
  <c r="F13" i="14"/>
  <c r="AD12" i="14"/>
  <c r="Z12" i="14"/>
  <c r="V12" i="14"/>
  <c r="R12" i="14"/>
  <c r="N12" i="14"/>
  <c r="J12" i="14"/>
  <c r="F12" i="14"/>
  <c r="AD11" i="14"/>
  <c r="Z11" i="14"/>
  <c r="V11" i="14"/>
  <c r="R11" i="14"/>
  <c r="N11" i="14"/>
  <c r="J11" i="14"/>
  <c r="F11" i="14"/>
  <c r="AD10" i="14"/>
  <c r="Z10" i="14"/>
  <c r="V10" i="14"/>
  <c r="R10" i="14"/>
  <c r="N10" i="14"/>
  <c r="J10" i="14"/>
  <c r="F10" i="14"/>
  <c r="AD9" i="14"/>
  <c r="Z9" i="14"/>
  <c r="V9" i="14"/>
  <c r="R9" i="14"/>
  <c r="N9" i="14"/>
  <c r="J9" i="14"/>
  <c r="F9" i="14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C26" i="13"/>
  <c r="AB26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Y26" i="13"/>
  <c r="X26" i="13"/>
  <c r="V10" i="13"/>
  <c r="V11" i="13"/>
  <c r="V12" i="13"/>
  <c r="V13" i="13"/>
  <c r="V14" i="13"/>
  <c r="V15" i="13"/>
  <c r="V16" i="13"/>
  <c r="V17" i="13"/>
  <c r="V18" i="13"/>
  <c r="V19" i="13"/>
  <c r="V20" i="13"/>
  <c r="V22" i="13"/>
  <c r="V23" i="13"/>
  <c r="V24" i="13"/>
  <c r="V25" i="13"/>
  <c r="U26" i="13"/>
  <c r="T26" i="13"/>
  <c r="Q26" i="13"/>
  <c r="P26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M26" i="13"/>
  <c r="L26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I26" i="13"/>
  <c r="H26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E26" i="13"/>
  <c r="D26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AD9" i="13"/>
  <c r="Z9" i="13"/>
  <c r="V9" i="13"/>
  <c r="R9" i="13"/>
  <c r="N9" i="13"/>
  <c r="J9" i="13"/>
  <c r="F9" i="13"/>
  <c r="AC23" i="12"/>
  <c r="AB23" i="12"/>
  <c r="Y23" i="12"/>
  <c r="X23" i="12"/>
  <c r="U23" i="12"/>
  <c r="T23" i="12"/>
  <c r="Q23" i="12"/>
  <c r="P23" i="12"/>
  <c r="M23" i="12"/>
  <c r="L23" i="12"/>
  <c r="I23" i="12"/>
  <c r="H23" i="12"/>
  <c r="E23" i="12"/>
  <c r="D23" i="12"/>
  <c r="AD22" i="12"/>
  <c r="Z22" i="12"/>
  <c r="V22" i="12"/>
  <c r="R22" i="12"/>
  <c r="N22" i="12"/>
  <c r="J22" i="12"/>
  <c r="F22" i="12"/>
  <c r="AD21" i="12"/>
  <c r="Z21" i="12"/>
  <c r="V21" i="12"/>
  <c r="R21" i="12"/>
  <c r="N21" i="12"/>
  <c r="J21" i="12"/>
  <c r="F21" i="12"/>
  <c r="AD20" i="12"/>
  <c r="Z20" i="12"/>
  <c r="V20" i="12"/>
  <c r="R20" i="12"/>
  <c r="N20" i="12"/>
  <c r="J20" i="12"/>
  <c r="F20" i="12"/>
  <c r="AD19" i="12"/>
  <c r="Z19" i="12"/>
  <c r="V19" i="12"/>
  <c r="R19" i="12"/>
  <c r="N19" i="12"/>
  <c r="J19" i="12"/>
  <c r="F19" i="12"/>
  <c r="AD18" i="12"/>
  <c r="Z18" i="12"/>
  <c r="V18" i="12"/>
  <c r="R18" i="12"/>
  <c r="N18" i="12"/>
  <c r="J18" i="12"/>
  <c r="F18" i="12"/>
  <c r="AD17" i="12"/>
  <c r="Z17" i="12"/>
  <c r="V17" i="12"/>
  <c r="R17" i="12"/>
  <c r="N17" i="12"/>
  <c r="J17" i="12"/>
  <c r="F17" i="12"/>
  <c r="AD16" i="12"/>
  <c r="Z16" i="12"/>
  <c r="V16" i="12"/>
  <c r="R16" i="12"/>
  <c r="N16" i="12"/>
  <c r="J16" i="12"/>
  <c r="F16" i="12"/>
  <c r="AD15" i="12"/>
  <c r="Z15" i="12"/>
  <c r="V15" i="12"/>
  <c r="R15" i="12"/>
  <c r="N15" i="12"/>
  <c r="J15" i="12"/>
  <c r="F15" i="12"/>
  <c r="AD14" i="12"/>
  <c r="Z14" i="12"/>
  <c r="V14" i="12"/>
  <c r="R14" i="12"/>
  <c r="N14" i="12"/>
  <c r="J14" i="12"/>
  <c r="F14" i="12"/>
  <c r="AD13" i="12"/>
  <c r="Z13" i="12"/>
  <c r="V13" i="12"/>
  <c r="R13" i="12"/>
  <c r="N13" i="12"/>
  <c r="J13" i="12"/>
  <c r="F13" i="12"/>
  <c r="AD12" i="12"/>
  <c r="Z12" i="12"/>
  <c r="V12" i="12"/>
  <c r="R12" i="12"/>
  <c r="N12" i="12"/>
  <c r="J12" i="12"/>
  <c r="F12" i="12"/>
  <c r="AD11" i="12"/>
  <c r="Z11" i="12"/>
  <c r="V11" i="12"/>
  <c r="R11" i="12"/>
  <c r="N11" i="12"/>
  <c r="J11" i="12"/>
  <c r="F11" i="12"/>
  <c r="AD10" i="12"/>
  <c r="Z10" i="12"/>
  <c r="V10" i="12"/>
  <c r="R10" i="12"/>
  <c r="N10" i="12"/>
  <c r="J10" i="12"/>
  <c r="F10" i="12"/>
  <c r="AD9" i="12"/>
  <c r="Z9" i="12"/>
  <c r="V9" i="12"/>
  <c r="R9" i="12"/>
  <c r="N9" i="12"/>
  <c r="J9" i="12"/>
  <c r="F9" i="12"/>
  <c r="AC25" i="11"/>
  <c r="AB25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Y25" i="11"/>
  <c r="X25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U25" i="11"/>
  <c r="T25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Q25" i="11"/>
  <c r="P25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M25" i="11"/>
  <c r="L25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I25" i="11"/>
  <c r="H2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E25" i="11"/>
  <c r="D25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AD9" i="11"/>
  <c r="Z9" i="11"/>
  <c r="V9" i="11"/>
  <c r="R9" i="11"/>
  <c r="N9" i="11"/>
  <c r="J9" i="11"/>
  <c r="F9" i="11"/>
  <c r="AB23" i="9"/>
  <c r="AC23" i="9"/>
  <c r="Y23" i="9"/>
  <c r="AD18" i="9"/>
  <c r="Z20" i="9"/>
  <c r="T23" i="9"/>
  <c r="V15" i="9"/>
  <c r="AF11" i="15" l="1"/>
  <c r="AF10" i="15"/>
  <c r="AF25" i="13"/>
  <c r="AF13" i="13"/>
  <c r="AF18" i="14"/>
  <c r="R21" i="15"/>
  <c r="AF15" i="13"/>
  <c r="V25" i="11"/>
  <c r="AF15" i="11"/>
  <c r="AF12" i="12"/>
  <c r="AF9" i="18"/>
  <c r="AF10" i="18"/>
  <c r="AF20" i="18"/>
  <c r="AF16" i="18"/>
  <c r="AF21" i="18"/>
  <c r="AF18" i="18"/>
  <c r="AF13" i="18"/>
  <c r="AF12" i="18"/>
  <c r="AF19" i="18"/>
  <c r="AF15" i="18"/>
  <c r="AF22" i="18"/>
  <c r="AF17" i="18"/>
  <c r="AF14" i="18"/>
  <c r="AF11" i="18"/>
  <c r="AF14" i="16"/>
  <c r="AF13" i="16"/>
  <c r="AF17" i="16"/>
  <c r="AF9" i="16"/>
  <c r="AF21" i="16"/>
  <c r="AF16" i="16"/>
  <c r="AF20" i="16"/>
  <c r="AF10" i="16"/>
  <c r="AF11" i="16"/>
  <c r="AF18" i="16"/>
  <c r="AF15" i="16"/>
  <c r="AF22" i="16"/>
  <c r="AF12" i="16"/>
  <c r="AF19" i="16"/>
  <c r="AF12" i="14"/>
  <c r="AF10" i="14"/>
  <c r="AF15" i="14"/>
  <c r="AF9" i="14"/>
  <c r="AF20" i="14"/>
  <c r="AF21" i="14"/>
  <c r="AF13" i="14"/>
  <c r="AF22" i="14"/>
  <c r="AF17" i="14"/>
  <c r="AF19" i="14"/>
  <c r="AF14" i="14"/>
  <c r="AF16" i="14"/>
  <c r="AF11" i="14"/>
  <c r="AF23" i="14"/>
  <c r="AF14" i="13"/>
  <c r="AF24" i="13"/>
  <c r="AF12" i="13"/>
  <c r="AF23" i="13"/>
  <c r="AF11" i="13"/>
  <c r="AF22" i="13"/>
  <c r="V26" i="13"/>
  <c r="AF18" i="13"/>
  <c r="R26" i="13"/>
  <c r="AF16" i="13"/>
  <c r="N26" i="13"/>
  <c r="AF10" i="13"/>
  <c r="AF19" i="13"/>
  <c r="AF21" i="13"/>
  <c r="AF20" i="13"/>
  <c r="J26" i="13"/>
  <c r="F26" i="13"/>
  <c r="AF9" i="13"/>
  <c r="AF17" i="13"/>
  <c r="AF19" i="12"/>
  <c r="AF14" i="12"/>
  <c r="AF11" i="12"/>
  <c r="AF16" i="12"/>
  <c r="AF20" i="12"/>
  <c r="AF10" i="12"/>
  <c r="AF9" i="12"/>
  <c r="AF13" i="12"/>
  <c r="AF21" i="12"/>
  <c r="AF18" i="12"/>
  <c r="AF15" i="12"/>
  <c r="AF22" i="12"/>
  <c r="AF17" i="12"/>
  <c r="AD25" i="11"/>
  <c r="Z25" i="11"/>
  <c r="AF14" i="11"/>
  <c r="AF21" i="11"/>
  <c r="R25" i="11"/>
  <c r="AF23" i="11"/>
  <c r="AF11" i="11"/>
  <c r="AF13" i="11"/>
  <c r="N25" i="11"/>
  <c r="AF16" i="11"/>
  <c r="AF22" i="11"/>
  <c r="AF19" i="11"/>
  <c r="AF17" i="11"/>
  <c r="AF12" i="11"/>
  <c r="AF24" i="11"/>
  <c r="AF10" i="11"/>
  <c r="J25" i="11"/>
  <c r="AF20" i="11"/>
  <c r="F25" i="11"/>
  <c r="AF9" i="11"/>
  <c r="AF18" i="11"/>
  <c r="AD26" i="13"/>
  <c r="Z26" i="13"/>
  <c r="F23" i="12"/>
  <c r="AF18" i="15"/>
  <c r="AF9" i="15"/>
  <c r="AF12" i="15"/>
  <c r="AF15" i="15"/>
  <c r="AF20" i="15"/>
  <c r="AF13" i="15"/>
  <c r="AF16" i="15"/>
  <c r="AF14" i="15"/>
  <c r="AF19" i="15"/>
  <c r="AF17" i="15"/>
  <c r="AD23" i="18"/>
  <c r="R23" i="18"/>
  <c r="N23" i="18"/>
  <c r="F23" i="18"/>
  <c r="J23" i="18"/>
  <c r="V23" i="18"/>
  <c r="Z23" i="18"/>
  <c r="Z23" i="17"/>
  <c r="R23" i="17"/>
  <c r="N23" i="17"/>
  <c r="J23" i="17"/>
  <c r="V23" i="17"/>
  <c r="F23" i="17"/>
  <c r="AD23" i="17"/>
  <c r="F23" i="16"/>
  <c r="R23" i="16"/>
  <c r="S11" i="16" s="1"/>
  <c r="AD23" i="16"/>
  <c r="V23" i="16"/>
  <c r="W10" i="16" s="1"/>
  <c r="N23" i="16"/>
  <c r="O15" i="16" s="1"/>
  <c r="Z23" i="16"/>
  <c r="AA20" i="16" s="1"/>
  <c r="J23" i="16"/>
  <c r="Z21" i="15"/>
  <c r="AA9" i="15" s="1"/>
  <c r="V21" i="15"/>
  <c r="J21" i="15"/>
  <c r="K19" i="15" s="1"/>
  <c r="AD21" i="15"/>
  <c r="AE9" i="15" s="1"/>
  <c r="F21" i="15"/>
  <c r="G9" i="15" s="1"/>
  <c r="V24" i="14"/>
  <c r="Z24" i="14"/>
  <c r="AD24" i="14"/>
  <c r="N24" i="14"/>
  <c r="F24" i="14"/>
  <c r="J24" i="14"/>
  <c r="R24" i="14"/>
  <c r="V23" i="12"/>
  <c r="Z23" i="12"/>
  <c r="J23" i="12"/>
  <c r="N23" i="12"/>
  <c r="AD23" i="12"/>
  <c r="R23" i="12"/>
  <c r="K14" i="15" l="1"/>
  <c r="K11" i="15"/>
  <c r="K15" i="15"/>
  <c r="K18" i="15"/>
  <c r="K12" i="15"/>
  <c r="K20" i="15"/>
  <c r="K9" i="15"/>
  <c r="K13" i="15"/>
  <c r="K10" i="15"/>
  <c r="K16" i="15"/>
  <c r="K17" i="15"/>
  <c r="K23" i="16" s="1"/>
  <c r="G17" i="15"/>
  <c r="G11" i="15"/>
  <c r="G15" i="15"/>
  <c r="G18" i="15"/>
  <c r="G14" i="15"/>
  <c r="G12" i="15"/>
  <c r="G20" i="15"/>
  <c r="G16" i="15"/>
  <c r="G10" i="15"/>
  <c r="G13" i="15"/>
  <c r="G19" i="15"/>
  <c r="AF21" i="15"/>
  <c r="AE21" i="15" s="1"/>
  <c r="AE18" i="15"/>
  <c r="AE13" i="15"/>
  <c r="AE10" i="15"/>
  <c r="AE17" i="15"/>
  <c r="AE20" i="15"/>
  <c r="AE11" i="15"/>
  <c r="AE16" i="15"/>
  <c r="AE14" i="15"/>
  <c r="AE19" i="15"/>
  <c r="AE12" i="15"/>
  <c r="AE15" i="15"/>
  <c r="AA10" i="15"/>
  <c r="AA20" i="15"/>
  <c r="AA19" i="15"/>
  <c r="AA18" i="15"/>
  <c r="AA17" i="15"/>
  <c r="AA23" i="16" s="1"/>
  <c r="AA16" i="15"/>
  <c r="AA15" i="15"/>
  <c r="AA14" i="15"/>
  <c r="AA13" i="15"/>
  <c r="AA12" i="15"/>
  <c r="AA11" i="15"/>
  <c r="S17" i="16"/>
  <c r="S10" i="16"/>
  <c r="S16" i="16"/>
  <c r="S20" i="16"/>
  <c r="S22" i="16"/>
  <c r="S21" i="16"/>
  <c r="S9" i="16"/>
  <c r="AF26" i="13"/>
  <c r="AG10" i="13" s="1"/>
  <c r="AF23" i="12"/>
  <c r="AG20" i="12" s="1"/>
  <c r="AF25" i="11"/>
  <c r="AG10" i="11" s="1"/>
  <c r="AF23" i="18"/>
  <c r="AG18" i="18" s="1"/>
  <c r="AF23" i="17"/>
  <c r="AG9" i="17" s="1"/>
  <c r="AA18" i="16"/>
  <c r="AA19" i="16"/>
  <c r="AA9" i="16"/>
  <c r="AA17" i="16"/>
  <c r="W13" i="16"/>
  <c r="W11" i="16"/>
  <c r="W22" i="16"/>
  <c r="W20" i="16"/>
  <c r="W19" i="16"/>
  <c r="W15" i="16"/>
  <c r="W14" i="16"/>
  <c r="W16" i="16"/>
  <c r="W17" i="16"/>
  <c r="W12" i="16"/>
  <c r="W9" i="16"/>
  <c r="W21" i="16"/>
  <c r="W18" i="16"/>
  <c r="S14" i="16"/>
  <c r="O21" i="16"/>
  <c r="O18" i="16"/>
  <c r="O17" i="16"/>
  <c r="O16" i="16"/>
  <c r="O10" i="16"/>
  <c r="S18" i="16"/>
  <c r="O14" i="16"/>
  <c r="S12" i="16"/>
  <c r="S19" i="16"/>
  <c r="S13" i="16"/>
  <c r="S15" i="16"/>
  <c r="O20" i="16"/>
  <c r="K18" i="16"/>
  <c r="K12" i="16"/>
  <c r="K21" i="16"/>
  <c r="K14" i="16"/>
  <c r="AA22" i="16"/>
  <c r="AA16" i="16"/>
  <c r="AA10" i="16"/>
  <c r="AA21" i="16"/>
  <c r="K15" i="16"/>
  <c r="K22" i="16"/>
  <c r="O19" i="16"/>
  <c r="O13" i="16"/>
  <c r="O11" i="16"/>
  <c r="AA14" i="16"/>
  <c r="K20" i="16"/>
  <c r="AA13" i="16"/>
  <c r="K19" i="16"/>
  <c r="K13" i="16"/>
  <c r="O12" i="16"/>
  <c r="AA11" i="16"/>
  <c r="K11" i="16"/>
  <c r="O22" i="16"/>
  <c r="AA12" i="16"/>
  <c r="AF23" i="16"/>
  <c r="AG9" i="16" s="1"/>
  <c r="K17" i="16"/>
  <c r="K16" i="16"/>
  <c r="K9" i="16"/>
  <c r="AA15" i="16"/>
  <c r="K10" i="16"/>
  <c r="O9" i="16"/>
  <c r="S23" i="16"/>
  <c r="W23" i="16"/>
  <c r="O23" i="16"/>
  <c r="AF24" i="14"/>
  <c r="AG9" i="14" s="1"/>
  <c r="AA21" i="15" l="1"/>
  <c r="G21" i="15"/>
  <c r="AG9" i="15"/>
  <c r="AG24" i="13"/>
  <c r="AG11" i="13"/>
  <c r="AG17" i="13"/>
  <c r="AG12" i="13"/>
  <c r="AG15" i="13"/>
  <c r="AG20" i="13"/>
  <c r="AG21" i="13"/>
  <c r="AG13" i="13"/>
  <c r="AG16" i="13"/>
  <c r="AG25" i="13"/>
  <c r="AG22" i="13"/>
  <c r="AG19" i="13"/>
  <c r="AG23" i="13"/>
  <c r="AG14" i="13"/>
  <c r="AG18" i="13"/>
  <c r="AG21" i="11"/>
  <c r="AG9" i="11"/>
  <c r="AG17" i="11"/>
  <c r="AG12" i="11"/>
  <c r="AG15" i="11"/>
  <c r="AG20" i="11"/>
  <c r="AG23" i="11"/>
  <c r="AG18" i="11"/>
  <c r="AG11" i="11"/>
  <c r="AG16" i="11"/>
  <c r="AG22" i="11"/>
  <c r="AG19" i="11"/>
  <c r="AG14" i="11"/>
  <c r="AG24" i="11"/>
  <c r="AG13" i="11"/>
  <c r="AG21" i="15"/>
  <c r="AG15" i="15"/>
  <c r="AG18" i="15"/>
  <c r="AG23" i="17" s="1"/>
  <c r="AG15" i="18"/>
  <c r="AG16" i="18"/>
  <c r="AG20" i="18"/>
  <c r="AG19" i="18"/>
  <c r="AG11" i="18"/>
  <c r="AG10" i="18"/>
  <c r="AG9" i="18"/>
  <c r="AG22" i="18"/>
  <c r="AG14" i="18"/>
  <c r="AG13" i="18"/>
  <c r="AG17" i="18"/>
  <c r="AG21" i="18"/>
  <c r="AG12" i="18"/>
  <c r="AG12" i="17"/>
  <c r="AG18" i="17"/>
  <c r="AG20" i="17"/>
  <c r="AG19" i="17"/>
  <c r="AG17" i="17"/>
  <c r="AG10" i="17"/>
  <c r="AG15" i="17"/>
  <c r="AG13" i="17"/>
  <c r="AG22" i="17"/>
  <c r="AG21" i="17"/>
  <c r="AG14" i="17"/>
  <c r="AG11" i="17"/>
  <c r="AG16" i="17"/>
  <c r="AG17" i="16"/>
  <c r="AG19" i="16"/>
  <c r="AG22" i="16"/>
  <c r="AG11" i="16"/>
  <c r="AG18" i="16"/>
  <c r="AG10" i="16"/>
  <c r="AG16" i="16"/>
  <c r="AG14" i="16"/>
  <c r="AG20" i="16"/>
  <c r="AG15" i="16"/>
  <c r="AG13" i="16"/>
  <c r="AG21" i="16"/>
  <c r="AG12" i="16"/>
  <c r="AG10" i="15"/>
  <c r="AG16" i="15"/>
  <c r="AG24" i="14" s="1"/>
  <c r="AG12" i="15"/>
  <c r="AG17" i="15"/>
  <c r="AG23" i="16" s="1"/>
  <c r="AG11" i="15"/>
  <c r="AG21" i="8" s="1"/>
  <c r="AG13" i="15"/>
  <c r="AG25" i="11" s="1"/>
  <c r="AG14" i="15"/>
  <c r="AG23" i="12" s="1"/>
  <c r="AG20" i="15"/>
  <c r="AG21" i="19" s="1"/>
  <c r="AG19" i="15"/>
  <c r="AG23" i="18" s="1"/>
  <c r="O21" i="15"/>
  <c r="K21" i="15"/>
  <c r="S21" i="15"/>
  <c r="AG23" i="14"/>
  <c r="AG15" i="14"/>
  <c r="AG11" i="14"/>
  <c r="AG12" i="14"/>
  <c r="AG16" i="14"/>
  <c r="AG22" i="14"/>
  <c r="AG19" i="14"/>
  <c r="AG10" i="14"/>
  <c r="AG14" i="14"/>
  <c r="AG18" i="14"/>
  <c r="AG13" i="14"/>
  <c r="AG21" i="14"/>
  <c r="AG20" i="14"/>
  <c r="AG17" i="14"/>
  <c r="AG9" i="13"/>
  <c r="AG21" i="12"/>
  <c r="AG22" i="12"/>
  <c r="AG19" i="12"/>
  <c r="AG9" i="12"/>
  <c r="AG14" i="12"/>
  <c r="AG15" i="12"/>
  <c r="AG13" i="12"/>
  <c r="AG18" i="12"/>
  <c r="AG10" i="12"/>
  <c r="AG16" i="12"/>
  <c r="AG11" i="12"/>
  <c r="AG17" i="12"/>
  <c r="AG12" i="12"/>
  <c r="Q23" i="9"/>
  <c r="P23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M23" i="9"/>
  <c r="L2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I23" i="9"/>
  <c r="H23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E23" i="9"/>
  <c r="Z23" i="9"/>
  <c r="V23" i="9"/>
  <c r="N9" i="9"/>
  <c r="J9" i="9"/>
  <c r="F9" i="9"/>
  <c r="J20" i="8"/>
  <c r="F20" i="8"/>
  <c r="J19" i="8"/>
  <c r="F19" i="8"/>
  <c r="J18" i="8"/>
  <c r="F18" i="8"/>
  <c r="J17" i="8"/>
  <c r="F17" i="8"/>
  <c r="J16" i="8"/>
  <c r="F16" i="8"/>
  <c r="J15" i="8"/>
  <c r="F15" i="8"/>
  <c r="J14" i="8"/>
  <c r="F14" i="8"/>
  <c r="J13" i="8"/>
  <c r="F13" i="8"/>
  <c r="J12" i="8"/>
  <c r="F12" i="8"/>
  <c r="R11" i="8"/>
  <c r="R21" i="8" s="1"/>
  <c r="J11" i="8"/>
  <c r="F11" i="8"/>
  <c r="N10" i="8"/>
  <c r="N21" i="8" s="1"/>
  <c r="J10" i="8"/>
  <c r="F10" i="8"/>
  <c r="J9" i="8"/>
  <c r="F9" i="8"/>
  <c r="F20" i="7"/>
  <c r="F19" i="7"/>
  <c r="F18" i="7"/>
  <c r="F17" i="7"/>
  <c r="F16" i="7"/>
  <c r="F15" i="7"/>
  <c r="F14" i="7"/>
  <c r="F13" i="7"/>
  <c r="F12" i="7"/>
  <c r="F11" i="7"/>
  <c r="J10" i="7"/>
  <c r="J21" i="7" s="1"/>
  <c r="F10" i="7"/>
  <c r="N9" i="7"/>
  <c r="N21" i="7" s="1"/>
  <c r="N10" i="4"/>
  <c r="N12" i="4"/>
  <c r="N15" i="4"/>
  <c r="N16" i="4"/>
  <c r="N18" i="4"/>
  <c r="N19" i="4"/>
  <c r="N20" i="4"/>
  <c r="N21" i="4"/>
  <c r="I22" i="4"/>
  <c r="J10" i="4"/>
  <c r="J11" i="4"/>
  <c r="J12" i="4"/>
  <c r="J13" i="4"/>
  <c r="J14" i="4"/>
  <c r="J15" i="4"/>
  <c r="J16" i="4"/>
  <c r="J17" i="4"/>
  <c r="J18" i="4"/>
  <c r="J19" i="4"/>
  <c r="J20" i="4"/>
  <c r="J21" i="4"/>
  <c r="F21" i="4"/>
  <c r="F10" i="4"/>
  <c r="F11" i="4"/>
  <c r="F12" i="4"/>
  <c r="F13" i="4"/>
  <c r="F14" i="4"/>
  <c r="F15" i="4"/>
  <c r="F16" i="4"/>
  <c r="F17" i="4"/>
  <c r="F18" i="4"/>
  <c r="F19" i="4"/>
  <c r="F20" i="4"/>
  <c r="F9" i="4"/>
  <c r="E22" i="4"/>
  <c r="L22" i="4"/>
  <c r="M22" i="4"/>
  <c r="P22" i="4"/>
  <c r="T22" i="4"/>
  <c r="U22" i="4"/>
  <c r="D22" i="4"/>
  <c r="N9" i="4"/>
  <c r="J9" i="4"/>
  <c r="J21" i="8" l="1"/>
  <c r="F21" i="8"/>
  <c r="F21" i="7"/>
  <c r="AF13" i="8"/>
  <c r="AF17" i="9"/>
  <c r="AF20" i="9"/>
  <c r="AF19" i="9"/>
  <c r="AF15" i="9"/>
  <c r="AF13" i="9"/>
  <c r="AF12" i="9"/>
  <c r="AF11" i="9"/>
  <c r="AF9" i="9"/>
  <c r="AF18" i="9"/>
  <c r="AF14" i="9"/>
  <c r="AF16" i="9"/>
  <c r="AF22" i="9"/>
  <c r="AF10" i="9"/>
  <c r="AF21" i="9"/>
  <c r="AD23" i="9"/>
  <c r="N23" i="9"/>
  <c r="R23" i="9"/>
  <c r="AF20" i="8"/>
  <c r="AF15" i="8"/>
  <c r="AF10" i="8"/>
  <c r="AF14" i="8"/>
  <c r="AF18" i="8"/>
  <c r="AF11" i="8"/>
  <c r="AF17" i="8"/>
  <c r="AF12" i="8"/>
  <c r="AF19" i="8"/>
  <c r="AF9" i="8"/>
  <c r="AF16" i="8"/>
  <c r="AF18" i="7"/>
  <c r="AF16" i="7"/>
  <c r="AF15" i="7"/>
  <c r="AF14" i="7"/>
  <c r="AF11" i="7"/>
  <c r="AF17" i="7"/>
  <c r="AF19" i="7"/>
  <c r="AF13" i="7"/>
  <c r="AF20" i="7"/>
  <c r="AF10" i="7"/>
  <c r="AF12" i="7"/>
  <c r="AF9" i="7"/>
  <c r="AF17" i="4"/>
  <c r="AF20" i="4"/>
  <c r="AF11" i="4"/>
  <c r="AF16" i="4"/>
  <c r="AF19" i="4"/>
  <c r="AF18" i="4"/>
  <c r="AF21" i="4"/>
  <c r="AF13" i="4"/>
  <c r="AF15" i="4"/>
  <c r="AF10" i="4"/>
  <c r="AF14" i="4"/>
  <c r="AF9" i="4"/>
  <c r="J22" i="4"/>
  <c r="K17" i="4" s="1"/>
  <c r="AF12" i="4"/>
  <c r="AG26" i="13"/>
  <c r="F23" i="9"/>
  <c r="J23" i="9"/>
  <c r="F22" i="4"/>
  <c r="G18" i="4" s="1"/>
  <c r="R22" i="4"/>
  <c r="V22" i="4"/>
  <c r="N22" i="4"/>
  <c r="O20" i="4" s="1"/>
  <c r="W11" i="4" l="1"/>
  <c r="W13" i="4"/>
  <c r="W10" i="4"/>
  <c r="W15" i="4"/>
  <c r="W21" i="4"/>
  <c r="W12" i="4"/>
  <c r="W20" i="4"/>
  <c r="W19" i="4"/>
  <c r="W9" i="4"/>
  <c r="W17" i="4"/>
  <c r="W14" i="4"/>
  <c r="W18" i="4"/>
  <c r="W16" i="4"/>
  <c r="S9" i="4"/>
  <c r="S10" i="4"/>
  <c r="S21" i="4"/>
  <c r="S20" i="4"/>
  <c r="S19" i="4"/>
  <c r="S18" i="4"/>
  <c r="S17" i="4"/>
  <c r="S16" i="4"/>
  <c r="S12" i="4"/>
  <c r="S15" i="4"/>
  <c r="S14" i="4"/>
  <c r="S11" i="4"/>
  <c r="S13" i="4"/>
  <c r="O21" i="4"/>
  <c r="O10" i="4"/>
  <c r="O15" i="4"/>
  <c r="O18" i="4"/>
  <c r="O9" i="4"/>
  <c r="O12" i="4"/>
  <c r="O19" i="4"/>
  <c r="O11" i="4"/>
  <c r="O14" i="4"/>
  <c r="O13" i="4"/>
  <c r="O17" i="4"/>
  <c r="O16" i="4"/>
  <c r="K19" i="4"/>
  <c r="K11" i="4"/>
  <c r="K21" i="4"/>
  <c r="K16" i="4"/>
  <c r="K13" i="4"/>
  <c r="K9" i="4"/>
  <c r="K14" i="4"/>
  <c r="K18" i="4"/>
  <c r="K20" i="4"/>
  <c r="K10" i="4"/>
  <c r="K12" i="4"/>
  <c r="K15" i="4"/>
  <c r="G20" i="4"/>
  <c r="G9" i="4"/>
  <c r="G12" i="4"/>
  <c r="G21" i="4"/>
  <c r="G13" i="4"/>
  <c r="G11" i="4"/>
  <c r="G15" i="4"/>
  <c r="G17" i="4"/>
  <c r="G10" i="4"/>
  <c r="G14" i="4"/>
  <c r="G19" i="4"/>
  <c r="AF21" i="8"/>
  <c r="AG12" i="8" s="1"/>
  <c r="AF21" i="7"/>
  <c r="AF22" i="4"/>
  <c r="AG10" i="4" s="1"/>
  <c r="AF23" i="9"/>
  <c r="AG18" i="9" s="1"/>
  <c r="AG9" i="4" l="1"/>
  <c r="AG16" i="9"/>
  <c r="AG19" i="9"/>
  <c r="AG22" i="9"/>
  <c r="AG20" i="9"/>
  <c r="AG15" i="9"/>
  <c r="AG12" i="9"/>
  <c r="AG14" i="9"/>
  <c r="AG21" i="9"/>
  <c r="AG11" i="9"/>
  <c r="AG13" i="9"/>
  <c r="AG9" i="9"/>
  <c r="AG10" i="9"/>
  <c r="AG17" i="9"/>
  <c r="AG23" i="9"/>
  <c r="AG21" i="7"/>
  <c r="AG19" i="7"/>
  <c r="AG9" i="7"/>
  <c r="AG14" i="8"/>
  <c r="AG18" i="8"/>
  <c r="AG17" i="8"/>
  <c r="AG20" i="8"/>
  <c r="AG13" i="8"/>
  <c r="AG19" i="8"/>
  <c r="AG16" i="8"/>
  <c r="AG10" i="8"/>
  <c r="AG15" i="8"/>
  <c r="AG9" i="8"/>
  <c r="AG11" i="8"/>
  <c r="AG20" i="7"/>
  <c r="AG18" i="7"/>
  <c r="AG13" i="7"/>
  <c r="AG12" i="7"/>
  <c r="AG14" i="7"/>
  <c r="AG16" i="7"/>
  <c r="AG10" i="7"/>
  <c r="AG11" i="7"/>
  <c r="AG17" i="7"/>
  <c r="AG15" i="7"/>
  <c r="AG20" i="4"/>
  <c r="AG13" i="4"/>
  <c r="AG17" i="4"/>
  <c r="AG15" i="4"/>
  <c r="AG18" i="4"/>
  <c r="AG16" i="4"/>
  <c r="AG11" i="4"/>
  <c r="AG21" i="4"/>
  <c r="AG19" i="4"/>
  <c r="AG12" i="4"/>
  <c r="AG14" i="4"/>
  <c r="AG22" i="4" l="1"/>
</calcChain>
</file>

<file path=xl/sharedStrings.xml><?xml version="1.0" encoding="utf-8"?>
<sst xmlns="http://schemas.openxmlformats.org/spreadsheetml/2006/main" count="788" uniqueCount="202">
  <si>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</si>
  <si>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</si>
  <si>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</si>
  <si>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</si>
  <si>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</si>
  <si>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</si>
  <si>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</si>
  <si>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</si>
  <si>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</si>
  <si>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</si>
  <si>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</si>
  <si>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</si>
  <si>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</si>
  <si>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</si>
  <si>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</si>
  <si>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</si>
  <si>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</si>
  <si>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</si>
  <si>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</si>
  <si>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</si>
  <si>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</si>
  <si>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</si>
  <si>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</si>
  <si>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</si>
  <si>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</si>
  <si>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</si>
  <si>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TAWANGSARI</t>
  </si>
  <si>
    <t>SUKOHARJO</t>
  </si>
  <si>
    <t>NGUTER</t>
  </si>
  <si>
    <t>BENDOSARI</t>
  </si>
  <si>
    <t>POLOKARTO</t>
  </si>
  <si>
    <t>MOJOLABAN</t>
  </si>
  <si>
    <t>BAKI</t>
  </si>
  <si>
    <t>GATAK</t>
  </si>
  <si>
    <t>KARTASURA</t>
  </si>
  <si>
    <t>Pria</t>
  </si>
  <si>
    <t>Wanita</t>
  </si>
  <si>
    <t>Jumlah</t>
  </si>
  <si>
    <t>%</t>
  </si>
  <si>
    <t>Kecamatan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</si>
  <si>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</si>
  <si>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</si>
  <si>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</si>
  <si>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</si>
  <si>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</si>
  <si>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</si>
  <si>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</si>
  <si>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</si>
  <si>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</si>
  <si>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</si>
  <si>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</si>
  <si>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Kode</t>
  </si>
  <si>
    <t>Nama</t>
  </si>
  <si>
    <t>No</t>
  </si>
  <si>
    <t xml:space="preserve">Kecamatan : 33.11.01 WERU </t>
  </si>
  <si>
    <t>Kabupaten/Kota : 33.11 SUKOHARJO</t>
  </si>
  <si>
    <t>Kecamatan : 33.11.02 BULU</t>
  </si>
  <si>
    <t>Kecamatan : 33.11.03 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</si>
  <si>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</si>
  <si>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</si>
  <si>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</si>
  <si>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</si>
  <si>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</si>
  <si>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</si>
  <si>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</si>
  <si>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</si>
  <si>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</si>
  <si>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</si>
  <si>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</si>
  <si>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</si>
  <si>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</si>
  <si>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</si>
  <si>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</si>
  <si>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</si>
  <si>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</si>
  <si>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</si>
  <si>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</si>
  <si>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</si>
  <si>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</si>
  <si>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</si>
  <si>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</si>
  <si>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</si>
  <si>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</si>
  <si>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 xml:space="preserve">Kecamatan : 33.11.04 SUKOHARJO </t>
  </si>
  <si>
    <t xml:space="preserve">Kecamatan : 33.11.05 NGUTER 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</si>
  <si>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</si>
  <si>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</si>
  <si>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</si>
  <si>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</si>
  <si>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</si>
  <si>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</si>
  <si>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</si>
  <si>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</si>
  <si>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</si>
  <si>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</si>
  <si>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</si>
  <si>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</si>
  <si>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</si>
  <si>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</si>
  <si>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</si>
  <si>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 xml:space="preserve">Kecamatan : 33.11.06 BENDOSARI 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</si>
  <si>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</si>
  <si>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</si>
  <si>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</si>
  <si>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</si>
  <si>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</si>
  <si>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</si>
  <si>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</si>
  <si>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</si>
  <si>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</si>
  <si>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</si>
  <si>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</si>
  <si>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</si>
  <si>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Kecamatan : 33.11.07 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</si>
  <si>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</si>
  <si>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</si>
  <si>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</si>
  <si>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</si>
  <si>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</si>
  <si>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</si>
  <si>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</si>
  <si>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</si>
  <si>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</si>
  <si>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</si>
  <si>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</si>
  <si>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</si>
  <si>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</si>
  <si>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</si>
  <si>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</si>
  <si>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</si>
  <si>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</si>
  <si>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</si>
  <si>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</si>
  <si>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</si>
  <si>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</si>
  <si>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</si>
  <si>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</si>
  <si>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</si>
  <si>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</si>
  <si>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</si>
  <si>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</si>
  <si>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Kecamatan : 33.11.08 MOJOLABAN</t>
  </si>
  <si>
    <t>Kecamatan : 33.11.09 GROGOL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</si>
  <si>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</si>
  <si>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</si>
  <si>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</si>
  <si>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</si>
  <si>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</si>
  <si>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</si>
  <si>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</si>
  <si>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</si>
  <si>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</si>
  <si>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</si>
  <si>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</si>
  <si>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</si>
  <si>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Kecamatan : 33.11.10 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</si>
  <si>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</si>
  <si>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</si>
  <si>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</si>
  <si>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</si>
  <si>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</si>
  <si>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</si>
  <si>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</si>
  <si>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</si>
  <si>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</si>
  <si>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</si>
  <si>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</si>
  <si>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</si>
  <si>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Kecamatan : 33.11.11 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</si>
  <si>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</si>
  <si>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</si>
  <si>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</si>
  <si>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</si>
  <si>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</si>
  <si>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</si>
  <si>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</si>
  <si>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</si>
  <si>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</si>
  <si>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</si>
  <si>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</si>
  <si>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</si>
  <si>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</si>
  <si>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Kecamatan : 33.11.12 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</si>
  <si>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</si>
  <si>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</si>
  <si>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</si>
  <si>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</si>
  <si>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</si>
  <si>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</si>
  <si>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</si>
  <si>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</si>
  <si>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</si>
  <si>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</si>
  <si>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</si>
  <si>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ISLAM</t>
  </si>
  <si>
    <t>KRISTEN</t>
  </si>
  <si>
    <t>KATHOLIK</t>
  </si>
  <si>
    <t>HINDU</t>
  </si>
  <si>
    <t>BUDHA</t>
  </si>
  <si>
    <t>KHONGHUCU</t>
  </si>
  <si>
    <t>KEPERCAYAAN</t>
  </si>
  <si>
    <t>Jumlah Penduduk berdasarkan Agama di Kabupaten Sukoharjo Semester 2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</si>
</sst>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0" fontId="0" fillId="0" borderId="1" xfId="2" applyNumberFormat="1" applyFont="1" applyBorder="1"/>
    <xf numFmtId="10" fontId="0" fillId="0" borderId="0" xfId="2" applyNumberFormat="1" applyFont="1" applyFill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2" fillId="2" borderId="1" xfId="1" applyNumberFormat="1" applyFont="1" applyFill="1" applyBorder="1"/>
    <xf numFmtId="165" fontId="0" fillId="0" borderId="1" xfId="1" applyNumberFormat="1" applyFont="1" applyBorder="1"/>
    <xf numFmtId="165" fontId="1" fillId="0" borderId="1" xfId="1" applyNumberFormat="1" applyFont="1" applyBorder="1"/>
    <xf numFmtId="165" fontId="2" fillId="2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10" fontId="2" fillId="3" borderId="1" xfId="2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4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8884-25F4-4069-8DE9-E443579EAA32}">
  <dimension ref="A1:AG22"/>
  <sheetViews>
    <sheetView tabSelected="1" workbookViewId="0">
      <selection activeCell="A22" sqref="A22"/>
    </sheetView>
  </sheetViews>
  <sheetFormatPr defaultRowHeight="15" x14ac:dyDescent="0.25"/>
  <cols>
    <col min="1" max="1" width="4.28515625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33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9"/>
      <c r="L4" s="9"/>
      <c r="M4" s="9"/>
    </row>
    <row r="5" spans="1:33" x14ac:dyDescent="0.25">
      <c r="A5" s="20" t="s">
        <v>55</v>
      </c>
      <c r="B5" s="20"/>
      <c r="C5" s="20"/>
      <c r="D5" s="20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1" t="s">
        <v>0</v>
      </c>
      <c r="C9" s="1" t="s">
        <v>12</v>
      </c>
      <c r="D9" s="13">
        <v>28585</v>
      </c>
      <c r="E9" s="13">
        <v>28721</v>
      </c>
      <c r="F9" s="14">
        <f>SUM(D9:E9)</f>
        <v>57306</v>
      </c>
      <c r="G9" s="2">
        <f>IFERROR(F9/F$21,0)</f>
        <v>6.5202327923130743E-2</v>
      </c>
      <c r="H9" s="13">
        <v>210</v>
      </c>
      <c r="I9" s="13">
        <v>221</v>
      </c>
      <c r="J9" s="14">
        <f t="shared" ref="J9:J20" si="0">SUM(H9:I9)</f>
        <v>431</v>
      </c>
      <c r="K9" s="2">
        <f>IFERROR(J9/J$21,0)</f>
        <v>1.6107934372313788E-2</v>
      </c>
      <c r="L9" s="13">
        <v>51</v>
      </c>
      <c r="M9" s="13">
        <v>63</v>
      </c>
      <c r="N9" s="14">
        <f t="shared" ref="N9:N20" si="1">SUM(L9:M9)</f>
        <v>114</v>
      </c>
      <c r="O9" s="2">
        <f>IFERROR(N9/N$21,0)</f>
        <v>9.5573440643863181E-3</v>
      </c>
      <c r="P9" s="13">
        <v>1</v>
      </c>
      <c r="Q9" s="13">
        <v>0</v>
      </c>
      <c r="R9" s="14">
        <f t="shared" ref="R9:R20" si="2">SUM(P9:Q9)</f>
        <v>1</v>
      </c>
      <c r="S9" s="2">
        <f>IFERROR(R9/R$21,0)</f>
        <v>2.9411764705882353E-3</v>
      </c>
      <c r="T9" s="13">
        <v>1</v>
      </c>
      <c r="U9" s="13">
        <v>3</v>
      </c>
      <c r="V9" s="14">
        <f t="shared" ref="V9:V20" si="3">SUM(T9:U9)</f>
        <v>4</v>
      </c>
      <c r="W9" s="2">
        <f>IFERROR(V9/V$21,0)</f>
        <v>6.7567567567567571E-3</v>
      </c>
      <c r="X9" s="13">
        <v>0</v>
      </c>
      <c r="Y9" s="13">
        <v>0</v>
      </c>
      <c r="Z9" s="14">
        <f t="shared" ref="Z9:Z19" si="4">SUM(X9:Y9)</f>
        <v>0</v>
      </c>
      <c r="AA9" s="2">
        <f>IFERROR(Z9/Z$21,0)</f>
        <v>0</v>
      </c>
      <c r="AB9" s="13">
        <v>0</v>
      </c>
      <c r="AC9" s="13">
        <v>0</v>
      </c>
      <c r="AD9" s="14">
        <f t="shared" ref="AD9:AD20" si="5">SUM(AB9:AC9)</f>
        <v>0</v>
      </c>
      <c r="AE9" s="2">
        <f>IFERROR(AD9/AD$21,0)</f>
        <v>0</v>
      </c>
      <c r="AF9" s="5">
        <f>AD9+Z9+V9+R9+N9+J9+F9</f>
        <v>57856</v>
      </c>
      <c r="AG9" s="2">
        <f>AF9/$AF$21</f>
        <v>6.2982114281359886E-2</v>
      </c>
    </row>
    <row r="10" spans="1:33" x14ac:dyDescent="0.25">
      <c r="A10" s="4">
        <v>2</v>
      </c>
      <c r="B10" s="1" t="s">
        <v>1</v>
      </c>
      <c r="C10" s="1" t="s">
        <v>25</v>
      </c>
      <c r="D10" s="13">
        <v>18598</v>
      </c>
      <c r="E10" s="13">
        <v>18099</v>
      </c>
      <c r="F10" s="14">
        <f t="shared" ref="F10:F20" si="6">SUM(D10:E10)</f>
        <v>36697</v>
      </c>
      <c r="G10" s="2">
        <f t="shared" ref="G10:G20" si="7">IFERROR(F10/F$21,0)</f>
        <v>4.1753565556750236E-2</v>
      </c>
      <c r="H10" s="13">
        <v>144</v>
      </c>
      <c r="I10" s="13">
        <v>152</v>
      </c>
      <c r="J10" s="14">
        <f t="shared" si="0"/>
        <v>296</v>
      </c>
      <c r="K10" s="2">
        <f t="shared" ref="K10:K20" si="8">IFERROR(J10/J$21,0)</f>
        <v>1.1062525694210861E-2</v>
      </c>
      <c r="L10" s="13">
        <v>37</v>
      </c>
      <c r="M10" s="13">
        <v>29</v>
      </c>
      <c r="N10" s="14">
        <f t="shared" si="1"/>
        <v>66</v>
      </c>
      <c r="O10" s="2">
        <f t="shared" ref="O10:O20" si="9">IFERROR(N10/N$21,0)</f>
        <v>5.533199195171026E-3</v>
      </c>
      <c r="P10" s="13">
        <v>0</v>
      </c>
      <c r="Q10" s="13">
        <v>0</v>
      </c>
      <c r="R10" s="14">
        <f t="shared" si="2"/>
        <v>0</v>
      </c>
      <c r="S10" s="2">
        <f t="shared" ref="S10:S20" si="10">IFERROR(R10/R$21,0)</f>
        <v>0</v>
      </c>
      <c r="T10" s="13">
        <v>0</v>
      </c>
      <c r="U10" s="13">
        <v>0</v>
      </c>
      <c r="V10" s="14">
        <f t="shared" si="3"/>
        <v>0</v>
      </c>
      <c r="W10" s="2">
        <f t="shared" ref="W10:W20" si="11">IFERROR(V10/V$21,0)</f>
        <v>0</v>
      </c>
      <c r="X10" s="13">
        <v>0</v>
      </c>
      <c r="Y10" s="13">
        <v>0</v>
      </c>
      <c r="Z10" s="14">
        <f t="shared" si="4"/>
        <v>0</v>
      </c>
      <c r="AA10" s="2">
        <f t="shared" ref="AA10:AA20" si="12">IFERROR(Z10/Z$21,0)</f>
        <v>0</v>
      </c>
      <c r="AB10" s="13">
        <v>1</v>
      </c>
      <c r="AC10" s="13">
        <v>1</v>
      </c>
      <c r="AD10" s="14">
        <f t="shared" si="5"/>
        <v>2</v>
      </c>
      <c r="AE10" s="2">
        <f t="shared" ref="AE10:AE20" si="13">IFERROR(AD10/AD$21,0)</f>
        <v>2.7777777777777776E-2</v>
      </c>
      <c r="AF10" s="5">
        <f>AD10+Z10+V10+R10+N10+J10+F10</f>
        <v>37061</v>
      </c>
      <c r="AG10" s="2">
        <f t="shared" ref="AG10:AG20" si="14">AF10/$AF$21</f>
        <v>4.0344651157727437E-2</v>
      </c>
    </row>
    <row r="11" spans="1:33" x14ac:dyDescent="0.25">
      <c r="A11" s="4">
        <v>3</v>
      </c>
      <c r="B11" s="1" t="s">
        <v>2</v>
      </c>
      <c r="C11" s="1" t="s">
        <v>26</v>
      </c>
      <c r="D11" s="13">
        <v>28276</v>
      </c>
      <c r="E11" s="13">
        <v>28042</v>
      </c>
      <c r="F11" s="14">
        <f t="shared" si="6"/>
        <v>56318</v>
      </c>
      <c r="G11" s="2">
        <f t="shared" si="7"/>
        <v>6.4078189089709234E-2</v>
      </c>
      <c r="H11" s="13">
        <v>237</v>
      </c>
      <c r="I11" s="13">
        <v>253</v>
      </c>
      <c r="J11" s="14">
        <f t="shared" si="0"/>
        <v>490</v>
      </c>
      <c r="K11" s="2">
        <f t="shared" si="8"/>
        <v>1.8312964831632843E-2</v>
      </c>
      <c r="L11" s="13">
        <v>45</v>
      </c>
      <c r="M11" s="13">
        <v>52</v>
      </c>
      <c r="N11" s="14">
        <f t="shared" si="1"/>
        <v>97</v>
      </c>
      <c r="O11" s="2">
        <f t="shared" si="9"/>
        <v>8.1321260898725694E-3</v>
      </c>
      <c r="P11" s="13">
        <v>16</v>
      </c>
      <c r="Q11" s="13">
        <v>22</v>
      </c>
      <c r="R11" s="14">
        <f t="shared" si="2"/>
        <v>38</v>
      </c>
      <c r="S11" s="2">
        <f t="shared" si="10"/>
        <v>0.11176470588235295</v>
      </c>
      <c r="T11" s="13">
        <v>0</v>
      </c>
      <c r="U11" s="13">
        <v>0</v>
      </c>
      <c r="V11" s="14">
        <f t="shared" si="3"/>
        <v>0</v>
      </c>
      <c r="W11" s="2">
        <f t="shared" si="11"/>
        <v>0</v>
      </c>
      <c r="X11" s="13">
        <v>0</v>
      </c>
      <c r="Y11" s="13">
        <v>0</v>
      </c>
      <c r="Z11" s="14">
        <f t="shared" si="4"/>
        <v>0</v>
      </c>
      <c r="AA11" s="2">
        <f t="shared" si="12"/>
        <v>0</v>
      </c>
      <c r="AB11" s="13">
        <v>4</v>
      </c>
      <c r="AC11" s="13">
        <v>3</v>
      </c>
      <c r="AD11" s="14">
        <f t="shared" si="5"/>
        <v>7</v>
      </c>
      <c r="AE11" s="2">
        <f t="shared" si="13"/>
        <v>9.7222222222222224E-2</v>
      </c>
      <c r="AF11" s="5">
        <f>AD11+Z11+V11+R11+N11+J11+F11</f>
        <v>56950</v>
      </c>
      <c r="AG11" s="2">
        <f t="shared" si="14"/>
        <v>6.199584154320114E-2</v>
      </c>
    </row>
    <row r="12" spans="1:33" x14ac:dyDescent="0.25">
      <c r="A12" s="4">
        <v>4</v>
      </c>
      <c r="B12" s="1" t="s">
        <v>3</v>
      </c>
      <c r="C12" s="1" t="s">
        <v>27</v>
      </c>
      <c r="D12" s="13">
        <v>49017</v>
      </c>
      <c r="E12" s="13">
        <v>48818</v>
      </c>
      <c r="F12" s="14">
        <f t="shared" si="6"/>
        <v>97835</v>
      </c>
      <c r="G12" s="2">
        <f t="shared" si="7"/>
        <v>0.11131591373258466</v>
      </c>
      <c r="H12" s="13">
        <v>925</v>
      </c>
      <c r="I12" s="13">
        <v>999</v>
      </c>
      <c r="J12" s="14">
        <f t="shared" si="0"/>
        <v>1924</v>
      </c>
      <c r="K12" s="2">
        <f t="shared" si="8"/>
        <v>7.1906417012370591E-2</v>
      </c>
      <c r="L12" s="13">
        <v>355</v>
      </c>
      <c r="M12" s="13">
        <v>399</v>
      </c>
      <c r="N12" s="14">
        <f t="shared" si="1"/>
        <v>754</v>
      </c>
      <c r="O12" s="2">
        <f t="shared" si="9"/>
        <v>6.3212608987256877E-2</v>
      </c>
      <c r="P12" s="13">
        <v>14</v>
      </c>
      <c r="Q12" s="13">
        <v>14</v>
      </c>
      <c r="R12" s="14">
        <f t="shared" si="2"/>
        <v>28</v>
      </c>
      <c r="S12" s="2">
        <f t="shared" si="10"/>
        <v>8.2352941176470587E-2</v>
      </c>
      <c r="T12" s="13">
        <v>1</v>
      </c>
      <c r="U12" s="13">
        <v>0</v>
      </c>
      <c r="V12" s="14">
        <f t="shared" si="3"/>
        <v>1</v>
      </c>
      <c r="W12" s="2">
        <f t="shared" si="11"/>
        <v>1.6891891891891893E-3</v>
      </c>
      <c r="X12" s="13">
        <v>1</v>
      </c>
      <c r="Y12" s="13">
        <v>3</v>
      </c>
      <c r="Z12" s="14">
        <f>SUM(X12:Y12)</f>
        <v>4</v>
      </c>
      <c r="AA12" s="2">
        <f t="shared" si="12"/>
        <v>0.15384615384615385</v>
      </c>
      <c r="AB12" s="13">
        <v>5</v>
      </c>
      <c r="AC12" s="13">
        <v>4</v>
      </c>
      <c r="AD12" s="14">
        <f t="shared" si="5"/>
        <v>9</v>
      </c>
      <c r="AE12" s="2">
        <f t="shared" si="13"/>
        <v>0.125</v>
      </c>
      <c r="AF12" s="5">
        <f t="shared" ref="AF11:AF20" si="15">AD12+Z12+V12+R12+N12+J12+F12</f>
        <v>100555</v>
      </c>
      <c r="AG12" s="2">
        <f t="shared" si="14"/>
        <v>0.10946429932180142</v>
      </c>
    </row>
    <row r="13" spans="1:33" x14ac:dyDescent="0.25">
      <c r="A13" s="4">
        <v>5</v>
      </c>
      <c r="B13" s="1" t="s">
        <v>4</v>
      </c>
      <c r="C13" s="1" t="s">
        <v>28</v>
      </c>
      <c r="D13" s="13">
        <v>27979</v>
      </c>
      <c r="E13" s="13">
        <v>27495</v>
      </c>
      <c r="F13" s="14">
        <f t="shared" si="6"/>
        <v>55474</v>
      </c>
      <c r="G13" s="2">
        <f t="shared" si="7"/>
        <v>6.311789235346657E-2</v>
      </c>
      <c r="H13" s="13">
        <v>206</v>
      </c>
      <c r="I13" s="13">
        <v>216</v>
      </c>
      <c r="J13" s="14">
        <f t="shared" si="0"/>
        <v>422</v>
      </c>
      <c r="K13" s="2">
        <f t="shared" si="8"/>
        <v>1.5771573793773593E-2</v>
      </c>
      <c r="L13" s="13">
        <v>57</v>
      </c>
      <c r="M13" s="13">
        <v>56</v>
      </c>
      <c r="N13" s="14">
        <f t="shared" si="1"/>
        <v>113</v>
      </c>
      <c r="O13" s="2">
        <f t="shared" si="9"/>
        <v>9.4735077129443328E-3</v>
      </c>
      <c r="P13" s="13">
        <v>2</v>
      </c>
      <c r="Q13" s="13">
        <v>2</v>
      </c>
      <c r="R13" s="14">
        <f t="shared" si="2"/>
        <v>4</v>
      </c>
      <c r="S13" s="2">
        <f t="shared" si="10"/>
        <v>1.1764705882352941E-2</v>
      </c>
      <c r="T13" s="13">
        <v>0</v>
      </c>
      <c r="U13" s="13">
        <v>0</v>
      </c>
      <c r="V13" s="14">
        <f t="shared" si="3"/>
        <v>0</v>
      </c>
      <c r="W13" s="2">
        <f t="shared" si="11"/>
        <v>0</v>
      </c>
      <c r="X13" s="13">
        <v>0</v>
      </c>
      <c r="Y13" s="13">
        <v>0</v>
      </c>
      <c r="Z13" s="14">
        <f t="shared" si="4"/>
        <v>0</v>
      </c>
      <c r="AA13" s="2">
        <f t="shared" si="12"/>
        <v>0</v>
      </c>
      <c r="AB13" s="13">
        <v>4</v>
      </c>
      <c r="AC13" s="13">
        <v>0</v>
      </c>
      <c r="AD13" s="14">
        <f t="shared" si="5"/>
        <v>4</v>
      </c>
      <c r="AE13" s="2">
        <f t="shared" si="13"/>
        <v>5.5555555555555552E-2</v>
      </c>
      <c r="AF13" s="5">
        <f t="shared" si="15"/>
        <v>56017</v>
      </c>
      <c r="AG13" s="2">
        <f t="shared" si="14"/>
        <v>6.0980176571123763E-2</v>
      </c>
    </row>
    <row r="14" spans="1:33" x14ac:dyDescent="0.25">
      <c r="A14" s="4">
        <v>6</v>
      </c>
      <c r="B14" s="1" t="s">
        <v>5</v>
      </c>
      <c r="C14" s="1" t="s">
        <v>29</v>
      </c>
      <c r="D14" s="13">
        <v>32307</v>
      </c>
      <c r="E14" s="13">
        <v>32216</v>
      </c>
      <c r="F14" s="14">
        <f t="shared" si="6"/>
        <v>64523</v>
      </c>
      <c r="G14" s="2">
        <f t="shared" si="7"/>
        <v>7.3413775251878782E-2</v>
      </c>
      <c r="H14" s="13">
        <v>211</v>
      </c>
      <c r="I14" s="13">
        <v>220</v>
      </c>
      <c r="J14" s="14">
        <f t="shared" si="0"/>
        <v>431</v>
      </c>
      <c r="K14" s="2">
        <f t="shared" si="8"/>
        <v>1.6107934372313788E-2</v>
      </c>
      <c r="L14" s="13">
        <v>170</v>
      </c>
      <c r="M14" s="13">
        <v>174</v>
      </c>
      <c r="N14" s="14">
        <f t="shared" si="1"/>
        <v>344</v>
      </c>
      <c r="O14" s="2">
        <f t="shared" si="9"/>
        <v>2.8839704896042925E-2</v>
      </c>
      <c r="P14" s="13">
        <v>1</v>
      </c>
      <c r="Q14" s="13">
        <v>1</v>
      </c>
      <c r="R14" s="14">
        <f t="shared" si="2"/>
        <v>2</v>
      </c>
      <c r="S14" s="2">
        <f t="shared" si="10"/>
        <v>5.8823529411764705E-3</v>
      </c>
      <c r="T14" s="13">
        <v>3</v>
      </c>
      <c r="U14" s="13">
        <v>2</v>
      </c>
      <c r="V14" s="14">
        <f t="shared" si="3"/>
        <v>5</v>
      </c>
      <c r="W14" s="2">
        <f t="shared" si="11"/>
        <v>8.4459459459459464E-3</v>
      </c>
      <c r="X14" s="13">
        <v>0</v>
      </c>
      <c r="Y14" s="13">
        <v>0</v>
      </c>
      <c r="Z14" s="14">
        <f t="shared" si="4"/>
        <v>0</v>
      </c>
      <c r="AA14" s="2">
        <f t="shared" si="12"/>
        <v>0</v>
      </c>
      <c r="AB14" s="13">
        <v>7</v>
      </c>
      <c r="AC14" s="13">
        <v>4</v>
      </c>
      <c r="AD14" s="14">
        <f t="shared" si="5"/>
        <v>11</v>
      </c>
      <c r="AE14" s="2">
        <f t="shared" si="13"/>
        <v>0.15277777777777779</v>
      </c>
      <c r="AF14" s="5">
        <f t="shared" si="15"/>
        <v>65316</v>
      </c>
      <c r="AG14" s="2">
        <f t="shared" si="14"/>
        <v>7.1103079652953913E-2</v>
      </c>
    </row>
    <row r="15" spans="1:33" x14ac:dyDescent="0.25">
      <c r="A15" s="4">
        <v>7</v>
      </c>
      <c r="B15" s="1" t="s">
        <v>6</v>
      </c>
      <c r="C15" s="1" t="s">
        <v>30</v>
      </c>
      <c r="D15" s="13">
        <v>44414</v>
      </c>
      <c r="E15" s="13">
        <v>44263</v>
      </c>
      <c r="F15" s="14">
        <f t="shared" si="6"/>
        <v>88677</v>
      </c>
      <c r="G15" s="2">
        <f t="shared" si="7"/>
        <v>0.10089601146894681</v>
      </c>
      <c r="H15" s="13">
        <v>134</v>
      </c>
      <c r="I15" s="13">
        <v>117</v>
      </c>
      <c r="J15" s="14">
        <f t="shared" si="0"/>
        <v>251</v>
      </c>
      <c r="K15" s="2">
        <f t="shared" si="8"/>
        <v>9.3807228015098856E-3</v>
      </c>
      <c r="L15" s="13">
        <v>62</v>
      </c>
      <c r="M15" s="13">
        <v>76</v>
      </c>
      <c r="N15" s="14">
        <f t="shared" si="1"/>
        <v>138</v>
      </c>
      <c r="O15" s="2">
        <f t="shared" si="9"/>
        <v>1.1569416498993963E-2</v>
      </c>
      <c r="P15" s="13">
        <v>1</v>
      </c>
      <c r="Q15" s="13">
        <v>0</v>
      </c>
      <c r="R15" s="14">
        <f t="shared" si="2"/>
        <v>1</v>
      </c>
      <c r="S15" s="2">
        <f t="shared" si="10"/>
        <v>2.9411764705882353E-3</v>
      </c>
      <c r="T15" s="13">
        <v>5</v>
      </c>
      <c r="U15" s="13">
        <v>7</v>
      </c>
      <c r="V15" s="14">
        <f t="shared" si="3"/>
        <v>12</v>
      </c>
      <c r="W15" s="2">
        <f t="shared" si="11"/>
        <v>2.0270270270270271E-2</v>
      </c>
      <c r="X15" s="13">
        <v>0</v>
      </c>
      <c r="Y15" s="13">
        <v>0</v>
      </c>
      <c r="Z15" s="14">
        <f t="shared" si="4"/>
        <v>0</v>
      </c>
      <c r="AA15" s="2">
        <f t="shared" si="12"/>
        <v>0</v>
      </c>
      <c r="AB15" s="13">
        <v>1</v>
      </c>
      <c r="AC15" s="13">
        <v>3</v>
      </c>
      <c r="AD15" s="14">
        <f t="shared" si="5"/>
        <v>4</v>
      </c>
      <c r="AE15" s="2">
        <f t="shared" si="13"/>
        <v>5.5555555555555552E-2</v>
      </c>
      <c r="AF15" s="5">
        <f t="shared" si="15"/>
        <v>89083</v>
      </c>
      <c r="AG15" s="2">
        <f t="shared" si="14"/>
        <v>9.6975865710149031E-2</v>
      </c>
    </row>
    <row r="16" spans="1:33" x14ac:dyDescent="0.25">
      <c r="A16" s="4">
        <v>8</v>
      </c>
      <c r="B16" s="1" t="s">
        <v>7</v>
      </c>
      <c r="C16" s="1" t="s">
        <v>31</v>
      </c>
      <c r="D16" s="13">
        <v>44802</v>
      </c>
      <c r="E16" s="13">
        <v>44895</v>
      </c>
      <c r="F16" s="14">
        <f t="shared" si="6"/>
        <v>89697</v>
      </c>
      <c r="G16" s="2">
        <f t="shared" si="7"/>
        <v>0.10205655965729694</v>
      </c>
      <c r="H16" s="13">
        <v>1038</v>
      </c>
      <c r="I16" s="13">
        <v>1087</v>
      </c>
      <c r="J16" s="14">
        <f t="shared" si="0"/>
        <v>2125</v>
      </c>
      <c r="K16" s="2">
        <f t="shared" si="8"/>
        <v>7.9418469933101615E-2</v>
      </c>
      <c r="L16" s="13">
        <v>688</v>
      </c>
      <c r="M16" s="13">
        <v>725</v>
      </c>
      <c r="N16" s="14">
        <f t="shared" si="1"/>
        <v>1413</v>
      </c>
      <c r="O16" s="2">
        <f t="shared" si="9"/>
        <v>0.11846076458752515</v>
      </c>
      <c r="P16" s="13">
        <v>19</v>
      </c>
      <c r="Q16" s="13">
        <v>30</v>
      </c>
      <c r="R16" s="14">
        <f t="shared" si="2"/>
        <v>49</v>
      </c>
      <c r="S16" s="2">
        <f t="shared" si="10"/>
        <v>0.14411764705882352</v>
      </c>
      <c r="T16" s="13">
        <v>31</v>
      </c>
      <c r="U16" s="13">
        <v>25</v>
      </c>
      <c r="V16" s="14">
        <f t="shared" si="3"/>
        <v>56</v>
      </c>
      <c r="W16" s="2">
        <f t="shared" si="11"/>
        <v>9.45945945945946E-2</v>
      </c>
      <c r="X16" s="13">
        <v>1</v>
      </c>
      <c r="Y16" s="13">
        <v>2</v>
      </c>
      <c r="Z16" s="14">
        <f>SUM(X16:Y16)</f>
        <v>3</v>
      </c>
      <c r="AA16" s="2">
        <f t="shared" si="12"/>
        <v>0.11538461538461539</v>
      </c>
      <c r="AB16" s="13">
        <v>4</v>
      </c>
      <c r="AC16" s="13">
        <v>2</v>
      </c>
      <c r="AD16" s="14">
        <f t="shared" si="5"/>
        <v>6</v>
      </c>
      <c r="AE16" s="2">
        <f t="shared" si="13"/>
        <v>8.3333333333333329E-2</v>
      </c>
      <c r="AF16" s="5">
        <f t="shared" si="15"/>
        <v>93349</v>
      </c>
      <c r="AG16" s="2">
        <f t="shared" si="14"/>
        <v>0.10161983866929382</v>
      </c>
    </row>
    <row r="17" spans="1:33" x14ac:dyDescent="0.25">
      <c r="A17" s="4">
        <v>9</v>
      </c>
      <c r="B17" s="1" t="s">
        <v>8</v>
      </c>
      <c r="C17" s="1" t="s">
        <v>13</v>
      </c>
      <c r="D17" s="13">
        <v>54191</v>
      </c>
      <c r="E17" s="13">
        <v>53603</v>
      </c>
      <c r="F17" s="14">
        <f t="shared" si="6"/>
        <v>107794</v>
      </c>
      <c r="G17" s="2">
        <f t="shared" si="7"/>
        <v>0.12264718766177984</v>
      </c>
      <c r="H17" s="13">
        <v>4861</v>
      </c>
      <c r="I17" s="13">
        <v>5266</v>
      </c>
      <c r="J17" s="14">
        <f t="shared" si="0"/>
        <v>10127</v>
      </c>
      <c r="K17" s="2">
        <f t="shared" si="8"/>
        <v>0.37848039765295061</v>
      </c>
      <c r="L17" s="13">
        <v>1735</v>
      </c>
      <c r="M17" s="13">
        <v>1914</v>
      </c>
      <c r="N17" s="14">
        <f t="shared" si="1"/>
        <v>3649</v>
      </c>
      <c r="O17" s="2">
        <f t="shared" si="9"/>
        <v>0.30591884641180417</v>
      </c>
      <c r="P17" s="13">
        <v>36</v>
      </c>
      <c r="Q17" s="13">
        <v>41</v>
      </c>
      <c r="R17" s="14">
        <f t="shared" si="2"/>
        <v>77</v>
      </c>
      <c r="S17" s="2">
        <f t="shared" si="10"/>
        <v>0.22647058823529412</v>
      </c>
      <c r="T17" s="13">
        <v>195</v>
      </c>
      <c r="U17" s="13">
        <v>184</v>
      </c>
      <c r="V17" s="14">
        <f t="shared" si="3"/>
        <v>379</v>
      </c>
      <c r="W17" s="2">
        <f t="shared" si="11"/>
        <v>0.64020270270270274</v>
      </c>
      <c r="X17" s="13">
        <v>5</v>
      </c>
      <c r="Y17" s="13">
        <v>9</v>
      </c>
      <c r="Z17" s="14">
        <f t="shared" si="4"/>
        <v>14</v>
      </c>
      <c r="AA17" s="2">
        <f t="shared" si="12"/>
        <v>0.53846153846153844</v>
      </c>
      <c r="AB17" s="13">
        <v>4</v>
      </c>
      <c r="AC17" s="13">
        <v>2</v>
      </c>
      <c r="AD17" s="14">
        <f t="shared" si="5"/>
        <v>6</v>
      </c>
      <c r="AE17" s="2">
        <f t="shared" si="13"/>
        <v>8.3333333333333329E-2</v>
      </c>
      <c r="AF17" s="5">
        <f t="shared" si="15"/>
        <v>122046</v>
      </c>
      <c r="AG17" s="2">
        <f t="shared" si="14"/>
        <v>0.13285942891978098</v>
      </c>
    </row>
    <row r="18" spans="1:33" x14ac:dyDescent="0.25">
      <c r="A18" s="4">
        <v>10</v>
      </c>
      <c r="B18" s="1" t="s">
        <v>9</v>
      </c>
      <c r="C18" s="1" t="s">
        <v>32</v>
      </c>
      <c r="D18" s="13">
        <v>34490</v>
      </c>
      <c r="E18" s="13">
        <v>34094</v>
      </c>
      <c r="F18" s="14">
        <f t="shared" si="6"/>
        <v>68584</v>
      </c>
      <c r="G18" s="2">
        <f t="shared" si="7"/>
        <v>7.8034349950790477E-2</v>
      </c>
      <c r="H18" s="13">
        <v>1345</v>
      </c>
      <c r="I18" s="13">
        <v>1480</v>
      </c>
      <c r="J18" s="14">
        <f t="shared" si="0"/>
        <v>2825</v>
      </c>
      <c r="K18" s="2">
        <f t="shared" si="8"/>
        <v>0.10557984826400568</v>
      </c>
      <c r="L18" s="13">
        <v>815</v>
      </c>
      <c r="M18" s="13">
        <v>857</v>
      </c>
      <c r="N18" s="14">
        <f t="shared" si="1"/>
        <v>1672</v>
      </c>
      <c r="O18" s="2">
        <f t="shared" si="9"/>
        <v>0.14017437961099932</v>
      </c>
      <c r="P18" s="13">
        <v>14</v>
      </c>
      <c r="Q18" s="13">
        <v>16</v>
      </c>
      <c r="R18" s="14">
        <f t="shared" si="2"/>
        <v>30</v>
      </c>
      <c r="S18" s="2">
        <f t="shared" si="10"/>
        <v>8.8235294117647065E-2</v>
      </c>
      <c r="T18" s="13">
        <v>35</v>
      </c>
      <c r="U18" s="13">
        <v>40</v>
      </c>
      <c r="V18" s="14">
        <f t="shared" si="3"/>
        <v>75</v>
      </c>
      <c r="W18" s="2">
        <f t="shared" si="11"/>
        <v>0.1266891891891892</v>
      </c>
      <c r="X18" s="13">
        <v>1</v>
      </c>
      <c r="Y18" s="13">
        <v>4</v>
      </c>
      <c r="Z18" s="14">
        <f t="shared" si="4"/>
        <v>5</v>
      </c>
      <c r="AA18" s="2">
        <f t="shared" si="12"/>
        <v>0.19230769230769232</v>
      </c>
      <c r="AB18" s="13">
        <v>5</v>
      </c>
      <c r="AC18" s="13">
        <v>1</v>
      </c>
      <c r="AD18" s="14">
        <f t="shared" si="5"/>
        <v>6</v>
      </c>
      <c r="AE18" s="2">
        <f t="shared" si="13"/>
        <v>8.3333333333333329E-2</v>
      </c>
      <c r="AF18" s="5">
        <f t="shared" si="15"/>
        <v>73197</v>
      </c>
      <c r="AG18" s="2">
        <f t="shared" si="14"/>
        <v>7.9682346153427466E-2</v>
      </c>
    </row>
    <row r="19" spans="1:33" x14ac:dyDescent="0.25">
      <c r="A19" s="4">
        <v>11</v>
      </c>
      <c r="B19" s="1" t="s">
        <v>10</v>
      </c>
      <c r="C19" s="1" t="s">
        <v>33</v>
      </c>
      <c r="D19" s="13">
        <v>26277</v>
      </c>
      <c r="E19" s="13">
        <v>26182</v>
      </c>
      <c r="F19" s="14">
        <f t="shared" si="6"/>
        <v>52459</v>
      </c>
      <c r="G19" s="2">
        <f t="shared" si="7"/>
        <v>5.9687448443784527E-2</v>
      </c>
      <c r="H19" s="13">
        <v>676</v>
      </c>
      <c r="I19" s="13">
        <v>755</v>
      </c>
      <c r="J19" s="14">
        <f t="shared" si="0"/>
        <v>1431</v>
      </c>
      <c r="K19" s="2">
        <f t="shared" si="8"/>
        <v>5.3481331987891019E-2</v>
      </c>
      <c r="L19" s="13">
        <v>480</v>
      </c>
      <c r="M19" s="13">
        <v>522</v>
      </c>
      <c r="N19" s="14">
        <f t="shared" si="1"/>
        <v>1002</v>
      </c>
      <c r="O19" s="2">
        <f t="shared" si="9"/>
        <v>8.400402414486921E-2</v>
      </c>
      <c r="P19" s="13">
        <v>12</v>
      </c>
      <c r="Q19" s="13">
        <v>4</v>
      </c>
      <c r="R19" s="14">
        <f t="shared" si="2"/>
        <v>16</v>
      </c>
      <c r="S19" s="2">
        <f t="shared" si="10"/>
        <v>4.7058823529411764E-2</v>
      </c>
      <c r="T19" s="13">
        <v>8</v>
      </c>
      <c r="U19" s="13">
        <v>10</v>
      </c>
      <c r="V19" s="14">
        <f t="shared" si="3"/>
        <v>18</v>
      </c>
      <c r="W19" s="2">
        <f t="shared" si="11"/>
        <v>3.0405405405405407E-2</v>
      </c>
      <c r="X19" s="13">
        <v>0</v>
      </c>
      <c r="Y19" s="13">
        <v>0</v>
      </c>
      <c r="Z19" s="14">
        <f t="shared" si="4"/>
        <v>0</v>
      </c>
      <c r="AA19" s="2">
        <f t="shared" si="12"/>
        <v>0</v>
      </c>
      <c r="AB19" s="13">
        <v>6</v>
      </c>
      <c r="AC19" s="13">
        <v>4</v>
      </c>
      <c r="AD19" s="14">
        <f t="shared" si="5"/>
        <v>10</v>
      </c>
      <c r="AE19" s="2">
        <f t="shared" si="13"/>
        <v>0.1388888888888889</v>
      </c>
      <c r="AF19" s="5">
        <f t="shared" si="15"/>
        <v>54936</v>
      </c>
      <c r="AG19" s="2">
        <f t="shared" si="14"/>
        <v>5.9803398613121998E-2</v>
      </c>
    </row>
    <row r="20" spans="1:33" x14ac:dyDescent="0.25">
      <c r="A20" s="4">
        <v>12</v>
      </c>
      <c r="B20" s="1" t="s">
        <v>11</v>
      </c>
      <c r="C20" s="1" t="s">
        <v>34</v>
      </c>
      <c r="D20" s="13">
        <v>51240</v>
      </c>
      <c r="E20" s="13">
        <v>52291</v>
      </c>
      <c r="F20" s="14">
        <f t="shared" si="6"/>
        <v>103531</v>
      </c>
      <c r="G20" s="2">
        <f t="shared" si="7"/>
        <v>0.11779677890988116</v>
      </c>
      <c r="H20" s="13">
        <v>2851</v>
      </c>
      <c r="I20" s="13">
        <v>3153</v>
      </c>
      <c r="J20" s="14">
        <f t="shared" si="0"/>
        <v>6004</v>
      </c>
      <c r="K20" s="2">
        <f t="shared" si="8"/>
        <v>0.2243898792839257</v>
      </c>
      <c r="L20" s="13">
        <v>1207</v>
      </c>
      <c r="M20" s="13">
        <v>1359</v>
      </c>
      <c r="N20" s="14">
        <f t="shared" si="1"/>
        <v>2566</v>
      </c>
      <c r="O20" s="2">
        <f t="shared" si="9"/>
        <v>0.21512407780013415</v>
      </c>
      <c r="P20" s="13">
        <v>43</v>
      </c>
      <c r="Q20" s="13">
        <v>51</v>
      </c>
      <c r="R20" s="14">
        <f t="shared" si="2"/>
        <v>94</v>
      </c>
      <c r="S20" s="2">
        <f t="shared" si="10"/>
        <v>0.27647058823529413</v>
      </c>
      <c r="T20" s="13">
        <v>18</v>
      </c>
      <c r="U20" s="13">
        <v>24</v>
      </c>
      <c r="V20" s="14">
        <f t="shared" si="3"/>
        <v>42</v>
      </c>
      <c r="W20" s="2">
        <f t="shared" si="11"/>
        <v>7.0945945945945943E-2</v>
      </c>
      <c r="X20" s="13">
        <v>0</v>
      </c>
      <c r="Y20" s="13">
        <v>0</v>
      </c>
      <c r="Z20" s="14">
        <f t="shared" ref="Z20" si="16">SUM(X20:Y20)</f>
        <v>0</v>
      </c>
      <c r="AA20" s="2">
        <f t="shared" si="12"/>
        <v>0</v>
      </c>
      <c r="AB20" s="13">
        <v>4</v>
      </c>
      <c r="AC20" s="13">
        <v>3</v>
      </c>
      <c r="AD20" s="14">
        <f t="shared" si="5"/>
        <v>7</v>
      </c>
      <c r="AE20" s="2">
        <f t="shared" si="13"/>
        <v>9.7222222222222224E-2</v>
      </c>
      <c r="AF20" s="5">
        <f t="shared" si="15"/>
        <v>112244</v>
      </c>
      <c r="AG20" s="2">
        <f t="shared" si="14"/>
        <v>0.12218895940605916</v>
      </c>
    </row>
    <row r="21" spans="1:33" s="8" customFormat="1" x14ac:dyDescent="0.25">
      <c r="A21" s="19" t="s">
        <v>37</v>
      </c>
      <c r="B21" s="19"/>
      <c r="C21" s="19"/>
      <c r="D21" s="18">
        <f>SUM(D9:D20)</f>
        <v>440176</v>
      </c>
      <c r="E21" s="18">
        <f>SUM(E9:E20)</f>
        <v>438719</v>
      </c>
      <c r="F21" s="18">
        <f>SUM(F9:F20)</f>
        <v>878895</v>
      </c>
      <c r="G21" s="17">
        <f>F21/$AF$21</f>
        <v>0.9567662011081961</v>
      </c>
      <c r="H21" s="18">
        <f>SUM(H9:H20)</f>
        <v>12838</v>
      </c>
      <c r="I21" s="18">
        <f>SUM(I9:I20)</f>
        <v>13919</v>
      </c>
      <c r="J21" s="18">
        <f>SUM(J9:J20)</f>
        <v>26757</v>
      </c>
      <c r="K21" s="17">
        <f>J21/$AF$21</f>
        <v>2.9127703813370199E-2</v>
      </c>
      <c r="L21" s="18">
        <f>SUM(L9:L20)</f>
        <v>5702</v>
      </c>
      <c r="M21" s="18">
        <f>SUM(M9:M20)</f>
        <v>6226</v>
      </c>
      <c r="N21" s="18">
        <f>SUM(N9:N20)</f>
        <v>11928</v>
      </c>
      <c r="O21" s="17">
        <f>N21/$AF$21</f>
        <v>1.2984835784500496E-2</v>
      </c>
      <c r="P21" s="18">
        <f>SUM(P9:P20)</f>
        <v>159</v>
      </c>
      <c r="Q21" s="18">
        <f>SUM(Q9:Q20)</f>
        <v>181</v>
      </c>
      <c r="R21" s="18">
        <f>SUM(R9:R20)</f>
        <v>340</v>
      </c>
      <c r="S21" s="17">
        <f>R21/$AF$21</f>
        <v>3.7012442712358888E-4</v>
      </c>
      <c r="T21" s="18">
        <f>SUM(T9:T20)</f>
        <v>297</v>
      </c>
      <c r="U21" s="18">
        <f>SUM(U9:U20)</f>
        <v>295</v>
      </c>
      <c r="V21" s="18">
        <f>SUM(V9:V20)</f>
        <v>592</v>
      </c>
      <c r="W21" s="17">
        <f>V21/$AF$21</f>
        <v>6.4445194369754306E-4</v>
      </c>
      <c r="X21" s="18">
        <f>SUM(X9:X20)</f>
        <v>8</v>
      </c>
      <c r="Y21" s="18">
        <f>SUM(Y9:Y20)</f>
        <v>18</v>
      </c>
      <c r="Z21" s="18">
        <f>SUM(Z9:Z20)</f>
        <v>26</v>
      </c>
      <c r="AA21" s="17">
        <f>Z21/$AF$21</f>
        <v>2.8303632662392093E-5</v>
      </c>
      <c r="AB21" s="18">
        <f>SUM(AB9:AB20)</f>
        <v>45</v>
      </c>
      <c r="AC21" s="18">
        <f>SUM(AC9:AC20)</f>
        <v>27</v>
      </c>
      <c r="AD21" s="18">
        <f>SUM(AD9:AD20)</f>
        <v>72</v>
      </c>
      <c r="AE21" s="17">
        <f>AD21/$AF$21</f>
        <v>7.8379290449701185E-5</v>
      </c>
      <c r="AF21" s="12">
        <f>SUM(AF9:AF20)</f>
        <v>918610</v>
      </c>
      <c r="AG21" s="17">
        <f>AF21/$AF$21</f>
        <v>1</v>
      </c>
    </row>
    <row r="22" spans="1:33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</sheetData>
  <mergeCells count="13">
    <mergeCell ref="A21:C21"/>
    <mergeCell ref="A5:D5"/>
    <mergeCell ref="D7:G7"/>
    <mergeCell ref="A1:M2"/>
    <mergeCell ref="AF7:AG7"/>
    <mergeCell ref="P7:S7"/>
    <mergeCell ref="L7:O7"/>
    <mergeCell ref="T7:W7"/>
    <mergeCell ref="X7:AA7"/>
    <mergeCell ref="AB7:AE7"/>
    <mergeCell ref="H7:K7"/>
    <mergeCell ref="B7:C7"/>
    <mergeCell ref="A7:A8"/>
  </mergeCells>
  <pageMargins left="0.7" right="0.7" top="0.75" bottom="0.75" header="0.3" footer="0.3"/>
  <ignoredErrors>
    <ignoredError sqref="AD10:AD12 AD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C07D-6EF7-4A84-BE18-805CA561C6AD}">
  <dimension ref="A1:AG24"/>
  <sheetViews>
    <sheetView zoomScaleNormal="100" workbookViewId="0">
      <selection activeCell="G9" sqref="G9:G23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142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143</v>
      </c>
      <c r="D9" s="13">
        <v>2758</v>
      </c>
      <c r="E9" s="13">
        <v>2656</v>
      </c>
      <c r="F9" s="13">
        <f>SUM(D9:E9)</f>
        <v>5414</v>
      </c>
      <c r="G9" s="2">
        <f>IFERROR(F9/F$23,0)</f>
        <v>5.0225429986826726E-2</v>
      </c>
      <c r="H9" s="13">
        <v>18</v>
      </c>
      <c r="I9" s="13">
        <v>20</v>
      </c>
      <c r="J9" s="13">
        <f>SUM(H9:I9)</f>
        <v>38</v>
      </c>
      <c r="K9" s="2">
        <f t="shared" ref="K9:K22" si="0">J9/$J$23</f>
        <v>3.7523452157598499E-3</v>
      </c>
      <c r="L9" s="13">
        <v>11</v>
      </c>
      <c r="M9" s="13">
        <v>14</v>
      </c>
      <c r="N9" s="13">
        <f>SUM(L9:M9)</f>
        <v>25</v>
      </c>
      <c r="O9" s="2">
        <f t="shared" ref="O9:O22" si="1">N9/$N$23</f>
        <v>6.8511921074266924E-3</v>
      </c>
      <c r="P9" s="13">
        <v>1</v>
      </c>
      <c r="Q9" s="13">
        <v>1</v>
      </c>
      <c r="R9" s="13">
        <f>SUM(P9:Q9)</f>
        <v>2</v>
      </c>
      <c r="S9" s="2">
        <f t="shared" ref="S9:S22" si="2">R9/$R$23</f>
        <v>2.5974025974025976E-2</v>
      </c>
      <c r="T9" s="13">
        <v>0</v>
      </c>
      <c r="U9" s="13">
        <v>0</v>
      </c>
      <c r="V9" s="13">
        <f>SUM(T9:U9)</f>
        <v>0</v>
      </c>
      <c r="W9" s="2">
        <f t="shared" ref="W9:W22" si="3">V9/$V$23</f>
        <v>0</v>
      </c>
      <c r="X9" s="13">
        <v>0</v>
      </c>
      <c r="Y9" s="13">
        <v>0</v>
      </c>
      <c r="Z9" s="13">
        <f>SUM(X9:Y9)</f>
        <v>0</v>
      </c>
      <c r="AA9" s="2">
        <f t="shared" ref="AA9:AA22" si="4">Z9/$Z$23</f>
        <v>0</v>
      </c>
      <c r="AB9" s="13">
        <v>0</v>
      </c>
      <c r="AC9" s="13">
        <v>0</v>
      </c>
      <c r="AD9" s="13">
        <f>SUM(AB9:AC9)</f>
        <v>0</v>
      </c>
      <c r="AE9" s="2">
        <f>IFERROR(AD9/AD$23,0)</f>
        <v>0</v>
      </c>
      <c r="AF9" s="13">
        <f>AD9+Z9+V9+R9+N9+J9+F9</f>
        <v>5479</v>
      </c>
      <c r="AG9" s="2">
        <f t="shared" ref="AG9:AG22" si="5">AF9/$AF$23</f>
        <v>4.4892909230945709E-2</v>
      </c>
    </row>
    <row r="10" spans="1:33" x14ac:dyDescent="0.25">
      <c r="A10" s="4">
        <v>2</v>
      </c>
      <c r="B10" s="6">
        <v>2002</v>
      </c>
      <c r="C10" s="1" t="s">
        <v>144</v>
      </c>
      <c r="D10" s="13">
        <v>5488</v>
      </c>
      <c r="E10" s="13">
        <v>5369</v>
      </c>
      <c r="F10" s="13">
        <f t="shared" ref="F10:F22" si="6">SUM(D10:E10)</f>
        <v>10857</v>
      </c>
      <c r="G10" s="2">
        <f t="shared" ref="G10:G22" si="7">IFERROR(F10/F$23,0)</f>
        <v>0.10071989164517506</v>
      </c>
      <c r="H10" s="13">
        <v>462</v>
      </c>
      <c r="I10" s="13">
        <v>483</v>
      </c>
      <c r="J10" s="13">
        <f t="shared" ref="J10:J22" si="8">SUM(H10:I10)</f>
        <v>945</v>
      </c>
      <c r="K10" s="2">
        <f t="shared" si="0"/>
        <v>9.3314900760343641E-2</v>
      </c>
      <c r="L10" s="13">
        <v>197</v>
      </c>
      <c r="M10" s="13">
        <v>192</v>
      </c>
      <c r="N10" s="13">
        <f t="shared" ref="N10:N22" si="9">SUM(L10:M10)</f>
        <v>389</v>
      </c>
      <c r="O10" s="2">
        <f t="shared" si="1"/>
        <v>0.10660454919155933</v>
      </c>
      <c r="P10" s="13">
        <v>9</v>
      </c>
      <c r="Q10" s="13">
        <v>11</v>
      </c>
      <c r="R10" s="13">
        <f t="shared" ref="R10:R22" si="10">SUM(P10:Q10)</f>
        <v>20</v>
      </c>
      <c r="S10" s="2">
        <f t="shared" si="2"/>
        <v>0.25974025974025972</v>
      </c>
      <c r="T10" s="13">
        <v>14</v>
      </c>
      <c r="U10" s="13">
        <v>10</v>
      </c>
      <c r="V10" s="13">
        <f t="shared" ref="V10:V22" si="11">SUM(T10:U10)</f>
        <v>24</v>
      </c>
      <c r="W10" s="2">
        <f t="shared" si="3"/>
        <v>6.3324538258575203E-2</v>
      </c>
      <c r="X10" s="13">
        <v>0</v>
      </c>
      <c r="Y10" s="13">
        <v>0</v>
      </c>
      <c r="Z10" s="13">
        <f t="shared" ref="Z10:Z22" si="12">SUM(X10:Y10)</f>
        <v>0</v>
      </c>
      <c r="AA10" s="2">
        <f t="shared" si="4"/>
        <v>0</v>
      </c>
      <c r="AB10" s="13">
        <v>0</v>
      </c>
      <c r="AC10" s="13">
        <v>0</v>
      </c>
      <c r="AD10" s="13">
        <f t="shared" ref="AD10:AD22" si="13">SUM(AB10:AC10)</f>
        <v>0</v>
      </c>
      <c r="AE10" s="2">
        <f t="shared" ref="AE10:AE22" si="14">IFERROR(AD10/AD$23,0)</f>
        <v>0</v>
      </c>
      <c r="AF10" s="13">
        <f t="shared" ref="AF10:AF22" si="15">AD10+Z10+V10+R10+N10+J10+F10</f>
        <v>12235</v>
      </c>
      <c r="AG10" s="2">
        <f t="shared" si="5"/>
        <v>0.10024908641004211</v>
      </c>
    </row>
    <row r="11" spans="1:33" x14ac:dyDescent="0.25">
      <c r="A11" s="4">
        <v>3</v>
      </c>
      <c r="B11" s="6">
        <v>2003</v>
      </c>
      <c r="C11" s="1" t="s">
        <v>145</v>
      </c>
      <c r="D11" s="13">
        <v>2705</v>
      </c>
      <c r="E11" s="13">
        <v>2600</v>
      </c>
      <c r="F11" s="13">
        <f t="shared" si="6"/>
        <v>5305</v>
      </c>
      <c r="G11" s="2">
        <f t="shared" si="7"/>
        <v>4.9214241980073105E-2</v>
      </c>
      <c r="H11" s="13">
        <v>67</v>
      </c>
      <c r="I11" s="13">
        <v>68</v>
      </c>
      <c r="J11" s="13">
        <f t="shared" si="8"/>
        <v>135</v>
      </c>
      <c r="K11" s="2">
        <f t="shared" si="0"/>
        <v>1.333070010862052E-2</v>
      </c>
      <c r="L11" s="13">
        <v>33</v>
      </c>
      <c r="M11" s="13">
        <v>33</v>
      </c>
      <c r="N11" s="13">
        <f t="shared" si="9"/>
        <v>66</v>
      </c>
      <c r="O11" s="2">
        <f t="shared" si="1"/>
        <v>1.8087147163606467E-2</v>
      </c>
      <c r="P11" s="13">
        <v>4</v>
      </c>
      <c r="Q11" s="13">
        <v>4</v>
      </c>
      <c r="R11" s="13">
        <f t="shared" si="10"/>
        <v>8</v>
      </c>
      <c r="S11" s="2">
        <f t="shared" si="2"/>
        <v>0.1038961038961039</v>
      </c>
      <c r="T11" s="13">
        <v>0</v>
      </c>
      <c r="U11" s="13">
        <v>0</v>
      </c>
      <c r="V11" s="13">
        <f t="shared" si="11"/>
        <v>0</v>
      </c>
      <c r="W11" s="2">
        <f t="shared" si="3"/>
        <v>0</v>
      </c>
      <c r="X11" s="13">
        <v>0</v>
      </c>
      <c r="Y11" s="13">
        <v>0</v>
      </c>
      <c r="Z11" s="13">
        <f t="shared" si="12"/>
        <v>0</v>
      </c>
      <c r="AA11" s="2">
        <f t="shared" si="4"/>
        <v>0</v>
      </c>
      <c r="AB11" s="13">
        <v>0</v>
      </c>
      <c r="AC11" s="13">
        <v>0</v>
      </c>
      <c r="AD11" s="13">
        <f t="shared" si="13"/>
        <v>0</v>
      </c>
      <c r="AE11" s="2">
        <f t="shared" si="14"/>
        <v>0</v>
      </c>
      <c r="AF11" s="13">
        <f t="shared" si="15"/>
        <v>5514</v>
      </c>
      <c r="AG11" s="2">
        <f t="shared" si="5"/>
        <v>4.517968634777051E-2</v>
      </c>
    </row>
    <row r="12" spans="1:33" x14ac:dyDescent="0.25">
      <c r="A12" s="4">
        <v>4</v>
      </c>
      <c r="B12" s="6">
        <v>2004</v>
      </c>
      <c r="C12" s="1" t="s">
        <v>98</v>
      </c>
      <c r="D12" s="13">
        <v>4094</v>
      </c>
      <c r="E12" s="13">
        <v>4096</v>
      </c>
      <c r="F12" s="13">
        <f t="shared" si="6"/>
        <v>8190</v>
      </c>
      <c r="G12" s="2">
        <f t="shared" si="7"/>
        <v>7.59782548193777E-2</v>
      </c>
      <c r="H12" s="13">
        <v>121</v>
      </c>
      <c r="I12" s="13">
        <v>129</v>
      </c>
      <c r="J12" s="13">
        <f t="shared" si="8"/>
        <v>250</v>
      </c>
      <c r="K12" s="2">
        <f t="shared" si="0"/>
        <v>2.4686481682630591E-2</v>
      </c>
      <c r="L12" s="13">
        <v>30</v>
      </c>
      <c r="M12" s="13">
        <v>30</v>
      </c>
      <c r="N12" s="13">
        <f t="shared" si="9"/>
        <v>60</v>
      </c>
      <c r="O12" s="2">
        <f t="shared" si="1"/>
        <v>1.6442861057824061E-2</v>
      </c>
      <c r="P12" s="13">
        <v>3</v>
      </c>
      <c r="Q12" s="13">
        <v>2</v>
      </c>
      <c r="R12" s="13">
        <f t="shared" si="10"/>
        <v>5</v>
      </c>
      <c r="S12" s="2">
        <f t="shared" si="2"/>
        <v>6.4935064935064929E-2</v>
      </c>
      <c r="T12" s="13">
        <v>1</v>
      </c>
      <c r="U12" s="13">
        <v>1</v>
      </c>
      <c r="V12" s="13">
        <f t="shared" si="11"/>
        <v>2</v>
      </c>
      <c r="W12" s="2">
        <f t="shared" si="3"/>
        <v>5.2770448548812663E-3</v>
      </c>
      <c r="X12" s="13">
        <v>0</v>
      </c>
      <c r="Y12" s="13">
        <v>0</v>
      </c>
      <c r="Z12" s="13">
        <f t="shared" si="12"/>
        <v>0</v>
      </c>
      <c r="AA12" s="2">
        <f t="shared" si="4"/>
        <v>0</v>
      </c>
      <c r="AB12" s="13">
        <v>0</v>
      </c>
      <c r="AC12" s="13">
        <v>0</v>
      </c>
      <c r="AD12" s="13">
        <f t="shared" si="13"/>
        <v>0</v>
      </c>
      <c r="AE12" s="2">
        <f t="shared" si="14"/>
        <v>0</v>
      </c>
      <c r="AF12" s="13">
        <f t="shared" si="15"/>
        <v>8507</v>
      </c>
      <c r="AG12" s="2">
        <f t="shared" si="5"/>
        <v>6.9703226652245875E-2</v>
      </c>
    </row>
    <row r="13" spans="1:33" x14ac:dyDescent="0.25">
      <c r="A13" s="4">
        <v>5</v>
      </c>
      <c r="B13" s="6">
        <v>2005</v>
      </c>
      <c r="C13" s="1" t="s">
        <v>146</v>
      </c>
      <c r="D13" s="13">
        <v>3413</v>
      </c>
      <c r="E13" s="13">
        <v>3436</v>
      </c>
      <c r="F13" s="13">
        <f t="shared" si="6"/>
        <v>6849</v>
      </c>
      <c r="G13" s="2">
        <f t="shared" si="7"/>
        <v>6.3537859250051024E-2</v>
      </c>
      <c r="H13" s="13">
        <v>386</v>
      </c>
      <c r="I13" s="13">
        <v>463</v>
      </c>
      <c r="J13" s="13">
        <f t="shared" si="8"/>
        <v>849</v>
      </c>
      <c r="K13" s="2">
        <f t="shared" si="0"/>
        <v>8.3835291794213493E-2</v>
      </c>
      <c r="L13" s="13">
        <v>238</v>
      </c>
      <c r="M13" s="13">
        <v>299</v>
      </c>
      <c r="N13" s="13">
        <f t="shared" si="9"/>
        <v>537</v>
      </c>
      <c r="O13" s="2">
        <f t="shared" si="1"/>
        <v>0.14716360646752535</v>
      </c>
      <c r="P13" s="13">
        <v>0</v>
      </c>
      <c r="Q13" s="13">
        <v>0</v>
      </c>
      <c r="R13" s="13">
        <f t="shared" si="10"/>
        <v>0</v>
      </c>
      <c r="S13" s="2">
        <f t="shared" si="2"/>
        <v>0</v>
      </c>
      <c r="T13" s="13">
        <v>32</v>
      </c>
      <c r="U13" s="13">
        <v>28</v>
      </c>
      <c r="V13" s="13">
        <f t="shared" si="11"/>
        <v>60</v>
      </c>
      <c r="W13" s="2">
        <f t="shared" si="3"/>
        <v>0.15831134564643801</v>
      </c>
      <c r="X13" s="13">
        <v>1</v>
      </c>
      <c r="Y13" s="13">
        <v>2</v>
      </c>
      <c r="Z13" s="13">
        <f t="shared" si="12"/>
        <v>3</v>
      </c>
      <c r="AA13" s="2">
        <f t="shared" si="4"/>
        <v>0.21428571428571427</v>
      </c>
      <c r="AB13" s="13">
        <v>0</v>
      </c>
      <c r="AC13" s="13">
        <v>0</v>
      </c>
      <c r="AD13" s="13">
        <f t="shared" si="13"/>
        <v>0</v>
      </c>
      <c r="AE13" s="2">
        <f t="shared" si="14"/>
        <v>0</v>
      </c>
      <c r="AF13" s="13">
        <f t="shared" si="15"/>
        <v>8298</v>
      </c>
      <c r="AG13" s="2">
        <f t="shared" si="5"/>
        <v>6.7990757583206329E-2</v>
      </c>
    </row>
    <row r="14" spans="1:33" x14ac:dyDescent="0.25">
      <c r="A14" s="4">
        <v>6</v>
      </c>
      <c r="B14" s="6">
        <v>2006</v>
      </c>
      <c r="C14" s="1" t="s">
        <v>147</v>
      </c>
      <c r="D14" s="13">
        <v>2614</v>
      </c>
      <c r="E14" s="13">
        <v>2607</v>
      </c>
      <c r="F14" s="13">
        <f t="shared" si="6"/>
        <v>5221</v>
      </c>
      <c r="G14" s="2">
        <f t="shared" si="7"/>
        <v>4.8434977828079484E-2</v>
      </c>
      <c r="H14" s="13">
        <v>419</v>
      </c>
      <c r="I14" s="13">
        <v>446</v>
      </c>
      <c r="J14" s="13">
        <f t="shared" si="8"/>
        <v>865</v>
      </c>
      <c r="K14" s="2">
        <f t="shared" si="0"/>
        <v>8.5415226621901846E-2</v>
      </c>
      <c r="L14" s="13">
        <v>183</v>
      </c>
      <c r="M14" s="13">
        <v>177</v>
      </c>
      <c r="N14" s="13">
        <f t="shared" si="9"/>
        <v>360</v>
      </c>
      <c r="O14" s="2">
        <f t="shared" si="1"/>
        <v>9.8657166346944367E-2</v>
      </c>
      <c r="P14" s="13">
        <v>3</v>
      </c>
      <c r="Q14" s="13">
        <v>5</v>
      </c>
      <c r="R14" s="13">
        <f t="shared" si="10"/>
        <v>8</v>
      </c>
      <c r="S14" s="2">
        <f t="shared" si="2"/>
        <v>0.1038961038961039</v>
      </c>
      <c r="T14" s="13">
        <v>51</v>
      </c>
      <c r="U14" s="13">
        <v>46</v>
      </c>
      <c r="V14" s="13">
        <f t="shared" si="11"/>
        <v>97</v>
      </c>
      <c r="W14" s="2">
        <f t="shared" si="3"/>
        <v>0.25593667546174143</v>
      </c>
      <c r="X14" s="13">
        <v>2</v>
      </c>
      <c r="Y14" s="13">
        <v>1</v>
      </c>
      <c r="Z14" s="13">
        <f t="shared" si="12"/>
        <v>3</v>
      </c>
      <c r="AA14" s="2">
        <f t="shared" si="4"/>
        <v>0.21428571428571427</v>
      </c>
      <c r="AB14" s="13">
        <v>0</v>
      </c>
      <c r="AC14" s="13">
        <v>0</v>
      </c>
      <c r="AD14" s="13">
        <f t="shared" si="13"/>
        <v>0</v>
      </c>
      <c r="AE14" s="2">
        <f t="shared" si="14"/>
        <v>0</v>
      </c>
      <c r="AF14" s="13">
        <f t="shared" si="15"/>
        <v>6554</v>
      </c>
      <c r="AG14" s="2">
        <f t="shared" si="5"/>
        <v>5.3701063533421828E-2</v>
      </c>
    </row>
    <row r="15" spans="1:33" x14ac:dyDescent="0.25">
      <c r="A15" s="4">
        <v>7</v>
      </c>
      <c r="B15" s="6">
        <v>2007</v>
      </c>
      <c r="C15" s="1" t="s">
        <v>148</v>
      </c>
      <c r="D15" s="13">
        <v>3615</v>
      </c>
      <c r="E15" s="13">
        <v>3558</v>
      </c>
      <c r="F15" s="13">
        <f t="shared" si="6"/>
        <v>7173</v>
      </c>
      <c r="G15" s="2">
        <f t="shared" si="7"/>
        <v>6.6543592407740687E-2</v>
      </c>
      <c r="H15" s="13">
        <v>538</v>
      </c>
      <c r="I15" s="13">
        <v>570</v>
      </c>
      <c r="J15" s="13">
        <f t="shared" si="8"/>
        <v>1108</v>
      </c>
      <c r="K15" s="2">
        <f t="shared" si="0"/>
        <v>0.10941048681741879</v>
      </c>
      <c r="L15" s="13">
        <v>208</v>
      </c>
      <c r="M15" s="13">
        <v>230</v>
      </c>
      <c r="N15" s="13">
        <f t="shared" si="9"/>
        <v>438</v>
      </c>
      <c r="O15" s="2">
        <f t="shared" si="1"/>
        <v>0.12003288572211565</v>
      </c>
      <c r="P15" s="13">
        <v>4</v>
      </c>
      <c r="Q15" s="13">
        <v>3</v>
      </c>
      <c r="R15" s="13">
        <f t="shared" si="10"/>
        <v>7</v>
      </c>
      <c r="S15" s="2">
        <f t="shared" si="2"/>
        <v>9.0909090909090912E-2</v>
      </c>
      <c r="T15" s="13">
        <v>36</v>
      </c>
      <c r="U15" s="13">
        <v>36</v>
      </c>
      <c r="V15" s="13">
        <f t="shared" si="11"/>
        <v>72</v>
      </c>
      <c r="W15" s="2">
        <f t="shared" si="3"/>
        <v>0.18997361477572558</v>
      </c>
      <c r="X15" s="13">
        <v>0</v>
      </c>
      <c r="Y15" s="13">
        <v>1</v>
      </c>
      <c r="Z15" s="13">
        <f t="shared" si="12"/>
        <v>1</v>
      </c>
      <c r="AA15" s="2">
        <f t="shared" si="4"/>
        <v>7.1428571428571425E-2</v>
      </c>
      <c r="AB15" s="13">
        <v>1</v>
      </c>
      <c r="AC15" s="13">
        <v>0</v>
      </c>
      <c r="AD15" s="13">
        <f t="shared" si="13"/>
        <v>1</v>
      </c>
      <c r="AE15" s="2">
        <f t="shared" si="14"/>
        <v>0.16666666666666666</v>
      </c>
      <c r="AF15" s="13">
        <f t="shared" si="15"/>
        <v>8800</v>
      </c>
      <c r="AG15" s="2">
        <f t="shared" si="5"/>
        <v>7.2103960801664951E-2</v>
      </c>
    </row>
    <row r="16" spans="1:33" x14ac:dyDescent="0.25">
      <c r="A16" s="4">
        <v>8</v>
      </c>
      <c r="B16" s="6">
        <v>2008</v>
      </c>
      <c r="C16" s="1" t="s">
        <v>13</v>
      </c>
      <c r="D16" s="13">
        <v>1874</v>
      </c>
      <c r="E16" s="13">
        <v>1886</v>
      </c>
      <c r="F16" s="13">
        <f t="shared" si="6"/>
        <v>3760</v>
      </c>
      <c r="G16" s="2">
        <f t="shared" si="7"/>
        <v>3.4881347755904783E-2</v>
      </c>
      <c r="H16" s="13">
        <v>534</v>
      </c>
      <c r="I16" s="13">
        <v>561</v>
      </c>
      <c r="J16" s="13">
        <f t="shared" si="8"/>
        <v>1095</v>
      </c>
      <c r="K16" s="2">
        <f t="shared" si="0"/>
        <v>0.10812678976992199</v>
      </c>
      <c r="L16" s="13">
        <v>184</v>
      </c>
      <c r="M16" s="13">
        <v>231</v>
      </c>
      <c r="N16" s="13">
        <f t="shared" si="9"/>
        <v>415</v>
      </c>
      <c r="O16" s="2">
        <f t="shared" si="1"/>
        <v>0.11372978898328309</v>
      </c>
      <c r="P16" s="13">
        <v>1</v>
      </c>
      <c r="Q16" s="13">
        <v>0</v>
      </c>
      <c r="R16" s="13">
        <f t="shared" si="10"/>
        <v>1</v>
      </c>
      <c r="S16" s="2">
        <f t="shared" si="2"/>
        <v>1.2987012987012988E-2</v>
      </c>
      <c r="T16" s="13">
        <v>21</v>
      </c>
      <c r="U16" s="13">
        <v>25</v>
      </c>
      <c r="V16" s="13">
        <f t="shared" si="11"/>
        <v>46</v>
      </c>
      <c r="W16" s="2">
        <f t="shared" si="3"/>
        <v>0.12137203166226913</v>
      </c>
      <c r="X16" s="13">
        <v>0</v>
      </c>
      <c r="Y16" s="13">
        <v>0</v>
      </c>
      <c r="Z16" s="13">
        <f t="shared" si="12"/>
        <v>0</v>
      </c>
      <c r="AA16" s="2">
        <f t="shared" si="4"/>
        <v>0</v>
      </c>
      <c r="AB16" s="13">
        <v>0</v>
      </c>
      <c r="AC16" s="13">
        <v>0</v>
      </c>
      <c r="AD16" s="13">
        <f t="shared" si="13"/>
        <v>0</v>
      </c>
      <c r="AE16" s="2">
        <f t="shared" si="14"/>
        <v>0</v>
      </c>
      <c r="AF16" s="13">
        <f t="shared" si="15"/>
        <v>5317</v>
      </c>
      <c r="AG16" s="2">
        <f t="shared" si="5"/>
        <v>4.3565540861642334E-2</v>
      </c>
    </row>
    <row r="17" spans="1:33" x14ac:dyDescent="0.25">
      <c r="A17" s="4">
        <v>9</v>
      </c>
      <c r="B17" s="6">
        <v>2009</v>
      </c>
      <c r="C17" s="1" t="s">
        <v>149</v>
      </c>
      <c r="D17" s="13">
        <v>2723</v>
      </c>
      <c r="E17" s="13">
        <v>2624</v>
      </c>
      <c r="F17" s="13">
        <f t="shared" si="6"/>
        <v>5347</v>
      </c>
      <c r="G17" s="2">
        <f t="shared" si="7"/>
        <v>4.9603874056069912E-2</v>
      </c>
      <c r="H17" s="13">
        <v>199</v>
      </c>
      <c r="I17" s="13">
        <v>217</v>
      </c>
      <c r="J17" s="13">
        <f t="shared" si="8"/>
        <v>416</v>
      </c>
      <c r="K17" s="2">
        <f t="shared" si="0"/>
        <v>4.1078305519897301E-2</v>
      </c>
      <c r="L17" s="13">
        <v>44</v>
      </c>
      <c r="M17" s="13">
        <v>44</v>
      </c>
      <c r="N17" s="13">
        <f t="shared" si="9"/>
        <v>88</v>
      </c>
      <c r="O17" s="2">
        <f t="shared" si="1"/>
        <v>2.4116196218141955E-2</v>
      </c>
      <c r="P17" s="13">
        <v>0</v>
      </c>
      <c r="Q17" s="13">
        <v>0</v>
      </c>
      <c r="R17" s="13">
        <f t="shared" si="10"/>
        <v>0</v>
      </c>
      <c r="S17" s="2">
        <f t="shared" si="2"/>
        <v>0</v>
      </c>
      <c r="T17" s="13">
        <v>1</v>
      </c>
      <c r="U17" s="13">
        <v>1</v>
      </c>
      <c r="V17" s="13">
        <f t="shared" si="11"/>
        <v>2</v>
      </c>
      <c r="W17" s="2">
        <f t="shared" si="3"/>
        <v>5.2770448548812663E-3</v>
      </c>
      <c r="X17" s="13">
        <v>1</v>
      </c>
      <c r="Y17" s="13">
        <v>0</v>
      </c>
      <c r="Z17" s="13">
        <f t="shared" si="12"/>
        <v>1</v>
      </c>
      <c r="AA17" s="2">
        <f t="shared" si="4"/>
        <v>7.1428571428571425E-2</v>
      </c>
      <c r="AB17" s="13">
        <v>1</v>
      </c>
      <c r="AC17" s="13">
        <v>0</v>
      </c>
      <c r="AD17" s="13">
        <f t="shared" si="13"/>
        <v>1</v>
      </c>
      <c r="AE17" s="2">
        <f t="shared" si="14"/>
        <v>0.16666666666666666</v>
      </c>
      <c r="AF17" s="13">
        <f t="shared" si="15"/>
        <v>5855</v>
      </c>
      <c r="AG17" s="2">
        <f t="shared" si="5"/>
        <v>4.7973714828835029E-2</v>
      </c>
    </row>
    <row r="18" spans="1:33" x14ac:dyDescent="0.25">
      <c r="A18" s="4">
        <v>10</v>
      </c>
      <c r="B18" s="6">
        <v>2010</v>
      </c>
      <c r="C18" s="1" t="s">
        <v>150</v>
      </c>
      <c r="D18" s="13">
        <v>2855</v>
      </c>
      <c r="E18" s="13">
        <v>2699</v>
      </c>
      <c r="F18" s="13">
        <f t="shared" si="6"/>
        <v>5554</v>
      </c>
      <c r="G18" s="2">
        <f t="shared" si="7"/>
        <v>5.1524203573482752E-2</v>
      </c>
      <c r="H18" s="13">
        <v>654</v>
      </c>
      <c r="I18" s="13">
        <v>710</v>
      </c>
      <c r="J18" s="13">
        <f t="shared" si="8"/>
        <v>1364</v>
      </c>
      <c r="K18" s="2">
        <f t="shared" si="0"/>
        <v>0.13468944406043251</v>
      </c>
      <c r="L18" s="13">
        <v>148</v>
      </c>
      <c r="M18" s="13">
        <v>165</v>
      </c>
      <c r="N18" s="13">
        <f t="shared" si="9"/>
        <v>313</v>
      </c>
      <c r="O18" s="2">
        <f t="shared" si="1"/>
        <v>8.5776925184982186E-2</v>
      </c>
      <c r="P18" s="13">
        <v>4</v>
      </c>
      <c r="Q18" s="13">
        <v>5</v>
      </c>
      <c r="R18" s="13">
        <f t="shared" si="10"/>
        <v>9</v>
      </c>
      <c r="S18" s="2">
        <f t="shared" si="2"/>
        <v>0.11688311688311688</v>
      </c>
      <c r="T18" s="13">
        <v>7</v>
      </c>
      <c r="U18" s="13">
        <v>5</v>
      </c>
      <c r="V18" s="13">
        <f t="shared" si="11"/>
        <v>12</v>
      </c>
      <c r="W18" s="2">
        <f t="shared" si="3"/>
        <v>3.1662269129287601E-2</v>
      </c>
      <c r="X18" s="13">
        <v>1</v>
      </c>
      <c r="Y18" s="13">
        <v>5</v>
      </c>
      <c r="Z18" s="13">
        <f t="shared" si="12"/>
        <v>6</v>
      </c>
      <c r="AA18" s="2">
        <f t="shared" si="4"/>
        <v>0.42857142857142855</v>
      </c>
      <c r="AB18" s="13">
        <v>1</v>
      </c>
      <c r="AC18" s="13">
        <v>2</v>
      </c>
      <c r="AD18" s="13">
        <f t="shared" si="13"/>
        <v>3</v>
      </c>
      <c r="AE18" s="2">
        <f t="shared" si="14"/>
        <v>0.5</v>
      </c>
      <c r="AF18" s="13">
        <f t="shared" si="15"/>
        <v>7261</v>
      </c>
      <c r="AG18" s="2">
        <f t="shared" si="5"/>
        <v>5.9493961293282861E-2</v>
      </c>
    </row>
    <row r="19" spans="1:33" x14ac:dyDescent="0.25">
      <c r="A19" s="4">
        <v>11</v>
      </c>
      <c r="B19" s="6">
        <v>2011</v>
      </c>
      <c r="C19" s="1" t="s">
        <v>151</v>
      </c>
      <c r="D19" s="13">
        <v>5818</v>
      </c>
      <c r="E19" s="13">
        <v>5750</v>
      </c>
      <c r="F19" s="13">
        <f t="shared" si="6"/>
        <v>11568</v>
      </c>
      <c r="G19" s="2">
        <f t="shared" si="7"/>
        <v>0.1073158060745496</v>
      </c>
      <c r="H19" s="13">
        <v>555</v>
      </c>
      <c r="I19" s="13">
        <v>554</v>
      </c>
      <c r="J19" s="13">
        <f t="shared" si="8"/>
        <v>1109</v>
      </c>
      <c r="K19" s="2">
        <f t="shared" si="0"/>
        <v>0.10950923274414931</v>
      </c>
      <c r="L19" s="13">
        <v>63</v>
      </c>
      <c r="M19" s="13">
        <v>65</v>
      </c>
      <c r="N19" s="13">
        <f t="shared" si="9"/>
        <v>128</v>
      </c>
      <c r="O19" s="2">
        <f t="shared" si="1"/>
        <v>3.5078103590024667E-2</v>
      </c>
      <c r="P19" s="13">
        <v>0</v>
      </c>
      <c r="Q19" s="13">
        <v>0</v>
      </c>
      <c r="R19" s="13">
        <f t="shared" si="10"/>
        <v>0</v>
      </c>
      <c r="S19" s="2">
        <f t="shared" si="2"/>
        <v>0</v>
      </c>
      <c r="T19" s="13">
        <v>1</v>
      </c>
      <c r="U19" s="13">
        <v>0</v>
      </c>
      <c r="V19" s="13">
        <f t="shared" si="11"/>
        <v>1</v>
      </c>
      <c r="W19" s="2">
        <f t="shared" si="3"/>
        <v>2.6385224274406332E-3</v>
      </c>
      <c r="X19" s="13">
        <v>0</v>
      </c>
      <c r="Y19" s="13">
        <v>0</v>
      </c>
      <c r="Z19" s="13">
        <f t="shared" si="12"/>
        <v>0</v>
      </c>
      <c r="AA19" s="2">
        <f t="shared" si="4"/>
        <v>0</v>
      </c>
      <c r="AB19" s="13">
        <v>0</v>
      </c>
      <c r="AC19" s="13">
        <v>0</v>
      </c>
      <c r="AD19" s="13">
        <f t="shared" si="13"/>
        <v>0</v>
      </c>
      <c r="AE19" s="2">
        <f t="shared" si="14"/>
        <v>0</v>
      </c>
      <c r="AF19" s="13">
        <f t="shared" si="15"/>
        <v>12806</v>
      </c>
      <c r="AG19" s="2">
        <f t="shared" si="5"/>
        <v>0.10492765023024106</v>
      </c>
    </row>
    <row r="20" spans="1:33" x14ac:dyDescent="0.25">
      <c r="A20" s="4">
        <v>12</v>
      </c>
      <c r="B20" s="6">
        <v>2012</v>
      </c>
      <c r="C20" s="1" t="s">
        <v>152</v>
      </c>
      <c r="D20" s="13">
        <v>3218</v>
      </c>
      <c r="E20" s="13">
        <v>3231</v>
      </c>
      <c r="F20" s="13">
        <f t="shared" si="6"/>
        <v>6449</v>
      </c>
      <c r="G20" s="2">
        <f t="shared" si="7"/>
        <v>5.9827077573890941E-2</v>
      </c>
      <c r="H20" s="13">
        <v>134</v>
      </c>
      <c r="I20" s="13">
        <v>163</v>
      </c>
      <c r="J20" s="13">
        <f t="shared" si="8"/>
        <v>297</v>
      </c>
      <c r="K20" s="2">
        <f t="shared" si="0"/>
        <v>2.9327540238965142E-2</v>
      </c>
      <c r="L20" s="13">
        <v>24</v>
      </c>
      <c r="M20" s="13">
        <v>20</v>
      </c>
      <c r="N20" s="13">
        <f t="shared" si="9"/>
        <v>44</v>
      </c>
      <c r="O20" s="2">
        <f t="shared" si="1"/>
        <v>1.2058098109070978E-2</v>
      </c>
      <c r="P20" s="13">
        <v>0</v>
      </c>
      <c r="Q20" s="13">
        <v>1</v>
      </c>
      <c r="R20" s="13">
        <f t="shared" si="10"/>
        <v>1</v>
      </c>
      <c r="S20" s="2">
        <f t="shared" si="2"/>
        <v>1.2987012987012988E-2</v>
      </c>
      <c r="T20" s="13">
        <v>24</v>
      </c>
      <c r="U20" s="13">
        <v>21</v>
      </c>
      <c r="V20" s="13">
        <f t="shared" si="11"/>
        <v>45</v>
      </c>
      <c r="W20" s="2">
        <f t="shared" si="3"/>
        <v>0.11873350923482849</v>
      </c>
      <c r="X20" s="13">
        <v>0</v>
      </c>
      <c r="Y20" s="13">
        <v>0</v>
      </c>
      <c r="Z20" s="13">
        <f t="shared" si="12"/>
        <v>0</v>
      </c>
      <c r="AA20" s="2">
        <f t="shared" si="4"/>
        <v>0</v>
      </c>
      <c r="AB20" s="13">
        <v>1</v>
      </c>
      <c r="AC20" s="13">
        <v>0</v>
      </c>
      <c r="AD20" s="13">
        <f t="shared" si="13"/>
        <v>1</v>
      </c>
      <c r="AE20" s="2">
        <f t="shared" si="14"/>
        <v>0.16666666666666666</v>
      </c>
      <c r="AF20" s="13">
        <f t="shared" si="15"/>
        <v>6837</v>
      </c>
      <c r="AG20" s="2">
        <f t="shared" si="5"/>
        <v>5.6019861363748098E-2</v>
      </c>
    </row>
    <row r="21" spans="1:33" x14ac:dyDescent="0.25">
      <c r="A21" s="4">
        <v>13</v>
      </c>
      <c r="B21" s="6">
        <v>2013</v>
      </c>
      <c r="C21" s="1" t="s">
        <v>153</v>
      </c>
      <c r="D21" s="13">
        <v>3670</v>
      </c>
      <c r="E21" s="13">
        <v>3648</v>
      </c>
      <c r="F21" s="13">
        <f t="shared" si="6"/>
        <v>7318</v>
      </c>
      <c r="G21" s="2">
        <f t="shared" si="7"/>
        <v>6.7888750765348727E-2</v>
      </c>
      <c r="H21" s="13">
        <v>259</v>
      </c>
      <c r="I21" s="13">
        <v>274</v>
      </c>
      <c r="J21" s="13">
        <f t="shared" si="8"/>
        <v>533</v>
      </c>
      <c r="K21" s="2">
        <f t="shared" si="0"/>
        <v>5.2631578947368418E-2</v>
      </c>
      <c r="L21" s="13">
        <v>106</v>
      </c>
      <c r="M21" s="13">
        <v>114</v>
      </c>
      <c r="N21" s="13">
        <f t="shared" si="9"/>
        <v>220</v>
      </c>
      <c r="O21" s="2">
        <f t="shared" si="1"/>
        <v>6.0290490545354888E-2</v>
      </c>
      <c r="P21" s="13">
        <v>6</v>
      </c>
      <c r="Q21" s="13">
        <v>9</v>
      </c>
      <c r="R21" s="13">
        <f t="shared" si="10"/>
        <v>15</v>
      </c>
      <c r="S21" s="2">
        <f t="shared" si="2"/>
        <v>0.19480519480519481</v>
      </c>
      <c r="T21" s="13">
        <v>1</v>
      </c>
      <c r="U21" s="13">
        <v>2</v>
      </c>
      <c r="V21" s="13">
        <f t="shared" si="11"/>
        <v>3</v>
      </c>
      <c r="W21" s="2">
        <f t="shared" si="3"/>
        <v>7.9155672823219003E-3</v>
      </c>
      <c r="X21" s="13">
        <v>0</v>
      </c>
      <c r="Y21" s="13">
        <v>0</v>
      </c>
      <c r="Z21" s="13">
        <f t="shared" si="12"/>
        <v>0</v>
      </c>
      <c r="AA21" s="2">
        <f t="shared" si="4"/>
        <v>0</v>
      </c>
      <c r="AB21" s="13">
        <v>0</v>
      </c>
      <c r="AC21" s="13">
        <v>0</v>
      </c>
      <c r="AD21" s="13">
        <f t="shared" si="13"/>
        <v>0</v>
      </c>
      <c r="AE21" s="2">
        <f t="shared" si="14"/>
        <v>0</v>
      </c>
      <c r="AF21" s="13">
        <f t="shared" si="15"/>
        <v>8089</v>
      </c>
      <c r="AG21" s="2">
        <f t="shared" si="5"/>
        <v>6.6278288514166783E-2</v>
      </c>
    </row>
    <row r="22" spans="1:33" x14ac:dyDescent="0.25">
      <c r="A22" s="4">
        <v>14</v>
      </c>
      <c r="B22" s="6">
        <v>2014</v>
      </c>
      <c r="C22" s="1" t="s">
        <v>154</v>
      </c>
      <c r="D22" s="13">
        <v>9346</v>
      </c>
      <c r="E22" s="13">
        <v>9443</v>
      </c>
      <c r="F22" s="13">
        <f t="shared" si="6"/>
        <v>18789</v>
      </c>
      <c r="G22" s="2">
        <f t="shared" si="7"/>
        <v>0.17430469228342951</v>
      </c>
      <c r="H22" s="13">
        <v>515</v>
      </c>
      <c r="I22" s="13">
        <v>608</v>
      </c>
      <c r="J22" s="13">
        <f t="shared" si="8"/>
        <v>1123</v>
      </c>
      <c r="K22" s="2">
        <f t="shared" si="0"/>
        <v>0.11089167571837662</v>
      </c>
      <c r="L22" s="13">
        <v>266</v>
      </c>
      <c r="M22" s="13">
        <v>300</v>
      </c>
      <c r="N22" s="13">
        <f t="shared" si="9"/>
        <v>566</v>
      </c>
      <c r="O22" s="2">
        <f t="shared" si="1"/>
        <v>0.15511098931214032</v>
      </c>
      <c r="P22" s="13">
        <v>1</v>
      </c>
      <c r="Q22" s="13">
        <v>0</v>
      </c>
      <c r="R22" s="13">
        <f t="shared" si="10"/>
        <v>1</v>
      </c>
      <c r="S22" s="2">
        <f t="shared" si="2"/>
        <v>1.2987012987012988E-2</v>
      </c>
      <c r="T22" s="13">
        <v>6</v>
      </c>
      <c r="U22" s="13">
        <v>9</v>
      </c>
      <c r="V22" s="13">
        <f t="shared" si="11"/>
        <v>15</v>
      </c>
      <c r="W22" s="2">
        <f t="shared" si="3"/>
        <v>3.9577836411609502E-2</v>
      </c>
      <c r="X22" s="13">
        <v>0</v>
      </c>
      <c r="Y22" s="13">
        <v>0</v>
      </c>
      <c r="Z22" s="13">
        <f t="shared" si="12"/>
        <v>0</v>
      </c>
      <c r="AA22" s="2">
        <f t="shared" si="4"/>
        <v>0</v>
      </c>
      <c r="AB22" s="13">
        <v>0</v>
      </c>
      <c r="AC22" s="13">
        <v>0</v>
      </c>
      <c r="AD22" s="13">
        <f t="shared" si="13"/>
        <v>0</v>
      </c>
      <c r="AE22" s="2">
        <f t="shared" si="14"/>
        <v>0</v>
      </c>
      <c r="AF22" s="13">
        <f t="shared" si="15"/>
        <v>20494</v>
      </c>
      <c r="AG22" s="2">
        <f t="shared" si="5"/>
        <v>0.16792029234878653</v>
      </c>
    </row>
    <row r="23" spans="1:33" x14ac:dyDescent="0.25">
      <c r="A23" s="19" t="s">
        <v>37</v>
      </c>
      <c r="B23" s="19"/>
      <c r="C23" s="19"/>
      <c r="D23" s="18">
        <f>SUM(D9:D22)</f>
        <v>54191</v>
      </c>
      <c r="E23" s="18">
        <f>SUM(E9:E22)</f>
        <v>53603</v>
      </c>
      <c r="F23" s="18">
        <f>SUM(F9:F22)</f>
        <v>107794</v>
      </c>
      <c r="G23" s="17">
        <f>F23/$AF$23</f>
        <v>0.88322435802893995</v>
      </c>
      <c r="H23" s="18">
        <f>SUM(H9:H22)</f>
        <v>4861</v>
      </c>
      <c r="I23" s="18">
        <f>SUM(I9:I22)</f>
        <v>5266</v>
      </c>
      <c r="J23" s="18">
        <f>SUM(J9:J22)</f>
        <v>10127</v>
      </c>
      <c r="K23" s="17">
        <f>'KAB SUKOHARJO'!K17</f>
        <v>0.37848039765295061</v>
      </c>
      <c r="L23" s="18">
        <f>SUM(L9:L22)</f>
        <v>1735</v>
      </c>
      <c r="M23" s="18">
        <f>SUM(M9:M22)</f>
        <v>1914</v>
      </c>
      <c r="N23" s="18">
        <f>SUM(N9:N22)</f>
        <v>3649</v>
      </c>
      <c r="O23" s="17">
        <f>'KAB SUKOHARJO'!O17</f>
        <v>0.30591884641180417</v>
      </c>
      <c r="P23" s="18">
        <f>SUM(P9:P22)</f>
        <v>36</v>
      </c>
      <c r="Q23" s="18">
        <f>SUM(Q9:Q22)</f>
        <v>41</v>
      </c>
      <c r="R23" s="18">
        <f>SUM(R9:R22)</f>
        <v>77</v>
      </c>
      <c r="S23" s="17">
        <f>'KAB SUKOHARJO'!S17</f>
        <v>0.22647058823529412</v>
      </c>
      <c r="T23" s="18">
        <f>SUM(T9:T22)</f>
        <v>195</v>
      </c>
      <c r="U23" s="18">
        <f>SUM(U9:U22)</f>
        <v>184</v>
      </c>
      <c r="V23" s="18">
        <f>SUM(V9:V22)</f>
        <v>379</v>
      </c>
      <c r="W23" s="17">
        <f>'KAB SUKOHARJO'!W17</f>
        <v>0.64020270270270274</v>
      </c>
      <c r="X23" s="18">
        <f>SUM(X9:X22)</f>
        <v>5</v>
      </c>
      <c r="Y23" s="18">
        <f>SUM(Y9:Y22)</f>
        <v>9</v>
      </c>
      <c r="Z23" s="18">
        <f>SUM(Z9:Z22)</f>
        <v>14</v>
      </c>
      <c r="AA23" s="17">
        <f>'KAB SUKOHARJO'!AA17</f>
        <v>0.53846153846153844</v>
      </c>
      <c r="AB23" s="18">
        <f>SUM(AB9:AB22)</f>
        <v>4</v>
      </c>
      <c r="AC23" s="18">
        <f>SUM(AC9:AC22)</f>
        <v>2</v>
      </c>
      <c r="AD23" s="18">
        <f>SUM(AD9:AD22)</f>
        <v>6</v>
      </c>
      <c r="AE23" s="17">
        <f>AD23/$AF$23</f>
        <v>4.9161791455680642E-5</v>
      </c>
      <c r="AF23" s="15">
        <f>SUM(AF9:AF22)</f>
        <v>122046</v>
      </c>
      <c r="AG23" s="17">
        <f>'KAB SUKOHARJO'!AG17</f>
        <v>0.13285942891978098</v>
      </c>
    </row>
    <row r="24" spans="1:33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</sheetData>
  <mergeCells count="14">
    <mergeCell ref="A1:M2"/>
    <mergeCell ref="A5:D5"/>
    <mergeCell ref="A6:D6"/>
    <mergeCell ref="A7:A8"/>
    <mergeCell ref="B7:C7"/>
    <mergeCell ref="D7:G7"/>
    <mergeCell ref="H7:K7"/>
    <mergeCell ref="L7:O7"/>
    <mergeCell ref="AF7:AG7"/>
    <mergeCell ref="A23:C23"/>
    <mergeCell ref="P7:S7"/>
    <mergeCell ref="T7:W7"/>
    <mergeCell ref="X7:AA7"/>
    <mergeCell ref="AB7:AE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6AE-965A-41DE-B266-C9575995AC3B}">
  <dimension ref="A1:AG24"/>
  <sheetViews>
    <sheetView workbookViewId="0">
      <selection activeCell="A9" sqref="A9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155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156</v>
      </c>
      <c r="D9" s="13">
        <v>1588</v>
      </c>
      <c r="E9" s="13">
        <v>1627</v>
      </c>
      <c r="F9" s="13">
        <f>SUM(D9:E9)</f>
        <v>3215</v>
      </c>
      <c r="G9" s="2">
        <f>IFERROR(F9/F$23,0)</f>
        <v>4.6876822582526539E-2</v>
      </c>
      <c r="H9" s="13">
        <v>24</v>
      </c>
      <c r="I9" s="13">
        <v>28</v>
      </c>
      <c r="J9" s="13">
        <f>SUM(H9:I9)</f>
        <v>52</v>
      </c>
      <c r="K9" s="2">
        <f>IFERROR(J9/J$23,0)</f>
        <v>1.840056617126681E-2</v>
      </c>
      <c r="L9" s="13">
        <v>5</v>
      </c>
      <c r="M9" s="13">
        <v>6</v>
      </c>
      <c r="N9" s="13">
        <f>SUM(L9:M9)</f>
        <v>11</v>
      </c>
      <c r="O9" s="2">
        <f>IFERROR(N9/N$23,0)</f>
        <v>6.582884500299222E-3</v>
      </c>
      <c r="P9" s="13">
        <v>0</v>
      </c>
      <c r="Q9" s="13">
        <v>0</v>
      </c>
      <c r="R9" s="13">
        <f>SUM(P9:Q9)</f>
        <v>0</v>
      </c>
      <c r="S9" s="2">
        <f>IFERROR(R9/R$23,0)</f>
        <v>0</v>
      </c>
      <c r="T9" s="13">
        <v>0</v>
      </c>
      <c r="U9" s="13">
        <v>0</v>
      </c>
      <c r="V9" s="13">
        <f>SUM(T9:U9)</f>
        <v>0</v>
      </c>
      <c r="W9" s="2">
        <f>IFERROR(V9/V$23,0)</f>
        <v>0</v>
      </c>
      <c r="X9" s="13">
        <v>0</v>
      </c>
      <c r="Y9" s="13">
        <v>0</v>
      </c>
      <c r="Z9" s="13">
        <f>SUM(X9:Y9)</f>
        <v>0</v>
      </c>
      <c r="AA9" s="2">
        <f>IFERROR(Z9/Z$23,0)</f>
        <v>0</v>
      </c>
      <c r="AB9" s="13">
        <v>0</v>
      </c>
      <c r="AC9" s="13">
        <v>0</v>
      </c>
      <c r="AD9" s="13">
        <f>SUM(AB9:AC9)</f>
        <v>0</v>
      </c>
      <c r="AE9" s="2">
        <f>IFERROR(AD9/AD$23,0)</f>
        <v>0</v>
      </c>
      <c r="AF9" s="13">
        <f>AD9+Z9+V9+R9+N9+J9+F9</f>
        <v>3278</v>
      </c>
      <c r="AG9" s="2">
        <f t="shared" ref="AG9:AG22" si="0">AF9/$AF$23</f>
        <v>4.4783256144377503E-2</v>
      </c>
    </row>
    <row r="10" spans="1:33" x14ac:dyDescent="0.25">
      <c r="A10" s="4">
        <v>2</v>
      </c>
      <c r="B10" s="6">
        <v>2002</v>
      </c>
      <c r="C10" s="1" t="s">
        <v>157</v>
      </c>
      <c r="D10" s="13">
        <v>3122</v>
      </c>
      <c r="E10" s="13">
        <v>3070</v>
      </c>
      <c r="F10" s="13">
        <f t="shared" ref="F10:F22" si="1">SUM(D10:E10)</f>
        <v>6192</v>
      </c>
      <c r="G10" s="2">
        <f t="shared" ref="G10:G22" si="2">IFERROR(F10/F$23,0)</f>
        <v>9.0283448034527009E-2</v>
      </c>
      <c r="H10" s="13">
        <v>86</v>
      </c>
      <c r="I10" s="13">
        <v>92</v>
      </c>
      <c r="J10" s="13">
        <f t="shared" ref="J10:J22" si="3">SUM(H10:I10)</f>
        <v>178</v>
      </c>
      <c r="K10" s="2">
        <f t="shared" ref="K10:K22" si="4">IFERROR(J10/J$23,0)</f>
        <v>6.29865534324133E-2</v>
      </c>
      <c r="L10" s="13">
        <v>155</v>
      </c>
      <c r="M10" s="13">
        <v>168</v>
      </c>
      <c r="N10" s="13">
        <f t="shared" ref="N10:N22" si="5">SUM(L10:M10)</f>
        <v>323</v>
      </c>
      <c r="O10" s="2">
        <f t="shared" ref="O10:O22" si="6">IFERROR(N10/N$23,0)</f>
        <v>0.19329742669060443</v>
      </c>
      <c r="P10" s="13">
        <v>0</v>
      </c>
      <c r="Q10" s="13">
        <v>0</v>
      </c>
      <c r="R10" s="13">
        <f t="shared" ref="R10:R22" si="7">SUM(P10:Q10)</f>
        <v>0</v>
      </c>
      <c r="S10" s="2">
        <f t="shared" ref="S10:S22" si="8">IFERROR(R10/R$23,0)</f>
        <v>0</v>
      </c>
      <c r="T10" s="13">
        <v>0</v>
      </c>
      <c r="U10" s="13">
        <v>0</v>
      </c>
      <c r="V10" s="13">
        <f t="shared" ref="V10:V22" si="9">SUM(T10:U10)</f>
        <v>0</v>
      </c>
      <c r="W10" s="2">
        <f t="shared" ref="W10:W22" si="10">IFERROR(V10/V$23,0)</f>
        <v>0</v>
      </c>
      <c r="X10" s="13">
        <v>0</v>
      </c>
      <c r="Y10" s="13">
        <v>0</v>
      </c>
      <c r="Z10" s="13">
        <f t="shared" ref="Z10:Z22" si="11">SUM(X10:Y10)</f>
        <v>0</v>
      </c>
      <c r="AA10" s="2">
        <f t="shared" ref="AA10:AA22" si="12">IFERROR(Z10/Z$23,0)</f>
        <v>0</v>
      </c>
      <c r="AB10" s="13">
        <v>0</v>
      </c>
      <c r="AC10" s="13">
        <v>0</v>
      </c>
      <c r="AD10" s="13">
        <f t="shared" ref="AD10:AD22" si="13">SUM(AB10:AC10)</f>
        <v>0</v>
      </c>
      <c r="AE10" s="2">
        <f t="shared" ref="AE10:AE22" si="14">IFERROR(AD10/AD$23,0)</f>
        <v>0</v>
      </c>
      <c r="AF10" s="13">
        <f t="shared" ref="AF10:AF22" si="15">AD10+Z10+V10+R10+N10+J10+F10</f>
        <v>6693</v>
      </c>
      <c r="AG10" s="2">
        <f t="shared" si="0"/>
        <v>9.1438173695643263E-2</v>
      </c>
    </row>
    <row r="11" spans="1:33" x14ac:dyDescent="0.25">
      <c r="A11" s="4">
        <v>3</v>
      </c>
      <c r="B11" s="6">
        <v>2003</v>
      </c>
      <c r="C11" s="1" t="s">
        <v>158</v>
      </c>
      <c r="D11" s="13">
        <v>1744</v>
      </c>
      <c r="E11" s="13">
        <v>1701</v>
      </c>
      <c r="F11" s="13">
        <f t="shared" si="1"/>
        <v>3445</v>
      </c>
      <c r="G11" s="2">
        <f t="shared" si="2"/>
        <v>5.0230374431354252E-2</v>
      </c>
      <c r="H11" s="13">
        <v>63</v>
      </c>
      <c r="I11" s="13">
        <v>69</v>
      </c>
      <c r="J11" s="13">
        <f t="shared" si="3"/>
        <v>132</v>
      </c>
      <c r="K11" s="2">
        <f t="shared" si="4"/>
        <v>4.6709129511677279E-2</v>
      </c>
      <c r="L11" s="13">
        <v>21</v>
      </c>
      <c r="M11" s="13">
        <v>26</v>
      </c>
      <c r="N11" s="13">
        <f t="shared" si="5"/>
        <v>47</v>
      </c>
      <c r="O11" s="2">
        <f t="shared" si="6"/>
        <v>2.8126870137642132E-2</v>
      </c>
      <c r="P11" s="13">
        <v>0</v>
      </c>
      <c r="Q11" s="13">
        <v>0</v>
      </c>
      <c r="R11" s="13">
        <f t="shared" si="7"/>
        <v>0</v>
      </c>
      <c r="S11" s="2">
        <f t="shared" si="8"/>
        <v>0</v>
      </c>
      <c r="T11" s="13">
        <v>0</v>
      </c>
      <c r="U11" s="13">
        <v>0</v>
      </c>
      <c r="V11" s="13">
        <f t="shared" si="9"/>
        <v>0</v>
      </c>
      <c r="W11" s="2">
        <f t="shared" si="10"/>
        <v>0</v>
      </c>
      <c r="X11" s="13">
        <v>0</v>
      </c>
      <c r="Y11" s="13">
        <v>0</v>
      </c>
      <c r="Z11" s="13">
        <f t="shared" si="11"/>
        <v>0</v>
      </c>
      <c r="AA11" s="2">
        <f t="shared" si="12"/>
        <v>0</v>
      </c>
      <c r="AB11" s="13">
        <v>1</v>
      </c>
      <c r="AC11" s="13">
        <v>0</v>
      </c>
      <c r="AD11" s="13">
        <f t="shared" si="13"/>
        <v>1</v>
      </c>
      <c r="AE11" s="2">
        <f t="shared" si="14"/>
        <v>0.16666666666666666</v>
      </c>
      <c r="AF11" s="13">
        <f t="shared" si="15"/>
        <v>3625</v>
      </c>
      <c r="AG11" s="2">
        <f t="shared" si="0"/>
        <v>4.9523887591021491E-2</v>
      </c>
    </row>
    <row r="12" spans="1:33" x14ac:dyDescent="0.25">
      <c r="A12" s="4">
        <v>4</v>
      </c>
      <c r="B12" s="6">
        <v>2004</v>
      </c>
      <c r="C12" s="1" t="s">
        <v>76</v>
      </c>
      <c r="D12" s="13">
        <v>2602</v>
      </c>
      <c r="E12" s="13">
        <v>2557</v>
      </c>
      <c r="F12" s="13">
        <f t="shared" si="1"/>
        <v>5159</v>
      </c>
      <c r="G12" s="2">
        <f t="shared" si="2"/>
        <v>7.5221626035226877E-2</v>
      </c>
      <c r="H12" s="13">
        <v>71</v>
      </c>
      <c r="I12" s="13">
        <v>90</v>
      </c>
      <c r="J12" s="13">
        <f t="shared" si="3"/>
        <v>161</v>
      </c>
      <c r="K12" s="2">
        <f t="shared" si="4"/>
        <v>5.6970983722576078E-2</v>
      </c>
      <c r="L12" s="13">
        <v>27</v>
      </c>
      <c r="M12" s="13">
        <v>36</v>
      </c>
      <c r="N12" s="13">
        <f t="shared" si="5"/>
        <v>63</v>
      </c>
      <c r="O12" s="2">
        <f t="shared" si="6"/>
        <v>3.7701974865350089E-2</v>
      </c>
      <c r="P12" s="13">
        <v>0</v>
      </c>
      <c r="Q12" s="13">
        <v>1</v>
      </c>
      <c r="R12" s="13">
        <f t="shared" si="7"/>
        <v>1</v>
      </c>
      <c r="S12" s="2">
        <f t="shared" si="8"/>
        <v>3.3333333333333333E-2</v>
      </c>
      <c r="T12" s="13">
        <v>0</v>
      </c>
      <c r="U12" s="13">
        <v>0</v>
      </c>
      <c r="V12" s="13">
        <f t="shared" si="9"/>
        <v>0</v>
      </c>
      <c r="W12" s="2">
        <f t="shared" si="10"/>
        <v>0</v>
      </c>
      <c r="X12" s="13">
        <v>0</v>
      </c>
      <c r="Y12" s="13">
        <v>0</v>
      </c>
      <c r="Z12" s="13">
        <f t="shared" si="11"/>
        <v>0</v>
      </c>
      <c r="AA12" s="2">
        <f t="shared" si="12"/>
        <v>0</v>
      </c>
      <c r="AB12" s="13">
        <v>0</v>
      </c>
      <c r="AC12" s="13">
        <v>0</v>
      </c>
      <c r="AD12" s="13">
        <f t="shared" si="13"/>
        <v>0</v>
      </c>
      <c r="AE12" s="2">
        <f t="shared" si="14"/>
        <v>0</v>
      </c>
      <c r="AF12" s="13">
        <f t="shared" si="15"/>
        <v>5384</v>
      </c>
      <c r="AG12" s="2">
        <f t="shared" si="0"/>
        <v>7.3554927114499222E-2</v>
      </c>
    </row>
    <row r="13" spans="1:33" x14ac:dyDescent="0.25">
      <c r="A13" s="4">
        <v>5</v>
      </c>
      <c r="B13" s="6">
        <v>2005</v>
      </c>
      <c r="C13" s="1" t="s">
        <v>159</v>
      </c>
      <c r="D13" s="13">
        <v>1402</v>
      </c>
      <c r="E13" s="13">
        <v>1399</v>
      </c>
      <c r="F13" s="13">
        <f t="shared" si="1"/>
        <v>2801</v>
      </c>
      <c r="G13" s="2">
        <f t="shared" si="2"/>
        <v>4.084042925463665E-2</v>
      </c>
      <c r="H13" s="13">
        <v>71</v>
      </c>
      <c r="I13" s="13">
        <v>64</v>
      </c>
      <c r="J13" s="13">
        <f t="shared" si="3"/>
        <v>135</v>
      </c>
      <c r="K13" s="2">
        <f t="shared" si="4"/>
        <v>4.7770700636942678E-2</v>
      </c>
      <c r="L13" s="13">
        <v>3</v>
      </c>
      <c r="M13" s="13">
        <v>3</v>
      </c>
      <c r="N13" s="13">
        <f t="shared" si="5"/>
        <v>6</v>
      </c>
      <c r="O13" s="2">
        <f t="shared" si="6"/>
        <v>3.5906642728904849E-3</v>
      </c>
      <c r="P13" s="13">
        <v>0</v>
      </c>
      <c r="Q13" s="13">
        <v>0</v>
      </c>
      <c r="R13" s="13">
        <f t="shared" si="7"/>
        <v>0</v>
      </c>
      <c r="S13" s="2">
        <f t="shared" si="8"/>
        <v>0</v>
      </c>
      <c r="T13" s="13">
        <v>0</v>
      </c>
      <c r="U13" s="13">
        <v>0</v>
      </c>
      <c r="V13" s="13">
        <f t="shared" si="9"/>
        <v>0</v>
      </c>
      <c r="W13" s="2">
        <f t="shared" si="10"/>
        <v>0</v>
      </c>
      <c r="X13" s="13">
        <v>0</v>
      </c>
      <c r="Y13" s="13">
        <v>0</v>
      </c>
      <c r="Z13" s="13">
        <f t="shared" si="11"/>
        <v>0</v>
      </c>
      <c r="AA13" s="2">
        <f t="shared" si="12"/>
        <v>0</v>
      </c>
      <c r="AB13" s="13">
        <v>0</v>
      </c>
      <c r="AC13" s="13">
        <v>0</v>
      </c>
      <c r="AD13" s="13">
        <f t="shared" si="13"/>
        <v>0</v>
      </c>
      <c r="AE13" s="2">
        <f t="shared" si="14"/>
        <v>0</v>
      </c>
      <c r="AF13" s="13">
        <f t="shared" si="15"/>
        <v>2942</v>
      </c>
      <c r="AG13" s="2">
        <f t="shared" si="0"/>
        <v>4.0192904080768338E-2</v>
      </c>
    </row>
    <row r="14" spans="1:33" x14ac:dyDescent="0.25">
      <c r="A14" s="4">
        <v>6</v>
      </c>
      <c r="B14" s="6">
        <v>2006</v>
      </c>
      <c r="C14" s="1" t="s">
        <v>160</v>
      </c>
      <c r="D14" s="13">
        <v>2019</v>
      </c>
      <c r="E14" s="13">
        <v>1932</v>
      </c>
      <c r="F14" s="13">
        <f t="shared" si="1"/>
        <v>3951</v>
      </c>
      <c r="G14" s="2">
        <f t="shared" si="2"/>
        <v>5.7608188498775227E-2</v>
      </c>
      <c r="H14" s="13">
        <v>190</v>
      </c>
      <c r="I14" s="13">
        <v>184</v>
      </c>
      <c r="J14" s="13">
        <f t="shared" si="3"/>
        <v>374</v>
      </c>
      <c r="K14" s="2">
        <f t="shared" si="4"/>
        <v>0.13234253361641896</v>
      </c>
      <c r="L14" s="13">
        <v>58</v>
      </c>
      <c r="M14" s="13">
        <v>58</v>
      </c>
      <c r="N14" s="13">
        <f t="shared" si="5"/>
        <v>116</v>
      </c>
      <c r="O14" s="2">
        <f t="shared" si="6"/>
        <v>6.941950927588271E-2</v>
      </c>
      <c r="P14" s="13">
        <v>3</v>
      </c>
      <c r="Q14" s="13">
        <v>2</v>
      </c>
      <c r="R14" s="13">
        <f t="shared" si="7"/>
        <v>5</v>
      </c>
      <c r="S14" s="2">
        <f t="shared" si="8"/>
        <v>0.16666666666666666</v>
      </c>
      <c r="T14" s="13">
        <v>4</v>
      </c>
      <c r="U14" s="13">
        <v>5</v>
      </c>
      <c r="V14" s="13">
        <f t="shared" si="9"/>
        <v>9</v>
      </c>
      <c r="W14" s="2">
        <f t="shared" si="10"/>
        <v>0.12</v>
      </c>
      <c r="X14" s="13">
        <v>0</v>
      </c>
      <c r="Y14" s="13">
        <v>0</v>
      </c>
      <c r="Z14" s="13">
        <f t="shared" si="11"/>
        <v>0</v>
      </c>
      <c r="AA14" s="2">
        <f t="shared" si="12"/>
        <v>0</v>
      </c>
      <c r="AB14" s="13">
        <v>0</v>
      </c>
      <c r="AC14" s="13">
        <v>0</v>
      </c>
      <c r="AD14" s="13">
        <f t="shared" si="13"/>
        <v>0</v>
      </c>
      <c r="AE14" s="2">
        <f t="shared" si="14"/>
        <v>0</v>
      </c>
      <c r="AF14" s="13">
        <f t="shared" si="15"/>
        <v>4455</v>
      </c>
      <c r="AG14" s="2">
        <f t="shared" si="0"/>
        <v>6.0863150129103649E-2</v>
      </c>
    </row>
    <row r="15" spans="1:33" x14ac:dyDescent="0.25">
      <c r="A15" s="4">
        <v>7</v>
      </c>
      <c r="B15" s="6">
        <v>2007</v>
      </c>
      <c r="C15" s="1" t="s">
        <v>161</v>
      </c>
      <c r="D15" s="13">
        <v>1462</v>
      </c>
      <c r="E15" s="13">
        <v>1480</v>
      </c>
      <c r="F15" s="13">
        <f t="shared" si="1"/>
        <v>2942</v>
      </c>
      <c r="G15" s="2">
        <f t="shared" si="2"/>
        <v>4.2896302344570161E-2</v>
      </c>
      <c r="H15" s="13">
        <v>112</v>
      </c>
      <c r="I15" s="13">
        <v>117</v>
      </c>
      <c r="J15" s="13">
        <v>230</v>
      </c>
      <c r="K15" s="2">
        <f t="shared" si="4"/>
        <v>8.1387119603680114E-2</v>
      </c>
      <c r="L15" s="13">
        <v>28</v>
      </c>
      <c r="M15" s="13">
        <v>33</v>
      </c>
      <c r="N15" s="13">
        <v>60</v>
      </c>
      <c r="O15" s="2">
        <f t="shared" si="6"/>
        <v>3.5906642728904849E-2</v>
      </c>
      <c r="P15" s="13">
        <v>0</v>
      </c>
      <c r="Q15" s="13">
        <v>0</v>
      </c>
      <c r="R15" s="13">
        <f t="shared" si="7"/>
        <v>0</v>
      </c>
      <c r="S15" s="2">
        <f t="shared" si="8"/>
        <v>0</v>
      </c>
      <c r="T15" s="13">
        <v>0</v>
      </c>
      <c r="U15" s="13">
        <v>0</v>
      </c>
      <c r="V15" s="13">
        <f t="shared" si="9"/>
        <v>0</v>
      </c>
      <c r="W15" s="2">
        <f t="shared" si="10"/>
        <v>0</v>
      </c>
      <c r="X15" s="13">
        <v>0</v>
      </c>
      <c r="Y15" s="13">
        <v>0</v>
      </c>
      <c r="Z15" s="13">
        <f t="shared" si="11"/>
        <v>0</v>
      </c>
      <c r="AA15" s="2">
        <f t="shared" si="12"/>
        <v>0</v>
      </c>
      <c r="AB15" s="13">
        <v>1</v>
      </c>
      <c r="AC15" s="13">
        <v>0</v>
      </c>
      <c r="AD15" s="13">
        <f t="shared" si="13"/>
        <v>1</v>
      </c>
      <c r="AE15" s="2">
        <f t="shared" si="14"/>
        <v>0.16666666666666666</v>
      </c>
      <c r="AF15" s="13">
        <f t="shared" si="15"/>
        <v>3233</v>
      </c>
      <c r="AG15" s="2">
        <f t="shared" si="0"/>
        <v>4.4168476850144134E-2</v>
      </c>
    </row>
    <row r="16" spans="1:33" x14ac:dyDescent="0.25">
      <c r="A16" s="4">
        <v>8</v>
      </c>
      <c r="B16" s="6">
        <v>2008</v>
      </c>
      <c r="C16" s="1" t="s">
        <v>162</v>
      </c>
      <c r="D16" s="13">
        <v>1990</v>
      </c>
      <c r="E16" s="13">
        <v>1894</v>
      </c>
      <c r="F16" s="13">
        <f t="shared" si="1"/>
        <v>3884</v>
      </c>
      <c r="G16" s="2">
        <f t="shared" si="2"/>
        <v>5.6631284264551496E-2</v>
      </c>
      <c r="H16" s="13">
        <v>52</v>
      </c>
      <c r="I16" s="13">
        <v>67</v>
      </c>
      <c r="J16" s="13">
        <f t="shared" si="3"/>
        <v>119</v>
      </c>
      <c r="K16" s="2">
        <f t="shared" si="4"/>
        <v>4.2108987968860583E-2</v>
      </c>
      <c r="L16" s="13">
        <v>8</v>
      </c>
      <c r="M16" s="13">
        <v>12</v>
      </c>
      <c r="N16" s="13">
        <f t="shared" si="5"/>
        <v>20</v>
      </c>
      <c r="O16" s="2">
        <f t="shared" si="6"/>
        <v>1.1968880909634948E-2</v>
      </c>
      <c r="P16" s="13">
        <v>1</v>
      </c>
      <c r="Q16" s="13">
        <v>0</v>
      </c>
      <c r="R16" s="13">
        <f t="shared" si="7"/>
        <v>1</v>
      </c>
      <c r="S16" s="2">
        <f t="shared" si="8"/>
        <v>3.3333333333333333E-2</v>
      </c>
      <c r="T16" s="13">
        <v>0</v>
      </c>
      <c r="U16" s="13">
        <v>1</v>
      </c>
      <c r="V16" s="13">
        <f t="shared" si="9"/>
        <v>1</v>
      </c>
      <c r="W16" s="2">
        <f t="shared" si="10"/>
        <v>1.3333333333333334E-2</v>
      </c>
      <c r="X16" s="13">
        <v>0</v>
      </c>
      <c r="Y16" s="13">
        <v>0</v>
      </c>
      <c r="Z16" s="13">
        <f t="shared" si="11"/>
        <v>0</v>
      </c>
      <c r="AA16" s="2">
        <f t="shared" si="12"/>
        <v>0</v>
      </c>
      <c r="AB16" s="13">
        <v>0</v>
      </c>
      <c r="AC16" s="13">
        <v>0</v>
      </c>
      <c r="AD16" s="13">
        <f t="shared" si="13"/>
        <v>0</v>
      </c>
      <c r="AE16" s="2">
        <f t="shared" si="14"/>
        <v>0</v>
      </c>
      <c r="AF16" s="13">
        <f t="shared" si="15"/>
        <v>4025</v>
      </c>
      <c r="AG16" s="2">
        <f t="shared" si="0"/>
        <v>5.498859242865145E-2</v>
      </c>
    </row>
    <row r="17" spans="1:33" x14ac:dyDescent="0.25">
      <c r="A17" s="4">
        <v>9</v>
      </c>
      <c r="B17" s="6">
        <v>2009</v>
      </c>
      <c r="C17" s="1" t="s">
        <v>163</v>
      </c>
      <c r="D17" s="13">
        <v>2802</v>
      </c>
      <c r="E17" s="13">
        <v>2750</v>
      </c>
      <c r="F17" s="13">
        <f t="shared" si="1"/>
        <v>5552</v>
      </c>
      <c r="G17" s="2">
        <f t="shared" si="2"/>
        <v>8.0951825498658578E-2</v>
      </c>
      <c r="H17" s="13">
        <v>174</v>
      </c>
      <c r="I17" s="13">
        <v>192</v>
      </c>
      <c r="J17" s="13">
        <f t="shared" si="3"/>
        <v>366</v>
      </c>
      <c r="K17" s="2">
        <f t="shared" si="4"/>
        <v>0.12951167728237792</v>
      </c>
      <c r="L17" s="13">
        <v>29</v>
      </c>
      <c r="M17" s="13">
        <v>27</v>
      </c>
      <c r="N17" s="13">
        <f t="shared" si="5"/>
        <v>56</v>
      </c>
      <c r="O17" s="2">
        <f t="shared" si="6"/>
        <v>3.3512866546977854E-2</v>
      </c>
      <c r="P17" s="13">
        <v>0</v>
      </c>
      <c r="Q17" s="13">
        <v>0</v>
      </c>
      <c r="R17" s="13">
        <f t="shared" si="7"/>
        <v>0</v>
      </c>
      <c r="S17" s="2">
        <f t="shared" si="8"/>
        <v>0</v>
      </c>
      <c r="T17" s="13">
        <v>8</v>
      </c>
      <c r="U17" s="13">
        <v>10</v>
      </c>
      <c r="V17" s="13">
        <f t="shared" si="9"/>
        <v>18</v>
      </c>
      <c r="W17" s="2">
        <f t="shared" si="10"/>
        <v>0.24</v>
      </c>
      <c r="X17" s="13">
        <v>0</v>
      </c>
      <c r="Y17" s="13">
        <v>0</v>
      </c>
      <c r="Z17" s="13">
        <f t="shared" si="11"/>
        <v>0</v>
      </c>
      <c r="AA17" s="2">
        <f t="shared" si="12"/>
        <v>0</v>
      </c>
      <c r="AB17" s="13">
        <v>0</v>
      </c>
      <c r="AC17" s="13">
        <v>0</v>
      </c>
      <c r="AD17" s="13">
        <f t="shared" si="13"/>
        <v>0</v>
      </c>
      <c r="AE17" s="2">
        <f t="shared" si="14"/>
        <v>0</v>
      </c>
      <c r="AF17" s="13">
        <f t="shared" si="15"/>
        <v>5992</v>
      </c>
      <c r="AG17" s="2">
        <f t="shared" si="0"/>
        <v>8.1861278467696766E-2</v>
      </c>
    </row>
    <row r="18" spans="1:33" x14ac:dyDescent="0.25">
      <c r="A18" s="4">
        <v>10</v>
      </c>
      <c r="B18" s="6">
        <v>2010</v>
      </c>
      <c r="C18" s="1" t="s">
        <v>164</v>
      </c>
      <c r="D18" s="13">
        <v>1945</v>
      </c>
      <c r="E18" s="13">
        <v>1894</v>
      </c>
      <c r="F18" s="13">
        <f t="shared" si="1"/>
        <v>3839</v>
      </c>
      <c r="G18" s="2">
        <f t="shared" si="2"/>
        <v>5.5975154554998248E-2</v>
      </c>
      <c r="H18" s="13">
        <v>40</v>
      </c>
      <c r="I18" s="13">
        <v>50</v>
      </c>
      <c r="J18" s="13">
        <f t="shared" si="3"/>
        <v>90</v>
      </c>
      <c r="K18" s="2">
        <f t="shared" si="4"/>
        <v>3.1847133757961783E-2</v>
      </c>
      <c r="L18" s="13">
        <v>10</v>
      </c>
      <c r="M18" s="13">
        <v>12</v>
      </c>
      <c r="N18" s="13">
        <f t="shared" si="5"/>
        <v>22</v>
      </c>
      <c r="O18" s="2">
        <f t="shared" si="6"/>
        <v>1.3165769000598444E-2</v>
      </c>
      <c r="P18" s="13">
        <v>0</v>
      </c>
      <c r="Q18" s="13">
        <v>0</v>
      </c>
      <c r="R18" s="13">
        <f t="shared" si="7"/>
        <v>0</v>
      </c>
      <c r="S18" s="2">
        <f t="shared" si="8"/>
        <v>0</v>
      </c>
      <c r="T18" s="13">
        <v>0</v>
      </c>
      <c r="U18" s="13">
        <v>0</v>
      </c>
      <c r="V18" s="13">
        <f t="shared" si="9"/>
        <v>0</v>
      </c>
      <c r="W18" s="2">
        <f t="shared" si="10"/>
        <v>0</v>
      </c>
      <c r="X18" s="13">
        <v>0</v>
      </c>
      <c r="Y18" s="13">
        <v>0</v>
      </c>
      <c r="Z18" s="13">
        <f t="shared" si="11"/>
        <v>0</v>
      </c>
      <c r="AA18" s="2">
        <f t="shared" si="12"/>
        <v>0</v>
      </c>
      <c r="AB18" s="13">
        <v>0</v>
      </c>
      <c r="AC18" s="13">
        <v>0</v>
      </c>
      <c r="AD18" s="13">
        <f t="shared" si="13"/>
        <v>0</v>
      </c>
      <c r="AE18" s="2">
        <f t="shared" si="14"/>
        <v>0</v>
      </c>
      <c r="AF18" s="13">
        <f t="shared" si="15"/>
        <v>3951</v>
      </c>
      <c r="AG18" s="2">
        <f t="shared" si="0"/>
        <v>5.3977622033689908E-2</v>
      </c>
    </row>
    <row r="19" spans="1:33" x14ac:dyDescent="0.25">
      <c r="A19" s="4">
        <v>11</v>
      </c>
      <c r="B19" s="6">
        <v>2011</v>
      </c>
      <c r="C19" s="1" t="s">
        <v>165</v>
      </c>
      <c r="D19" s="13">
        <v>2481</v>
      </c>
      <c r="E19" s="13">
        <v>2425</v>
      </c>
      <c r="F19" s="13">
        <f t="shared" si="1"/>
        <v>4906</v>
      </c>
      <c r="G19" s="2">
        <f t="shared" si="2"/>
        <v>7.1532719001516393E-2</v>
      </c>
      <c r="H19" s="13">
        <v>45</v>
      </c>
      <c r="I19" s="13">
        <v>49</v>
      </c>
      <c r="J19" s="13">
        <f t="shared" si="3"/>
        <v>94</v>
      </c>
      <c r="K19" s="2">
        <f t="shared" si="4"/>
        <v>3.3262561924982309E-2</v>
      </c>
      <c r="L19" s="13">
        <v>19</v>
      </c>
      <c r="M19" s="13">
        <v>17</v>
      </c>
      <c r="N19" s="13">
        <f t="shared" si="5"/>
        <v>36</v>
      </c>
      <c r="O19" s="2">
        <f t="shared" si="6"/>
        <v>2.1543985637342909E-2</v>
      </c>
      <c r="P19" s="13">
        <v>0</v>
      </c>
      <c r="Q19" s="13">
        <v>0</v>
      </c>
      <c r="R19" s="13">
        <f t="shared" si="7"/>
        <v>0</v>
      </c>
      <c r="S19" s="2">
        <f t="shared" si="8"/>
        <v>0</v>
      </c>
      <c r="T19" s="13">
        <v>0</v>
      </c>
      <c r="U19" s="13">
        <v>0</v>
      </c>
      <c r="V19" s="13">
        <f t="shared" si="9"/>
        <v>0</v>
      </c>
      <c r="W19" s="2">
        <f t="shared" si="10"/>
        <v>0</v>
      </c>
      <c r="X19" s="13">
        <v>0</v>
      </c>
      <c r="Y19" s="13">
        <v>0</v>
      </c>
      <c r="Z19" s="13">
        <f t="shared" si="11"/>
        <v>0</v>
      </c>
      <c r="AA19" s="2">
        <f t="shared" si="12"/>
        <v>0</v>
      </c>
      <c r="AB19" s="13">
        <v>0</v>
      </c>
      <c r="AC19" s="13">
        <v>0</v>
      </c>
      <c r="AD19" s="13">
        <f t="shared" si="13"/>
        <v>0</v>
      </c>
      <c r="AE19" s="2">
        <f t="shared" si="14"/>
        <v>0</v>
      </c>
      <c r="AF19" s="13">
        <f t="shared" si="15"/>
        <v>5036</v>
      </c>
      <c r="AG19" s="2">
        <f t="shared" si="0"/>
        <v>6.880063390576116E-2</v>
      </c>
    </row>
    <row r="20" spans="1:33" x14ac:dyDescent="0.25">
      <c r="A20" s="4">
        <v>12</v>
      </c>
      <c r="B20" s="6">
        <v>2012</v>
      </c>
      <c r="C20" s="1" t="s">
        <v>166</v>
      </c>
      <c r="D20" s="13">
        <v>3451</v>
      </c>
      <c r="E20" s="13">
        <v>3445</v>
      </c>
      <c r="F20" s="13">
        <f t="shared" si="1"/>
        <v>6896</v>
      </c>
      <c r="G20" s="2">
        <f t="shared" si="2"/>
        <v>0.10054823282398227</v>
      </c>
      <c r="H20" s="13">
        <v>65</v>
      </c>
      <c r="I20" s="13">
        <v>72</v>
      </c>
      <c r="J20" s="13">
        <f t="shared" si="3"/>
        <v>137</v>
      </c>
      <c r="K20" s="2">
        <f t="shared" si="4"/>
        <v>4.8478414720452938E-2</v>
      </c>
      <c r="L20" s="13">
        <v>56</v>
      </c>
      <c r="M20" s="13">
        <v>42</v>
      </c>
      <c r="N20" s="13">
        <f t="shared" si="5"/>
        <v>98</v>
      </c>
      <c r="O20" s="2">
        <f t="shared" si="6"/>
        <v>5.8647516457211252E-2</v>
      </c>
      <c r="P20" s="13">
        <v>2</v>
      </c>
      <c r="Q20" s="13">
        <v>4</v>
      </c>
      <c r="R20" s="13">
        <f t="shared" si="7"/>
        <v>6</v>
      </c>
      <c r="S20" s="2">
        <f t="shared" si="8"/>
        <v>0.2</v>
      </c>
      <c r="T20" s="13">
        <v>0</v>
      </c>
      <c r="U20" s="13">
        <v>1</v>
      </c>
      <c r="V20" s="13">
        <f t="shared" si="9"/>
        <v>1</v>
      </c>
      <c r="W20" s="2">
        <f t="shared" si="10"/>
        <v>1.3333333333333334E-2</v>
      </c>
      <c r="X20" s="13">
        <v>0</v>
      </c>
      <c r="Y20" s="13">
        <v>0</v>
      </c>
      <c r="Z20" s="13">
        <f t="shared" si="11"/>
        <v>0</v>
      </c>
      <c r="AA20" s="2">
        <f t="shared" si="12"/>
        <v>0</v>
      </c>
      <c r="AB20" s="13">
        <v>0</v>
      </c>
      <c r="AC20" s="13">
        <v>0</v>
      </c>
      <c r="AD20" s="13">
        <f t="shared" si="13"/>
        <v>0</v>
      </c>
      <c r="AE20" s="2">
        <f t="shared" si="14"/>
        <v>0</v>
      </c>
      <c r="AF20" s="13">
        <f t="shared" si="15"/>
        <v>7138</v>
      </c>
      <c r="AG20" s="2">
        <f t="shared" si="0"/>
        <v>9.7517657827506599E-2</v>
      </c>
    </row>
    <row r="21" spans="1:33" x14ac:dyDescent="0.25">
      <c r="A21" s="4">
        <v>13</v>
      </c>
      <c r="B21" s="6">
        <v>2013</v>
      </c>
      <c r="C21" s="1" t="s">
        <v>42</v>
      </c>
      <c r="D21" s="13">
        <v>4158</v>
      </c>
      <c r="E21" s="13">
        <v>4271</v>
      </c>
      <c r="F21" s="13">
        <f t="shared" si="1"/>
        <v>8429</v>
      </c>
      <c r="G21" s="2">
        <f t="shared" si="2"/>
        <v>0.1229003849294296</v>
      </c>
      <c r="H21" s="13">
        <v>215</v>
      </c>
      <c r="I21" s="13">
        <v>262</v>
      </c>
      <c r="J21" s="13">
        <f t="shared" si="3"/>
        <v>477</v>
      </c>
      <c r="K21" s="2">
        <f t="shared" si="4"/>
        <v>0.16878980891719744</v>
      </c>
      <c r="L21" s="13">
        <v>247</v>
      </c>
      <c r="M21" s="13">
        <v>258</v>
      </c>
      <c r="N21" s="13">
        <f t="shared" si="5"/>
        <v>505</v>
      </c>
      <c r="O21" s="2">
        <f t="shared" si="6"/>
        <v>0.30221424296828248</v>
      </c>
      <c r="P21" s="13">
        <v>4</v>
      </c>
      <c r="Q21" s="13">
        <v>7</v>
      </c>
      <c r="R21" s="13">
        <f t="shared" si="7"/>
        <v>11</v>
      </c>
      <c r="S21" s="2">
        <f t="shared" si="8"/>
        <v>0.36666666666666664</v>
      </c>
      <c r="T21" s="13">
        <v>6</v>
      </c>
      <c r="U21" s="13">
        <v>5</v>
      </c>
      <c r="V21" s="13">
        <f t="shared" si="9"/>
        <v>11</v>
      </c>
      <c r="W21" s="2">
        <f t="shared" si="10"/>
        <v>0.14666666666666667</v>
      </c>
      <c r="X21" s="13">
        <v>1</v>
      </c>
      <c r="Y21" s="13">
        <v>4</v>
      </c>
      <c r="Z21" s="13">
        <f t="shared" si="11"/>
        <v>5</v>
      </c>
      <c r="AA21" s="2">
        <f t="shared" si="12"/>
        <v>1</v>
      </c>
      <c r="AB21" s="13">
        <v>2</v>
      </c>
      <c r="AC21" s="13">
        <v>0</v>
      </c>
      <c r="AD21" s="13">
        <f t="shared" si="13"/>
        <v>2</v>
      </c>
      <c r="AE21" s="2">
        <f t="shared" si="14"/>
        <v>0.33333333333333331</v>
      </c>
      <c r="AF21" s="13">
        <f t="shared" si="15"/>
        <v>9440</v>
      </c>
      <c r="AG21" s="2">
        <f t="shared" si="0"/>
        <v>0.12896703416806699</v>
      </c>
    </row>
    <row r="22" spans="1:33" x14ac:dyDescent="0.25">
      <c r="A22" s="4">
        <v>14</v>
      </c>
      <c r="B22" s="6">
        <v>2014</v>
      </c>
      <c r="C22" s="1" t="s">
        <v>167</v>
      </c>
      <c r="D22" s="13">
        <v>3724</v>
      </c>
      <c r="E22" s="13">
        <v>3649</v>
      </c>
      <c r="F22" s="13">
        <f t="shared" si="1"/>
        <v>7373</v>
      </c>
      <c r="G22" s="2">
        <f t="shared" si="2"/>
        <v>0.1075032077452467</v>
      </c>
      <c r="H22" s="13">
        <v>137</v>
      </c>
      <c r="I22" s="13">
        <v>144</v>
      </c>
      <c r="J22" s="13">
        <f t="shared" si="3"/>
        <v>281</v>
      </c>
      <c r="K22" s="2">
        <f t="shared" si="4"/>
        <v>9.9433828733191787E-2</v>
      </c>
      <c r="L22" s="13">
        <v>149</v>
      </c>
      <c r="M22" s="13">
        <v>159</v>
      </c>
      <c r="N22" s="13">
        <f t="shared" si="5"/>
        <v>308</v>
      </c>
      <c r="O22" s="2">
        <f t="shared" si="6"/>
        <v>0.18432076600837821</v>
      </c>
      <c r="P22" s="13">
        <v>4</v>
      </c>
      <c r="Q22" s="13">
        <v>2</v>
      </c>
      <c r="R22" s="13">
        <f t="shared" si="7"/>
        <v>6</v>
      </c>
      <c r="S22" s="2">
        <f t="shared" si="8"/>
        <v>0.2</v>
      </c>
      <c r="T22" s="13">
        <v>17</v>
      </c>
      <c r="U22" s="13">
        <v>18</v>
      </c>
      <c r="V22" s="13">
        <f t="shared" si="9"/>
        <v>35</v>
      </c>
      <c r="W22" s="2">
        <f t="shared" si="10"/>
        <v>0.46666666666666667</v>
      </c>
      <c r="X22" s="13">
        <v>0</v>
      </c>
      <c r="Y22" s="13">
        <v>0</v>
      </c>
      <c r="Z22" s="13">
        <f t="shared" si="11"/>
        <v>0</v>
      </c>
      <c r="AA22" s="2">
        <f t="shared" si="12"/>
        <v>0</v>
      </c>
      <c r="AB22" s="13">
        <v>1</v>
      </c>
      <c r="AC22" s="13">
        <v>1</v>
      </c>
      <c r="AD22" s="13">
        <f t="shared" si="13"/>
        <v>2</v>
      </c>
      <c r="AE22" s="2">
        <f t="shared" si="14"/>
        <v>0.33333333333333331</v>
      </c>
      <c r="AF22" s="13">
        <f t="shared" si="15"/>
        <v>8005</v>
      </c>
      <c r="AG22" s="2">
        <f t="shared" si="0"/>
        <v>0.10936240556306953</v>
      </c>
    </row>
    <row r="23" spans="1:33" x14ac:dyDescent="0.25">
      <c r="A23" s="19" t="s">
        <v>37</v>
      </c>
      <c r="B23" s="19"/>
      <c r="C23" s="19"/>
      <c r="D23" s="18">
        <f>SUM(D9:D22)</f>
        <v>34490</v>
      </c>
      <c r="E23" s="18">
        <f>SUM(E9:E22)</f>
        <v>34094</v>
      </c>
      <c r="F23" s="18">
        <f>SUM(F9:F22)</f>
        <v>68584</v>
      </c>
      <c r="G23" s="17">
        <f>F23/$AF$23</f>
        <v>0.93697829146003253</v>
      </c>
      <c r="H23" s="18">
        <f>SUM(H9:H22)</f>
        <v>1345</v>
      </c>
      <c r="I23" s="18">
        <f>SUM(I9:I22)</f>
        <v>1480</v>
      </c>
      <c r="J23" s="18">
        <f>SUM(J9:J22)</f>
        <v>2826</v>
      </c>
      <c r="K23" s="17">
        <f>J23/$AF$23</f>
        <v>3.8608139677855653E-2</v>
      </c>
      <c r="L23" s="18">
        <f>SUM(L9:L22)</f>
        <v>815</v>
      </c>
      <c r="M23" s="18">
        <f>SUM(M9:M22)</f>
        <v>857</v>
      </c>
      <c r="N23" s="18">
        <f>SUM(N9:N22)</f>
        <v>1671</v>
      </c>
      <c r="O23" s="17">
        <f>N23/$AF$23</f>
        <v>2.2828804459199149E-2</v>
      </c>
      <c r="P23" s="18">
        <f>SUM(P9:P22)</f>
        <v>14</v>
      </c>
      <c r="Q23" s="18">
        <f>SUM(Q9:Q22)</f>
        <v>16</v>
      </c>
      <c r="R23" s="18">
        <f>SUM(R9:R22)</f>
        <v>30</v>
      </c>
      <c r="S23" s="17">
        <f>R23/$AF$23</f>
        <v>4.098528628222468E-4</v>
      </c>
      <c r="T23" s="18">
        <f>SUM(T9:T22)</f>
        <v>35</v>
      </c>
      <c r="U23" s="18">
        <f>SUM(U9:U22)</f>
        <v>40</v>
      </c>
      <c r="V23" s="18">
        <f>SUM(V9:V22)</f>
        <v>75</v>
      </c>
      <c r="W23" s="17">
        <f>V23/$AF$23</f>
        <v>1.0246321570556171E-3</v>
      </c>
      <c r="X23" s="18">
        <f>SUM(X9:X22)</f>
        <v>1</v>
      </c>
      <c r="Y23" s="18">
        <f>SUM(Y9:Y22)</f>
        <v>4</v>
      </c>
      <c r="Z23" s="18">
        <f>SUM(Z9:Z22)</f>
        <v>5</v>
      </c>
      <c r="AA23" s="17">
        <f>Z23/$AF$23</f>
        <v>6.8308810470374471E-5</v>
      </c>
      <c r="AB23" s="18">
        <f>SUM(AB9:AB22)</f>
        <v>5</v>
      </c>
      <c r="AC23" s="18">
        <f>SUM(AC9:AC22)</f>
        <v>1</v>
      </c>
      <c r="AD23" s="18">
        <f>SUM(AD9:AD22)</f>
        <v>6</v>
      </c>
      <c r="AE23" s="17">
        <f>AD23/$AF$23</f>
        <v>8.197057256444936E-5</v>
      </c>
      <c r="AF23" s="15">
        <f>SUM(AF9:AF22)</f>
        <v>73197</v>
      </c>
      <c r="AG23" s="17">
        <f>'KAB SUKOHARJO'!AG18</f>
        <v>7.9682346153427466E-2</v>
      </c>
    </row>
    <row r="24" spans="1:33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</sheetData>
  <mergeCells count="14">
    <mergeCell ref="A1:M2"/>
    <mergeCell ref="A5:D5"/>
    <mergeCell ref="A6:D6"/>
    <mergeCell ref="A7:A8"/>
    <mergeCell ref="B7:C7"/>
    <mergeCell ref="D7:G7"/>
    <mergeCell ref="H7:K7"/>
    <mergeCell ref="L7:O7"/>
    <mergeCell ref="AF7:AG7"/>
    <mergeCell ref="A23:C23"/>
    <mergeCell ref="P7:S7"/>
    <mergeCell ref="T7:W7"/>
    <mergeCell ref="X7:AA7"/>
    <mergeCell ref="AB7:AE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AD3E-8968-44E5-BFA5-22CBBD6C3FA8}">
  <dimension ref="A1:AG24"/>
  <sheetViews>
    <sheetView topLeftCell="L1" workbookViewId="0">
      <selection activeCell="AG21" sqref="AG21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168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169</v>
      </c>
      <c r="D9" s="13">
        <v>1175</v>
      </c>
      <c r="E9" s="13">
        <v>1192</v>
      </c>
      <c r="F9" s="13">
        <f>SUM(D9:E9)</f>
        <v>2367</v>
      </c>
      <c r="G9" s="2">
        <f>IFERROR(F9/F$23,0)</f>
        <v>4.5120951600297374E-2</v>
      </c>
      <c r="H9" s="13">
        <v>37</v>
      </c>
      <c r="I9" s="13">
        <v>41</v>
      </c>
      <c r="J9" s="13">
        <f>SUM(H9:I9)</f>
        <v>78</v>
      </c>
      <c r="K9" s="2">
        <f>IFERROR(J9/J$23,0)</f>
        <v>5.450733752620545E-2</v>
      </c>
      <c r="L9" s="13">
        <v>19</v>
      </c>
      <c r="M9" s="13">
        <v>14</v>
      </c>
      <c r="N9" s="13">
        <f>SUM(L9:M9)</f>
        <v>33</v>
      </c>
      <c r="O9" s="2">
        <f>IFERROR(N9/N$23,0)</f>
        <v>3.2934131736526949E-2</v>
      </c>
      <c r="P9" s="13">
        <v>1</v>
      </c>
      <c r="Q9" s="13">
        <v>0</v>
      </c>
      <c r="R9" s="13">
        <f>SUM(P9:Q9)</f>
        <v>1</v>
      </c>
      <c r="S9" s="2">
        <f>IFERROR(R9/R$23,0)</f>
        <v>6.25E-2</v>
      </c>
      <c r="T9" s="13">
        <v>0</v>
      </c>
      <c r="U9" s="13">
        <v>0</v>
      </c>
      <c r="V9" s="13">
        <f>SUM(T9:U9)</f>
        <v>0</v>
      </c>
      <c r="W9" s="2">
        <f>IFERROR(V9/V$23,0)</f>
        <v>0</v>
      </c>
      <c r="X9" s="13">
        <v>0</v>
      </c>
      <c r="Y9" s="13">
        <v>0</v>
      </c>
      <c r="Z9" s="13">
        <f>SUM(X9:Y9)</f>
        <v>0</v>
      </c>
      <c r="AA9" s="2">
        <f>IFERROR(Z9/Z$23,0)</f>
        <v>0</v>
      </c>
      <c r="AB9" s="13">
        <v>0</v>
      </c>
      <c r="AC9" s="13">
        <v>0</v>
      </c>
      <c r="AD9" s="13">
        <f>SUM(AB9:AC9)</f>
        <v>0</v>
      </c>
      <c r="AE9" s="2">
        <f>IFERROR(AD9/AD$23,0)</f>
        <v>0</v>
      </c>
      <c r="AF9" s="13">
        <f>AD9+Z9+V9+R9+N9+J9+F9</f>
        <v>2479</v>
      </c>
      <c r="AG9" s="2">
        <f t="shared" ref="AG9:AG22" si="0">AF9/$AF$23</f>
        <v>4.5125236638998104E-2</v>
      </c>
    </row>
    <row r="10" spans="1:33" x14ac:dyDescent="0.25">
      <c r="A10" s="4">
        <v>2</v>
      </c>
      <c r="B10" s="6">
        <v>2002</v>
      </c>
      <c r="C10" s="1" t="s">
        <v>170</v>
      </c>
      <c r="D10" s="13">
        <v>931</v>
      </c>
      <c r="E10" s="13">
        <v>927</v>
      </c>
      <c r="F10" s="13">
        <f t="shared" ref="F10:F22" si="1">SUM(D10:E10)</f>
        <v>1858</v>
      </c>
      <c r="G10" s="2">
        <f t="shared" ref="G10:G22" si="2">IFERROR(F10/F$23,0)</f>
        <v>3.5418136068167523E-2</v>
      </c>
      <c r="H10" s="13">
        <v>46</v>
      </c>
      <c r="I10" s="13">
        <v>59</v>
      </c>
      <c r="J10" s="13">
        <f t="shared" ref="J10:J22" si="3">SUM(H10:I10)</f>
        <v>105</v>
      </c>
      <c r="K10" s="2">
        <f t="shared" ref="K10:K22" si="4">IFERROR(J10/J$23,0)</f>
        <v>7.337526205450734E-2</v>
      </c>
      <c r="L10" s="13">
        <v>1</v>
      </c>
      <c r="M10" s="13">
        <v>0</v>
      </c>
      <c r="N10" s="13">
        <f t="shared" ref="N10:N22" si="5">SUM(L10:M10)</f>
        <v>1</v>
      </c>
      <c r="O10" s="2">
        <f t="shared" ref="O10:O22" si="6">IFERROR(N10/N$23,0)</f>
        <v>9.9800399201596798E-4</v>
      </c>
      <c r="P10" s="13">
        <v>0</v>
      </c>
      <c r="Q10" s="13">
        <v>0</v>
      </c>
      <c r="R10" s="13">
        <f t="shared" ref="R10:R22" si="7">SUM(P10:Q10)</f>
        <v>0</v>
      </c>
      <c r="S10" s="2">
        <f t="shared" ref="S10:S22" si="8">IFERROR(R10/R$23,0)</f>
        <v>0</v>
      </c>
      <c r="T10" s="13">
        <v>0</v>
      </c>
      <c r="U10" s="13">
        <v>0</v>
      </c>
      <c r="V10" s="13">
        <f t="shared" ref="V10:V22" si="9">SUM(T10:U10)</f>
        <v>0</v>
      </c>
      <c r="W10" s="2">
        <f t="shared" ref="W10:W22" si="10">IFERROR(V10/V$23,0)</f>
        <v>0</v>
      </c>
      <c r="X10" s="13">
        <v>0</v>
      </c>
      <c r="Y10" s="13">
        <v>0</v>
      </c>
      <c r="Z10" s="13">
        <f t="shared" ref="Z10:Z22" si="11">SUM(X10:Y10)</f>
        <v>0</v>
      </c>
      <c r="AA10" s="2">
        <f t="shared" ref="AA10:AA22" si="12">IFERROR(Z10/Z$23,0)</f>
        <v>0</v>
      </c>
      <c r="AB10" s="13">
        <v>0</v>
      </c>
      <c r="AC10" s="13">
        <v>0</v>
      </c>
      <c r="AD10" s="13">
        <f t="shared" ref="AD10:AD22" si="13">SUM(AB10:AC10)</f>
        <v>0</v>
      </c>
      <c r="AE10" s="2">
        <f t="shared" ref="AE10:AE22" si="14">IFERROR(AD10/AD$23,0)</f>
        <v>0</v>
      </c>
      <c r="AF10" s="13">
        <f t="shared" ref="AF10:AF22" si="15">AD10+Z10+V10+R10+N10+J10+F10</f>
        <v>1964</v>
      </c>
      <c r="AG10" s="2">
        <f t="shared" si="0"/>
        <v>3.5750691713994469E-2</v>
      </c>
    </row>
    <row r="11" spans="1:33" x14ac:dyDescent="0.25">
      <c r="A11" s="4">
        <v>3</v>
      </c>
      <c r="B11" s="6">
        <v>2003</v>
      </c>
      <c r="C11" s="1" t="s">
        <v>171</v>
      </c>
      <c r="D11" s="13">
        <v>2723</v>
      </c>
      <c r="E11" s="13">
        <v>2758</v>
      </c>
      <c r="F11" s="13">
        <f t="shared" si="1"/>
        <v>5481</v>
      </c>
      <c r="G11" s="2">
        <f t="shared" si="2"/>
        <v>0.10448159515049849</v>
      </c>
      <c r="H11" s="13">
        <v>147</v>
      </c>
      <c r="I11" s="13">
        <v>160</v>
      </c>
      <c r="J11" s="13">
        <f t="shared" si="3"/>
        <v>307</v>
      </c>
      <c r="K11" s="2">
        <f t="shared" si="4"/>
        <v>0.21453529000698812</v>
      </c>
      <c r="L11" s="13">
        <v>44</v>
      </c>
      <c r="M11" s="13">
        <v>48</v>
      </c>
      <c r="N11" s="13">
        <f t="shared" si="5"/>
        <v>92</v>
      </c>
      <c r="O11" s="2">
        <f t="shared" si="6"/>
        <v>9.1816367265469059E-2</v>
      </c>
      <c r="P11" s="13">
        <v>3</v>
      </c>
      <c r="Q11" s="13">
        <v>2</v>
      </c>
      <c r="R11" s="13">
        <f t="shared" si="7"/>
        <v>5</v>
      </c>
      <c r="S11" s="2">
        <f t="shared" si="8"/>
        <v>0.3125</v>
      </c>
      <c r="T11" s="13">
        <v>0</v>
      </c>
      <c r="U11" s="13">
        <v>0</v>
      </c>
      <c r="V11" s="13">
        <f t="shared" si="9"/>
        <v>0</v>
      </c>
      <c r="W11" s="2">
        <f t="shared" si="10"/>
        <v>0</v>
      </c>
      <c r="X11" s="13">
        <v>0</v>
      </c>
      <c r="Y11" s="13">
        <v>0</v>
      </c>
      <c r="Z11" s="13">
        <f t="shared" si="11"/>
        <v>0</v>
      </c>
      <c r="AA11" s="2">
        <f t="shared" si="12"/>
        <v>0</v>
      </c>
      <c r="AB11" s="13">
        <v>0</v>
      </c>
      <c r="AC11" s="13">
        <v>0</v>
      </c>
      <c r="AD11" s="13">
        <f t="shared" si="13"/>
        <v>0</v>
      </c>
      <c r="AE11" s="2">
        <f t="shared" si="14"/>
        <v>0</v>
      </c>
      <c r="AF11" s="13">
        <f t="shared" si="15"/>
        <v>5885</v>
      </c>
      <c r="AG11" s="2">
        <f t="shared" si="0"/>
        <v>0.10712465414300276</v>
      </c>
    </row>
    <row r="12" spans="1:33" x14ac:dyDescent="0.25">
      <c r="A12" s="4">
        <v>4</v>
      </c>
      <c r="B12" s="6">
        <v>2004</v>
      </c>
      <c r="C12" s="1" t="s">
        <v>16</v>
      </c>
      <c r="D12" s="13">
        <v>2566</v>
      </c>
      <c r="E12" s="13">
        <v>2540</v>
      </c>
      <c r="F12" s="13">
        <f t="shared" si="1"/>
        <v>5106</v>
      </c>
      <c r="G12" s="2">
        <f t="shared" si="2"/>
        <v>9.733315541661107E-2</v>
      </c>
      <c r="H12" s="13">
        <v>36</v>
      </c>
      <c r="I12" s="13">
        <v>32</v>
      </c>
      <c r="J12" s="13">
        <f t="shared" si="3"/>
        <v>68</v>
      </c>
      <c r="K12" s="2">
        <f t="shared" si="4"/>
        <v>4.7519217330538085E-2</v>
      </c>
      <c r="L12" s="13">
        <v>18</v>
      </c>
      <c r="M12" s="13">
        <v>30</v>
      </c>
      <c r="N12" s="13">
        <f t="shared" si="5"/>
        <v>48</v>
      </c>
      <c r="O12" s="2">
        <f t="shared" si="6"/>
        <v>4.790419161676647E-2</v>
      </c>
      <c r="P12" s="13">
        <v>0</v>
      </c>
      <c r="Q12" s="13">
        <v>0</v>
      </c>
      <c r="R12" s="13">
        <f t="shared" si="7"/>
        <v>0</v>
      </c>
      <c r="S12" s="2">
        <f t="shared" si="8"/>
        <v>0</v>
      </c>
      <c r="T12" s="13">
        <v>0</v>
      </c>
      <c r="U12" s="13">
        <v>0</v>
      </c>
      <c r="V12" s="13">
        <f t="shared" si="9"/>
        <v>0</v>
      </c>
      <c r="W12" s="2">
        <f t="shared" si="10"/>
        <v>0</v>
      </c>
      <c r="X12" s="13">
        <v>0</v>
      </c>
      <c r="Y12" s="13">
        <v>0</v>
      </c>
      <c r="Z12" s="13">
        <f t="shared" si="11"/>
        <v>0</v>
      </c>
      <c r="AA12" s="2">
        <f t="shared" si="12"/>
        <v>0</v>
      </c>
      <c r="AB12" s="13">
        <v>0</v>
      </c>
      <c r="AC12" s="13">
        <v>0</v>
      </c>
      <c r="AD12" s="13">
        <f t="shared" si="13"/>
        <v>0</v>
      </c>
      <c r="AE12" s="2">
        <f t="shared" si="14"/>
        <v>0</v>
      </c>
      <c r="AF12" s="13">
        <f t="shared" si="15"/>
        <v>5222</v>
      </c>
      <c r="AG12" s="2">
        <f t="shared" si="0"/>
        <v>9.5056065239551485E-2</v>
      </c>
    </row>
    <row r="13" spans="1:33" x14ac:dyDescent="0.25">
      <c r="A13" s="4">
        <v>5</v>
      </c>
      <c r="B13" s="6">
        <v>2005</v>
      </c>
      <c r="C13" s="1" t="s">
        <v>172</v>
      </c>
      <c r="D13" s="13">
        <v>1953</v>
      </c>
      <c r="E13" s="13">
        <v>1906</v>
      </c>
      <c r="F13" s="13">
        <f t="shared" si="1"/>
        <v>3859</v>
      </c>
      <c r="G13" s="2">
        <f t="shared" si="2"/>
        <v>7.3562210488190782E-2</v>
      </c>
      <c r="H13" s="13">
        <v>24</v>
      </c>
      <c r="I13" s="13">
        <v>30</v>
      </c>
      <c r="J13" s="13">
        <f t="shared" si="3"/>
        <v>54</v>
      </c>
      <c r="K13" s="2">
        <f t="shared" si="4"/>
        <v>3.7735849056603772E-2</v>
      </c>
      <c r="L13" s="13">
        <v>3</v>
      </c>
      <c r="M13" s="13">
        <v>3</v>
      </c>
      <c r="N13" s="13">
        <f t="shared" si="5"/>
        <v>6</v>
      </c>
      <c r="O13" s="2">
        <f t="shared" si="6"/>
        <v>5.9880239520958087E-3</v>
      </c>
      <c r="P13" s="13">
        <v>0</v>
      </c>
      <c r="Q13" s="13">
        <v>0</v>
      </c>
      <c r="R13" s="13">
        <f t="shared" si="7"/>
        <v>0</v>
      </c>
      <c r="S13" s="2">
        <f t="shared" si="8"/>
        <v>0</v>
      </c>
      <c r="T13" s="13">
        <v>0</v>
      </c>
      <c r="U13" s="13">
        <v>0</v>
      </c>
      <c r="V13" s="13">
        <f t="shared" si="9"/>
        <v>0</v>
      </c>
      <c r="W13" s="2">
        <f t="shared" si="10"/>
        <v>0</v>
      </c>
      <c r="X13" s="13">
        <v>0</v>
      </c>
      <c r="Y13" s="13">
        <v>0</v>
      </c>
      <c r="Z13" s="13">
        <f t="shared" si="11"/>
        <v>0</v>
      </c>
      <c r="AA13" s="2">
        <f t="shared" si="12"/>
        <v>0</v>
      </c>
      <c r="AB13" s="13">
        <v>0</v>
      </c>
      <c r="AC13" s="13">
        <v>0</v>
      </c>
      <c r="AD13" s="13">
        <f t="shared" si="13"/>
        <v>0</v>
      </c>
      <c r="AE13" s="2">
        <f t="shared" si="14"/>
        <v>0</v>
      </c>
      <c r="AF13" s="13">
        <f t="shared" si="15"/>
        <v>3919</v>
      </c>
      <c r="AG13" s="2">
        <f t="shared" si="0"/>
        <v>7.1337556429299551E-2</v>
      </c>
    </row>
    <row r="14" spans="1:33" x14ac:dyDescent="0.25">
      <c r="A14" s="4">
        <v>6</v>
      </c>
      <c r="B14" s="6">
        <v>2006</v>
      </c>
      <c r="C14" s="1" t="s">
        <v>173</v>
      </c>
      <c r="D14" s="13">
        <v>1331</v>
      </c>
      <c r="E14" s="13">
        <v>1252</v>
      </c>
      <c r="F14" s="13">
        <f t="shared" si="1"/>
        <v>2583</v>
      </c>
      <c r="G14" s="2">
        <f t="shared" si="2"/>
        <v>4.9238452887016525E-2</v>
      </c>
      <c r="H14" s="13">
        <v>22</v>
      </c>
      <c r="I14" s="13">
        <v>23</v>
      </c>
      <c r="J14" s="13">
        <f t="shared" si="3"/>
        <v>45</v>
      </c>
      <c r="K14" s="2">
        <f t="shared" si="4"/>
        <v>3.1446540880503145E-2</v>
      </c>
      <c r="L14" s="13">
        <v>47</v>
      </c>
      <c r="M14" s="13">
        <v>34</v>
      </c>
      <c r="N14" s="13">
        <f t="shared" si="5"/>
        <v>81</v>
      </c>
      <c r="O14" s="2">
        <f t="shared" si="6"/>
        <v>8.0838323353293412E-2</v>
      </c>
      <c r="P14" s="13">
        <v>0</v>
      </c>
      <c r="Q14" s="13">
        <v>0</v>
      </c>
      <c r="R14" s="13">
        <f t="shared" si="7"/>
        <v>0</v>
      </c>
      <c r="S14" s="2">
        <f t="shared" si="8"/>
        <v>0</v>
      </c>
      <c r="T14" s="13">
        <v>0</v>
      </c>
      <c r="U14" s="13">
        <v>1</v>
      </c>
      <c r="V14" s="13">
        <f t="shared" si="9"/>
        <v>1</v>
      </c>
      <c r="W14" s="2">
        <f t="shared" si="10"/>
        <v>5.5555555555555552E-2</v>
      </c>
      <c r="X14" s="13">
        <v>0</v>
      </c>
      <c r="Y14" s="13">
        <v>0</v>
      </c>
      <c r="Z14" s="13">
        <f t="shared" si="11"/>
        <v>0</v>
      </c>
      <c r="AA14" s="2">
        <f t="shared" si="12"/>
        <v>0</v>
      </c>
      <c r="AB14" s="13">
        <v>0</v>
      </c>
      <c r="AC14" s="13">
        <v>0</v>
      </c>
      <c r="AD14" s="13">
        <f t="shared" si="13"/>
        <v>0</v>
      </c>
      <c r="AE14" s="2">
        <f t="shared" si="14"/>
        <v>0</v>
      </c>
      <c r="AF14" s="13">
        <f t="shared" si="15"/>
        <v>2710</v>
      </c>
      <c r="AG14" s="2">
        <f t="shared" si="0"/>
        <v>4.9330129605358965E-2</v>
      </c>
    </row>
    <row r="15" spans="1:33" x14ac:dyDescent="0.25">
      <c r="A15" s="4">
        <v>7</v>
      </c>
      <c r="B15" s="6">
        <v>2007</v>
      </c>
      <c r="C15" s="1" t="s">
        <v>174</v>
      </c>
      <c r="D15" s="13">
        <v>1574</v>
      </c>
      <c r="E15" s="13">
        <v>1554</v>
      </c>
      <c r="F15" s="13">
        <f t="shared" si="1"/>
        <v>3128</v>
      </c>
      <c r="G15" s="2">
        <f t="shared" si="2"/>
        <v>5.9627518633599573E-2</v>
      </c>
      <c r="H15" s="13">
        <v>21</v>
      </c>
      <c r="I15" s="13">
        <v>22</v>
      </c>
      <c r="J15" s="13">
        <f t="shared" si="3"/>
        <v>43</v>
      </c>
      <c r="K15" s="2">
        <f t="shared" si="4"/>
        <v>3.004891684136967E-2</v>
      </c>
      <c r="L15" s="13">
        <v>15</v>
      </c>
      <c r="M15" s="13">
        <v>19</v>
      </c>
      <c r="N15" s="13">
        <f t="shared" si="5"/>
        <v>34</v>
      </c>
      <c r="O15" s="2">
        <f t="shared" si="6"/>
        <v>3.3932135728542916E-2</v>
      </c>
      <c r="P15" s="13">
        <v>0</v>
      </c>
      <c r="Q15" s="13">
        <v>0</v>
      </c>
      <c r="R15" s="13">
        <f t="shared" si="7"/>
        <v>0</v>
      </c>
      <c r="S15" s="2">
        <f t="shared" si="8"/>
        <v>0</v>
      </c>
      <c r="T15" s="13">
        <v>0</v>
      </c>
      <c r="U15" s="13">
        <v>0</v>
      </c>
      <c r="V15" s="13">
        <f t="shared" si="9"/>
        <v>0</v>
      </c>
      <c r="W15" s="2">
        <f t="shared" si="10"/>
        <v>0</v>
      </c>
      <c r="X15" s="13">
        <v>0</v>
      </c>
      <c r="Y15" s="13">
        <v>0</v>
      </c>
      <c r="Z15" s="13">
        <f t="shared" si="11"/>
        <v>0</v>
      </c>
      <c r="AA15" s="2">
        <f t="shared" si="12"/>
        <v>0</v>
      </c>
      <c r="AB15" s="13">
        <v>0</v>
      </c>
      <c r="AC15" s="13">
        <v>0</v>
      </c>
      <c r="AD15" s="13">
        <f t="shared" si="13"/>
        <v>0</v>
      </c>
      <c r="AE15" s="2">
        <f t="shared" si="14"/>
        <v>0</v>
      </c>
      <c r="AF15" s="13">
        <f t="shared" si="15"/>
        <v>3205</v>
      </c>
      <c r="AG15" s="2">
        <f t="shared" si="0"/>
        <v>5.8340614533275083E-2</v>
      </c>
    </row>
    <row r="16" spans="1:33" x14ac:dyDescent="0.25">
      <c r="A16" s="4">
        <v>8</v>
      </c>
      <c r="B16" s="6">
        <v>2008</v>
      </c>
      <c r="C16" s="1" t="s">
        <v>175</v>
      </c>
      <c r="D16" s="13">
        <v>1913</v>
      </c>
      <c r="E16" s="13">
        <v>1901</v>
      </c>
      <c r="F16" s="13">
        <f t="shared" si="1"/>
        <v>3814</v>
      </c>
      <c r="G16" s="2">
        <f t="shared" si="2"/>
        <v>7.2704397720124284E-2</v>
      </c>
      <c r="H16" s="13">
        <v>55</v>
      </c>
      <c r="I16" s="13">
        <v>63</v>
      </c>
      <c r="J16" s="13">
        <f t="shared" si="3"/>
        <v>118</v>
      </c>
      <c r="K16" s="2">
        <f t="shared" si="4"/>
        <v>8.2459818308874916E-2</v>
      </c>
      <c r="L16" s="13">
        <v>5</v>
      </c>
      <c r="M16" s="13">
        <v>7</v>
      </c>
      <c r="N16" s="13">
        <f t="shared" si="5"/>
        <v>12</v>
      </c>
      <c r="O16" s="2">
        <f t="shared" si="6"/>
        <v>1.1976047904191617E-2</v>
      </c>
      <c r="P16" s="13">
        <v>0</v>
      </c>
      <c r="Q16" s="13">
        <v>0</v>
      </c>
      <c r="R16" s="13">
        <f t="shared" si="7"/>
        <v>0</v>
      </c>
      <c r="S16" s="2">
        <f t="shared" si="8"/>
        <v>0</v>
      </c>
      <c r="T16" s="13">
        <v>1</v>
      </c>
      <c r="U16" s="13">
        <v>1</v>
      </c>
      <c r="V16" s="13">
        <f t="shared" si="9"/>
        <v>2</v>
      </c>
      <c r="W16" s="2">
        <f t="shared" si="10"/>
        <v>0.1111111111111111</v>
      </c>
      <c r="X16" s="13">
        <v>0</v>
      </c>
      <c r="Y16" s="13">
        <v>0</v>
      </c>
      <c r="Z16" s="13">
        <f t="shared" si="11"/>
        <v>0</v>
      </c>
      <c r="AA16" s="2">
        <f t="shared" si="12"/>
        <v>0</v>
      </c>
      <c r="AB16" s="13">
        <v>0</v>
      </c>
      <c r="AC16" s="13">
        <v>0</v>
      </c>
      <c r="AD16" s="13">
        <f t="shared" si="13"/>
        <v>0</v>
      </c>
      <c r="AE16" s="2">
        <f t="shared" si="14"/>
        <v>0</v>
      </c>
      <c r="AF16" s="13">
        <f t="shared" si="15"/>
        <v>3946</v>
      </c>
      <c r="AG16" s="2">
        <f t="shared" si="0"/>
        <v>7.1829037425367698E-2</v>
      </c>
    </row>
    <row r="17" spans="1:33" x14ac:dyDescent="0.25">
      <c r="A17" s="4">
        <v>9</v>
      </c>
      <c r="B17" s="6">
        <v>2009</v>
      </c>
      <c r="C17" s="1" t="s">
        <v>176</v>
      </c>
      <c r="D17" s="13">
        <v>1024</v>
      </c>
      <c r="E17" s="13">
        <v>1016</v>
      </c>
      <c r="F17" s="13">
        <f t="shared" si="1"/>
        <v>2040</v>
      </c>
      <c r="G17" s="2">
        <f t="shared" si="2"/>
        <v>3.888751215234755E-2</v>
      </c>
      <c r="H17" s="13">
        <v>8</v>
      </c>
      <c r="I17" s="13">
        <v>11</v>
      </c>
      <c r="J17" s="13">
        <f t="shared" si="3"/>
        <v>19</v>
      </c>
      <c r="K17" s="2">
        <f t="shared" si="4"/>
        <v>1.3277428371767994E-2</v>
      </c>
      <c r="L17" s="13">
        <v>1</v>
      </c>
      <c r="M17" s="13">
        <v>3</v>
      </c>
      <c r="N17" s="13">
        <f t="shared" si="5"/>
        <v>4</v>
      </c>
      <c r="O17" s="2">
        <f t="shared" si="6"/>
        <v>3.9920159680638719E-3</v>
      </c>
      <c r="P17" s="13">
        <v>0</v>
      </c>
      <c r="Q17" s="13">
        <v>0</v>
      </c>
      <c r="R17" s="13">
        <f t="shared" si="7"/>
        <v>0</v>
      </c>
      <c r="S17" s="2">
        <f t="shared" si="8"/>
        <v>0</v>
      </c>
      <c r="T17" s="13">
        <v>0</v>
      </c>
      <c r="U17" s="13">
        <v>0</v>
      </c>
      <c r="V17" s="13">
        <f t="shared" si="9"/>
        <v>0</v>
      </c>
      <c r="W17" s="2">
        <f t="shared" si="10"/>
        <v>0</v>
      </c>
      <c r="X17" s="13">
        <v>0</v>
      </c>
      <c r="Y17" s="13">
        <v>0</v>
      </c>
      <c r="Z17" s="13">
        <f t="shared" si="11"/>
        <v>0</v>
      </c>
      <c r="AA17" s="2">
        <f t="shared" si="12"/>
        <v>0</v>
      </c>
      <c r="AB17" s="13">
        <v>0</v>
      </c>
      <c r="AC17" s="13">
        <v>0</v>
      </c>
      <c r="AD17" s="13">
        <f t="shared" si="13"/>
        <v>0</v>
      </c>
      <c r="AE17" s="2">
        <f t="shared" si="14"/>
        <v>0</v>
      </c>
      <c r="AF17" s="13">
        <f t="shared" si="15"/>
        <v>2063</v>
      </c>
      <c r="AG17" s="2">
        <f t="shared" si="0"/>
        <v>3.7552788699577691E-2</v>
      </c>
    </row>
    <row r="18" spans="1:33" x14ac:dyDescent="0.25">
      <c r="A18" s="4">
        <v>10</v>
      </c>
      <c r="B18" s="6">
        <v>2010</v>
      </c>
      <c r="C18" s="1" t="s">
        <v>177</v>
      </c>
      <c r="D18" s="13">
        <v>899</v>
      </c>
      <c r="E18" s="13">
        <v>928</v>
      </c>
      <c r="F18" s="13">
        <f t="shared" si="1"/>
        <v>1827</v>
      </c>
      <c r="G18" s="2">
        <f t="shared" si="2"/>
        <v>3.4827198383499493E-2</v>
      </c>
      <c r="H18" s="13">
        <v>23</v>
      </c>
      <c r="I18" s="13">
        <v>24</v>
      </c>
      <c r="J18" s="13">
        <f t="shared" si="3"/>
        <v>47</v>
      </c>
      <c r="K18" s="2">
        <f t="shared" si="4"/>
        <v>3.2844164919636619E-2</v>
      </c>
      <c r="L18" s="13">
        <v>9</v>
      </c>
      <c r="M18" s="13">
        <v>12</v>
      </c>
      <c r="N18" s="13">
        <f t="shared" si="5"/>
        <v>21</v>
      </c>
      <c r="O18" s="2">
        <f t="shared" si="6"/>
        <v>2.0958083832335328E-2</v>
      </c>
      <c r="P18" s="13">
        <v>0</v>
      </c>
      <c r="Q18" s="13">
        <v>0</v>
      </c>
      <c r="R18" s="13">
        <f t="shared" si="7"/>
        <v>0</v>
      </c>
      <c r="S18" s="2">
        <f t="shared" si="8"/>
        <v>0</v>
      </c>
      <c r="T18" s="13">
        <v>0</v>
      </c>
      <c r="U18" s="13">
        <v>0</v>
      </c>
      <c r="V18" s="13">
        <f t="shared" si="9"/>
        <v>0</v>
      </c>
      <c r="W18" s="2">
        <f t="shared" si="10"/>
        <v>0</v>
      </c>
      <c r="X18" s="13">
        <v>0</v>
      </c>
      <c r="Y18" s="13">
        <v>0</v>
      </c>
      <c r="Z18" s="13">
        <f t="shared" si="11"/>
        <v>0</v>
      </c>
      <c r="AA18" s="2">
        <f t="shared" si="12"/>
        <v>0</v>
      </c>
      <c r="AB18" s="13">
        <v>0</v>
      </c>
      <c r="AC18" s="13">
        <v>0</v>
      </c>
      <c r="AD18" s="13">
        <f t="shared" si="13"/>
        <v>0</v>
      </c>
      <c r="AE18" s="2">
        <f t="shared" si="14"/>
        <v>0</v>
      </c>
      <c r="AF18" s="13">
        <f t="shared" si="15"/>
        <v>1895</v>
      </c>
      <c r="AG18" s="2">
        <f t="shared" si="0"/>
        <v>3.4494684724042525E-2</v>
      </c>
    </row>
    <row r="19" spans="1:33" x14ac:dyDescent="0.25">
      <c r="A19" s="4">
        <v>11</v>
      </c>
      <c r="B19" s="6">
        <v>2011</v>
      </c>
      <c r="C19" s="1" t="s">
        <v>178</v>
      </c>
      <c r="D19" s="13">
        <v>1711</v>
      </c>
      <c r="E19" s="13">
        <v>1683</v>
      </c>
      <c r="F19" s="13">
        <f t="shared" si="1"/>
        <v>3394</v>
      </c>
      <c r="G19" s="2">
        <f t="shared" si="2"/>
        <v>6.4698145218170383E-2</v>
      </c>
      <c r="H19" s="13">
        <v>44</v>
      </c>
      <c r="I19" s="13">
        <v>41</v>
      </c>
      <c r="J19" s="13">
        <f t="shared" si="3"/>
        <v>85</v>
      </c>
      <c r="K19" s="2">
        <f t="shared" si="4"/>
        <v>5.9399021663172603E-2</v>
      </c>
      <c r="L19" s="13">
        <v>11</v>
      </c>
      <c r="M19" s="13">
        <v>9</v>
      </c>
      <c r="N19" s="13">
        <f t="shared" si="5"/>
        <v>20</v>
      </c>
      <c r="O19" s="2">
        <f t="shared" si="6"/>
        <v>1.9960079840319361E-2</v>
      </c>
      <c r="P19" s="13">
        <v>0</v>
      </c>
      <c r="Q19" s="13">
        <v>0</v>
      </c>
      <c r="R19" s="13">
        <f t="shared" si="7"/>
        <v>0</v>
      </c>
      <c r="S19" s="2">
        <f t="shared" si="8"/>
        <v>0</v>
      </c>
      <c r="T19" s="13">
        <v>0</v>
      </c>
      <c r="U19" s="13">
        <v>0</v>
      </c>
      <c r="V19" s="13">
        <f t="shared" si="9"/>
        <v>0</v>
      </c>
      <c r="W19" s="2">
        <f t="shared" si="10"/>
        <v>0</v>
      </c>
      <c r="X19" s="13">
        <v>0</v>
      </c>
      <c r="Y19" s="13">
        <v>0</v>
      </c>
      <c r="Z19" s="13">
        <f t="shared" si="11"/>
        <v>0</v>
      </c>
      <c r="AA19" s="2">
        <f t="shared" si="12"/>
        <v>0</v>
      </c>
      <c r="AB19" s="13">
        <v>0</v>
      </c>
      <c r="AC19" s="13">
        <v>0</v>
      </c>
      <c r="AD19" s="13">
        <f t="shared" si="13"/>
        <v>0</v>
      </c>
      <c r="AE19" s="2">
        <f t="shared" si="14"/>
        <v>0</v>
      </c>
      <c r="AF19" s="13">
        <f t="shared" si="15"/>
        <v>3499</v>
      </c>
      <c r="AG19" s="2">
        <f t="shared" si="0"/>
        <v>6.3692296490461625E-2</v>
      </c>
    </row>
    <row r="20" spans="1:33" x14ac:dyDescent="0.25">
      <c r="A20" s="4">
        <v>12</v>
      </c>
      <c r="B20" s="6">
        <v>2012</v>
      </c>
      <c r="C20" s="1" t="s">
        <v>179</v>
      </c>
      <c r="D20" s="13">
        <v>2323</v>
      </c>
      <c r="E20" s="13">
        <v>2313</v>
      </c>
      <c r="F20" s="13">
        <f t="shared" si="1"/>
        <v>4636</v>
      </c>
      <c r="G20" s="2">
        <f t="shared" si="2"/>
        <v>8.837377761680551E-2</v>
      </c>
      <c r="H20" s="13">
        <v>19</v>
      </c>
      <c r="I20" s="13">
        <v>23</v>
      </c>
      <c r="J20" s="13">
        <f t="shared" si="3"/>
        <v>42</v>
      </c>
      <c r="K20" s="2">
        <f t="shared" si="4"/>
        <v>2.9350104821802937E-2</v>
      </c>
      <c r="L20" s="13">
        <v>10</v>
      </c>
      <c r="M20" s="13">
        <v>19</v>
      </c>
      <c r="N20" s="13">
        <f t="shared" si="5"/>
        <v>29</v>
      </c>
      <c r="O20" s="2">
        <f t="shared" si="6"/>
        <v>2.8942115768463075E-2</v>
      </c>
      <c r="P20" s="13">
        <v>0</v>
      </c>
      <c r="Q20" s="13">
        <v>0</v>
      </c>
      <c r="R20" s="13">
        <f t="shared" si="7"/>
        <v>0</v>
      </c>
      <c r="S20" s="2">
        <f t="shared" si="8"/>
        <v>0</v>
      </c>
      <c r="T20" s="13">
        <v>2</v>
      </c>
      <c r="U20" s="13">
        <v>1</v>
      </c>
      <c r="V20" s="13">
        <f t="shared" si="9"/>
        <v>3</v>
      </c>
      <c r="W20" s="2">
        <f t="shared" si="10"/>
        <v>0.16666666666666666</v>
      </c>
      <c r="X20" s="13">
        <v>0</v>
      </c>
      <c r="Y20" s="13">
        <v>0</v>
      </c>
      <c r="Z20" s="13">
        <f t="shared" si="11"/>
        <v>0</v>
      </c>
      <c r="AA20" s="2">
        <f t="shared" si="12"/>
        <v>0</v>
      </c>
      <c r="AB20" s="13">
        <v>0</v>
      </c>
      <c r="AC20" s="13">
        <v>0</v>
      </c>
      <c r="AD20" s="13">
        <f t="shared" si="13"/>
        <v>0</v>
      </c>
      <c r="AE20" s="2">
        <f t="shared" si="14"/>
        <v>0</v>
      </c>
      <c r="AF20" s="13">
        <f t="shared" si="15"/>
        <v>4710</v>
      </c>
      <c r="AG20" s="2">
        <f t="shared" si="0"/>
        <v>8.5736129314110968E-2</v>
      </c>
    </row>
    <row r="21" spans="1:33" x14ac:dyDescent="0.25">
      <c r="A21" s="4">
        <v>13</v>
      </c>
      <c r="B21" s="6">
        <v>2013</v>
      </c>
      <c r="C21" s="1" t="s">
        <v>180</v>
      </c>
      <c r="D21" s="13">
        <v>3916</v>
      </c>
      <c r="E21" s="13">
        <v>3936</v>
      </c>
      <c r="F21" s="13">
        <f t="shared" si="1"/>
        <v>7852</v>
      </c>
      <c r="G21" s="2">
        <f t="shared" si="2"/>
        <v>0.14967879677462398</v>
      </c>
      <c r="H21" s="13">
        <v>81</v>
      </c>
      <c r="I21" s="13">
        <v>91</v>
      </c>
      <c r="J21" s="13">
        <f t="shared" si="3"/>
        <v>172</v>
      </c>
      <c r="K21" s="2">
        <f t="shared" si="4"/>
        <v>0.12019566736547868</v>
      </c>
      <c r="L21" s="13">
        <v>41</v>
      </c>
      <c r="M21" s="13">
        <v>37</v>
      </c>
      <c r="N21" s="13">
        <f t="shared" si="5"/>
        <v>78</v>
      </c>
      <c r="O21" s="2">
        <f t="shared" si="6"/>
        <v>7.7844311377245512E-2</v>
      </c>
      <c r="P21" s="13">
        <v>3</v>
      </c>
      <c r="Q21" s="13">
        <v>0</v>
      </c>
      <c r="R21" s="13">
        <f t="shared" si="7"/>
        <v>3</v>
      </c>
      <c r="S21" s="2">
        <f t="shared" si="8"/>
        <v>0.1875</v>
      </c>
      <c r="T21" s="13">
        <v>0</v>
      </c>
      <c r="U21" s="13">
        <v>0</v>
      </c>
      <c r="V21" s="13">
        <f t="shared" si="9"/>
        <v>0</v>
      </c>
      <c r="W21" s="2">
        <f t="shared" si="10"/>
        <v>0</v>
      </c>
      <c r="X21" s="13">
        <v>0</v>
      </c>
      <c r="Y21" s="13">
        <v>0</v>
      </c>
      <c r="Z21" s="13">
        <f t="shared" si="11"/>
        <v>0</v>
      </c>
      <c r="AA21" s="2">
        <f t="shared" si="12"/>
        <v>0</v>
      </c>
      <c r="AB21" s="13">
        <v>6</v>
      </c>
      <c r="AC21" s="13">
        <v>4</v>
      </c>
      <c r="AD21" s="13">
        <f t="shared" si="13"/>
        <v>10</v>
      </c>
      <c r="AE21" s="2">
        <f t="shared" si="14"/>
        <v>1</v>
      </c>
      <c r="AF21" s="13">
        <f t="shared" si="15"/>
        <v>8115</v>
      </c>
      <c r="AG21" s="2">
        <f t="shared" si="0"/>
        <v>0.14771734381826124</v>
      </c>
    </row>
    <row r="22" spans="1:33" x14ac:dyDescent="0.25">
      <c r="A22" s="4">
        <v>14</v>
      </c>
      <c r="B22" s="6">
        <v>2014</v>
      </c>
      <c r="C22" s="1" t="s">
        <v>181</v>
      </c>
      <c r="D22" s="13">
        <v>2238</v>
      </c>
      <c r="E22" s="13">
        <v>2276</v>
      </c>
      <c r="F22" s="13">
        <f t="shared" si="1"/>
        <v>4514</v>
      </c>
      <c r="G22" s="2">
        <f t="shared" si="2"/>
        <v>8.604815189004747E-2</v>
      </c>
      <c r="H22" s="13">
        <v>113</v>
      </c>
      <c r="I22" s="13">
        <v>135</v>
      </c>
      <c r="J22" s="13">
        <f t="shared" si="3"/>
        <v>248</v>
      </c>
      <c r="K22" s="2">
        <f t="shared" si="4"/>
        <v>0.17330538085255065</v>
      </c>
      <c r="L22" s="13">
        <v>256</v>
      </c>
      <c r="M22" s="13">
        <v>287</v>
      </c>
      <c r="N22" s="13">
        <f t="shared" si="5"/>
        <v>543</v>
      </c>
      <c r="O22" s="2">
        <f t="shared" si="6"/>
        <v>0.54191616766467066</v>
      </c>
      <c r="P22" s="13">
        <v>5</v>
      </c>
      <c r="Q22" s="13">
        <v>2</v>
      </c>
      <c r="R22" s="13">
        <f t="shared" si="7"/>
        <v>7</v>
      </c>
      <c r="S22" s="2">
        <f t="shared" si="8"/>
        <v>0.4375</v>
      </c>
      <c r="T22" s="13">
        <v>5</v>
      </c>
      <c r="U22" s="13">
        <v>7</v>
      </c>
      <c r="V22" s="13">
        <f t="shared" si="9"/>
        <v>12</v>
      </c>
      <c r="W22" s="2">
        <f t="shared" si="10"/>
        <v>0.66666666666666663</v>
      </c>
      <c r="X22" s="13">
        <v>0</v>
      </c>
      <c r="Y22" s="13">
        <v>0</v>
      </c>
      <c r="Z22" s="13">
        <f t="shared" si="11"/>
        <v>0</v>
      </c>
      <c r="AA22" s="2">
        <f t="shared" si="12"/>
        <v>0</v>
      </c>
      <c r="AB22" s="13">
        <v>0</v>
      </c>
      <c r="AC22" s="13">
        <v>0</v>
      </c>
      <c r="AD22" s="13">
        <f t="shared" si="13"/>
        <v>0</v>
      </c>
      <c r="AE22" s="2">
        <f t="shared" si="14"/>
        <v>0</v>
      </c>
      <c r="AF22" s="13">
        <f t="shared" si="15"/>
        <v>5324</v>
      </c>
      <c r="AG22" s="2">
        <f t="shared" si="0"/>
        <v>9.6912771224697825E-2</v>
      </c>
    </row>
    <row r="23" spans="1:33" x14ac:dyDescent="0.25">
      <c r="A23" s="19" t="s">
        <v>37</v>
      </c>
      <c r="B23" s="19"/>
      <c r="C23" s="19"/>
      <c r="D23" s="18">
        <f>SUM(D9:D22)</f>
        <v>26277</v>
      </c>
      <c r="E23" s="18">
        <f>SUM(E9:E22)</f>
        <v>26182</v>
      </c>
      <c r="F23" s="18">
        <f>SUM(F9:F22)</f>
        <v>52459</v>
      </c>
      <c r="G23" s="17">
        <f>F23/$AF$23</f>
        <v>0.95491116936071063</v>
      </c>
      <c r="H23" s="18">
        <f>SUM(H9:H22)</f>
        <v>676</v>
      </c>
      <c r="I23" s="18">
        <f>SUM(I9:I22)</f>
        <v>755</v>
      </c>
      <c r="J23" s="18">
        <f>SUM(J9:J22)</f>
        <v>1431</v>
      </c>
      <c r="K23" s="17">
        <f>J23/$AF$23</f>
        <v>2.6048492791612057E-2</v>
      </c>
      <c r="L23" s="18">
        <f>SUM(L9:L22)</f>
        <v>480</v>
      </c>
      <c r="M23" s="18">
        <f>SUM(M9:M22)</f>
        <v>522</v>
      </c>
      <c r="N23" s="18">
        <f>SUM(N9:N22)</f>
        <v>1002</v>
      </c>
      <c r="O23" s="17">
        <f>N23/$AF$23</f>
        <v>1.8239405854084755E-2</v>
      </c>
      <c r="P23" s="18">
        <f>SUM(P9:P22)</f>
        <v>12</v>
      </c>
      <c r="Q23" s="18">
        <f>SUM(Q9:Q22)</f>
        <v>4</v>
      </c>
      <c r="R23" s="18">
        <f>SUM(R9:R22)</f>
        <v>16</v>
      </c>
      <c r="S23" s="17">
        <f>R23/$AF$23</f>
        <v>2.91247997670016E-4</v>
      </c>
      <c r="T23" s="18">
        <f>SUM(T9:T22)</f>
        <v>8</v>
      </c>
      <c r="U23" s="18">
        <f>SUM(U9:U22)</f>
        <v>10</v>
      </c>
      <c r="V23" s="18">
        <f>SUM(V9:V22)</f>
        <v>18</v>
      </c>
      <c r="W23" s="17">
        <f>V23/$AF$23</f>
        <v>3.2765399737876802E-4</v>
      </c>
      <c r="X23" s="18">
        <f>SUM(X9:X22)</f>
        <v>0</v>
      </c>
      <c r="Y23" s="18">
        <f>SUM(Y9:Y22)</f>
        <v>0</v>
      </c>
      <c r="Z23" s="18">
        <f>SUM(Z9:Z22)</f>
        <v>0</v>
      </c>
      <c r="AA23" s="17">
        <f>Z23/$AF$23</f>
        <v>0</v>
      </c>
      <c r="AB23" s="18">
        <f>SUM(AB9:AB22)</f>
        <v>6</v>
      </c>
      <c r="AC23" s="18">
        <f>SUM(AC9:AC22)</f>
        <v>4</v>
      </c>
      <c r="AD23" s="18">
        <f>SUM(AD9:AD22)</f>
        <v>10</v>
      </c>
      <c r="AE23" s="17">
        <f>AD23/$AF$23</f>
        <v>1.8202999854376002E-4</v>
      </c>
      <c r="AF23" s="15">
        <f>SUM(AF9:AF22)</f>
        <v>54936</v>
      </c>
      <c r="AG23" s="17">
        <f>'KAB SUKOHARJO'!AG19</f>
        <v>5.9803398613121998E-2</v>
      </c>
    </row>
    <row r="24" spans="1:33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</sheetData>
  <mergeCells count="14">
    <mergeCell ref="A1:M2"/>
    <mergeCell ref="A5:D5"/>
    <mergeCell ref="A6:D6"/>
    <mergeCell ref="A7:A8"/>
    <mergeCell ref="B7:C7"/>
    <mergeCell ref="D7:G7"/>
    <mergeCell ref="H7:K7"/>
    <mergeCell ref="L7:O7"/>
    <mergeCell ref="AF7:AG7"/>
    <mergeCell ref="A23:C23"/>
    <mergeCell ref="P7:S7"/>
    <mergeCell ref="T7:W7"/>
    <mergeCell ref="X7:AA7"/>
    <mergeCell ref="AB7:AE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1574-60DB-4240-9703-26A82922B849}">
  <dimension ref="A1:AG22"/>
  <sheetViews>
    <sheetView topLeftCell="L1" workbookViewId="0">
      <selection activeCell="I18" sqref="I18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ht="15" customHeight="1" x14ac:dyDescent="0.25">
      <c r="A5" s="20" t="s">
        <v>55</v>
      </c>
      <c r="B5" s="20"/>
      <c r="C5" s="20"/>
      <c r="D5" s="20"/>
    </row>
    <row r="6" spans="1:33" ht="15" customHeight="1" x14ac:dyDescent="0.25">
      <c r="A6" s="23" t="s">
        <v>182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1002</v>
      </c>
      <c r="C9" s="1" t="s">
        <v>34</v>
      </c>
      <c r="D9" s="13">
        <v>6598</v>
      </c>
      <c r="E9" s="13">
        <v>6790</v>
      </c>
      <c r="F9" s="13">
        <f>SUM(D9:E9)</f>
        <v>13388</v>
      </c>
      <c r="G9" s="2">
        <f>IFERROR(F9/F$21,0)</f>
        <v>0.12931392529773691</v>
      </c>
      <c r="H9" s="13">
        <v>593</v>
      </c>
      <c r="I9" s="13">
        <v>647</v>
      </c>
      <c r="J9" s="13">
        <f>SUM(H9:I9)</f>
        <v>1240</v>
      </c>
      <c r="K9" s="2">
        <f>IFERROR(J9/J$21,0)</f>
        <v>0.20652898067954698</v>
      </c>
      <c r="L9" s="13">
        <v>157</v>
      </c>
      <c r="M9" s="13">
        <v>181</v>
      </c>
      <c r="N9" s="13">
        <f>SUM(L9:M9)</f>
        <v>338</v>
      </c>
      <c r="O9" s="2">
        <f>IFERROR(N9/N$21,0)</f>
        <v>0.13172252533125486</v>
      </c>
      <c r="P9" s="13">
        <v>2</v>
      </c>
      <c r="Q9" s="13">
        <v>3</v>
      </c>
      <c r="R9" s="13">
        <f>SUM(P9:Q9)</f>
        <v>5</v>
      </c>
      <c r="S9" s="2">
        <f>IFERROR(R9/R$21,0)</f>
        <v>5.3191489361702128E-2</v>
      </c>
      <c r="T9" s="13">
        <v>3</v>
      </c>
      <c r="U9" s="13">
        <v>6</v>
      </c>
      <c r="V9" s="13">
        <f>SUM(T9:U9)</f>
        <v>9</v>
      </c>
      <c r="W9" s="2">
        <f>IFERROR(V9/V$21,0)</f>
        <v>0.21428571428571427</v>
      </c>
      <c r="X9" s="13">
        <v>0</v>
      </c>
      <c r="Y9" s="13">
        <v>0</v>
      </c>
      <c r="Z9" s="13">
        <f>SUM(X9:Y9)</f>
        <v>0</v>
      </c>
      <c r="AA9" s="2">
        <f>IFERROR(Z9/Z$21,0)</f>
        <v>0</v>
      </c>
      <c r="AB9" s="13">
        <v>0</v>
      </c>
      <c r="AC9" s="13">
        <v>0</v>
      </c>
      <c r="AD9" s="13">
        <f>SUM(AB9:AC9)</f>
        <v>0</v>
      </c>
      <c r="AE9" s="2">
        <f>IFERROR(AD9/AD$21,0)</f>
        <v>0</v>
      </c>
      <c r="AF9" s="13">
        <f>AD9+Z9+V9+R9+N9+J9+F9</f>
        <v>14980</v>
      </c>
      <c r="AG9" s="2">
        <f t="shared" ref="AG9:AG20" si="0">AF9/$AF$21</f>
        <v>0.13345924949217775</v>
      </c>
    </row>
    <row r="10" spans="1:33" x14ac:dyDescent="0.25">
      <c r="A10" s="4">
        <v>2</v>
      </c>
      <c r="B10" s="6">
        <v>1004</v>
      </c>
      <c r="C10" s="1" t="s">
        <v>183</v>
      </c>
      <c r="D10" s="13">
        <v>4956</v>
      </c>
      <c r="E10" s="13">
        <v>5077</v>
      </c>
      <c r="F10" s="13">
        <f t="shared" ref="F10:F20" si="1">SUM(D10:E10)</f>
        <v>10033</v>
      </c>
      <c r="G10" s="2">
        <f t="shared" ref="G10:G20" si="2">IFERROR(F10/F$21,0)</f>
        <v>9.6908172431445658E-2</v>
      </c>
      <c r="H10" s="13">
        <v>268</v>
      </c>
      <c r="I10" s="13">
        <v>281</v>
      </c>
      <c r="J10" s="13">
        <f t="shared" ref="J10:J20" si="3">SUM(H10:I10)</f>
        <v>549</v>
      </c>
      <c r="K10" s="2">
        <f t="shared" ref="K10:K20" si="4">IFERROR(J10/J$21,0)</f>
        <v>9.1439040639573615E-2</v>
      </c>
      <c r="L10" s="13">
        <v>96</v>
      </c>
      <c r="M10" s="13">
        <v>124</v>
      </c>
      <c r="N10" s="13">
        <f t="shared" ref="N10:N20" si="5">SUM(L10:M10)</f>
        <v>220</v>
      </c>
      <c r="O10" s="2">
        <f t="shared" ref="O10:O20" si="6">IFERROR(N10/N$21,0)</f>
        <v>8.573655494933749E-2</v>
      </c>
      <c r="P10" s="13">
        <v>0</v>
      </c>
      <c r="Q10" s="13">
        <v>0</v>
      </c>
      <c r="R10" s="13">
        <f t="shared" ref="R10:R20" si="7">SUM(P10:Q10)</f>
        <v>0</v>
      </c>
      <c r="S10" s="2">
        <f t="shared" ref="S10:S20" si="8">IFERROR(R10/R$21,0)</f>
        <v>0</v>
      </c>
      <c r="T10" s="13">
        <v>0</v>
      </c>
      <c r="U10" s="13">
        <v>1</v>
      </c>
      <c r="V10" s="13">
        <f t="shared" ref="V10:V20" si="9">SUM(T10:U10)</f>
        <v>1</v>
      </c>
      <c r="W10" s="2">
        <f t="shared" ref="W10:W20" si="10">IFERROR(V10/V$21,0)</f>
        <v>2.3809523809523808E-2</v>
      </c>
      <c r="X10" s="13">
        <v>0</v>
      </c>
      <c r="Y10" s="13">
        <v>0</v>
      </c>
      <c r="Z10" s="13">
        <f t="shared" ref="Z10:Z20" si="11">SUM(X10:Y10)</f>
        <v>0</v>
      </c>
      <c r="AA10" s="2">
        <f t="shared" ref="AA10:AA20" si="12">IFERROR(Z10/Z$21,0)</f>
        <v>0</v>
      </c>
      <c r="AB10" s="13">
        <v>2</v>
      </c>
      <c r="AC10" s="13">
        <v>0</v>
      </c>
      <c r="AD10" s="13">
        <f t="shared" ref="AD10:AD20" si="13">SUM(AB10:AC10)</f>
        <v>2</v>
      </c>
      <c r="AE10" s="2">
        <f t="shared" ref="AE10:AE20" si="14">IFERROR(AD10/AD$21,0)</f>
        <v>0.2857142857142857</v>
      </c>
      <c r="AF10" s="13">
        <f t="shared" ref="AF10:AF20" si="15">AD10+Z10+V10+R10+N10+J10+F10</f>
        <v>10805</v>
      </c>
      <c r="AG10" s="2">
        <f t="shared" si="0"/>
        <v>9.6263497380706317E-2</v>
      </c>
    </row>
    <row r="11" spans="1:33" x14ac:dyDescent="0.25">
      <c r="A11" s="4">
        <v>3</v>
      </c>
      <c r="B11" s="6">
        <v>2001</v>
      </c>
      <c r="C11" s="1" t="s">
        <v>184</v>
      </c>
      <c r="D11" s="13">
        <v>6840</v>
      </c>
      <c r="E11" s="13">
        <v>6867</v>
      </c>
      <c r="F11" s="13">
        <f t="shared" si="1"/>
        <v>13707</v>
      </c>
      <c r="G11" s="2">
        <f t="shared" si="2"/>
        <v>0.13239512802928591</v>
      </c>
      <c r="H11" s="13">
        <v>333</v>
      </c>
      <c r="I11" s="13">
        <v>395</v>
      </c>
      <c r="J11" s="13">
        <f t="shared" si="3"/>
        <v>728</v>
      </c>
      <c r="K11" s="2">
        <f t="shared" si="4"/>
        <v>0.12125249833444371</v>
      </c>
      <c r="L11" s="13">
        <v>137</v>
      </c>
      <c r="M11" s="13">
        <v>141</v>
      </c>
      <c r="N11" s="13">
        <f t="shared" si="5"/>
        <v>278</v>
      </c>
      <c r="O11" s="2">
        <f t="shared" si="6"/>
        <v>0.1083398285268901</v>
      </c>
      <c r="P11" s="13">
        <v>23</v>
      </c>
      <c r="Q11" s="13">
        <v>26</v>
      </c>
      <c r="R11" s="13">
        <f t="shared" si="7"/>
        <v>49</v>
      </c>
      <c r="S11" s="2">
        <f t="shared" si="8"/>
        <v>0.52127659574468088</v>
      </c>
      <c r="T11" s="13">
        <v>0</v>
      </c>
      <c r="U11" s="13">
        <v>0</v>
      </c>
      <c r="V11" s="13">
        <f t="shared" si="9"/>
        <v>0</v>
      </c>
      <c r="W11" s="2">
        <f t="shared" si="10"/>
        <v>0</v>
      </c>
      <c r="X11" s="13">
        <v>0</v>
      </c>
      <c r="Y11" s="13">
        <v>0</v>
      </c>
      <c r="Z11" s="13">
        <f t="shared" si="11"/>
        <v>0</v>
      </c>
      <c r="AA11" s="2">
        <f t="shared" si="12"/>
        <v>0</v>
      </c>
      <c r="AB11" s="13">
        <v>0</v>
      </c>
      <c r="AC11" s="13">
        <v>0</v>
      </c>
      <c r="AD11" s="13">
        <f t="shared" si="13"/>
        <v>0</v>
      </c>
      <c r="AE11" s="2">
        <f t="shared" si="14"/>
        <v>0</v>
      </c>
      <c r="AF11" s="13">
        <f t="shared" si="15"/>
        <v>14762</v>
      </c>
      <c r="AG11" s="2">
        <f t="shared" si="0"/>
        <v>0.1315170521364171</v>
      </c>
    </row>
    <row r="12" spans="1:33" x14ac:dyDescent="0.25">
      <c r="A12" s="4">
        <v>4</v>
      </c>
      <c r="B12" s="6">
        <v>2003</v>
      </c>
      <c r="C12" s="1" t="s">
        <v>185</v>
      </c>
      <c r="D12" s="13">
        <v>2329</v>
      </c>
      <c r="E12" s="13">
        <v>2324</v>
      </c>
      <c r="F12" s="13">
        <f t="shared" si="1"/>
        <v>4653</v>
      </c>
      <c r="G12" s="2">
        <f t="shared" si="2"/>
        <v>4.4943060532594101E-2</v>
      </c>
      <c r="H12" s="13">
        <v>181</v>
      </c>
      <c r="I12" s="13">
        <v>181</v>
      </c>
      <c r="J12" s="13">
        <f t="shared" si="3"/>
        <v>362</v>
      </c>
      <c r="K12" s="2">
        <f t="shared" si="4"/>
        <v>6.0293137908061289E-2</v>
      </c>
      <c r="L12" s="13">
        <v>64</v>
      </c>
      <c r="M12" s="13">
        <v>58</v>
      </c>
      <c r="N12" s="13">
        <f t="shared" si="5"/>
        <v>122</v>
      </c>
      <c r="O12" s="2">
        <f t="shared" si="6"/>
        <v>4.7544816835541702E-2</v>
      </c>
      <c r="P12" s="13">
        <v>2</v>
      </c>
      <c r="Q12" s="13">
        <v>2</v>
      </c>
      <c r="R12" s="13">
        <f t="shared" si="7"/>
        <v>4</v>
      </c>
      <c r="S12" s="2">
        <f t="shared" si="8"/>
        <v>4.2553191489361701E-2</v>
      </c>
      <c r="T12" s="13">
        <v>2</v>
      </c>
      <c r="U12" s="13">
        <v>1</v>
      </c>
      <c r="V12" s="13">
        <f t="shared" si="9"/>
        <v>3</v>
      </c>
      <c r="W12" s="2">
        <f t="shared" si="10"/>
        <v>7.1428571428571425E-2</v>
      </c>
      <c r="X12" s="13">
        <v>0</v>
      </c>
      <c r="Y12" s="13">
        <v>0</v>
      </c>
      <c r="Z12" s="13">
        <f t="shared" si="11"/>
        <v>0</v>
      </c>
      <c r="AA12" s="2">
        <f t="shared" si="12"/>
        <v>0</v>
      </c>
      <c r="AB12" s="13">
        <v>0</v>
      </c>
      <c r="AC12" s="13">
        <v>0</v>
      </c>
      <c r="AD12" s="13">
        <f t="shared" si="13"/>
        <v>0</v>
      </c>
      <c r="AE12" s="2">
        <f t="shared" si="14"/>
        <v>0</v>
      </c>
      <c r="AF12" s="13">
        <f t="shared" si="15"/>
        <v>5144</v>
      </c>
      <c r="AG12" s="2">
        <f t="shared" si="0"/>
        <v>4.5828730266205764E-2</v>
      </c>
    </row>
    <row r="13" spans="1:33" x14ac:dyDescent="0.25">
      <c r="A13" s="4">
        <v>5</v>
      </c>
      <c r="B13" s="6">
        <v>2005</v>
      </c>
      <c r="C13" s="1" t="s">
        <v>186</v>
      </c>
      <c r="D13" s="13">
        <v>5593</v>
      </c>
      <c r="E13" s="13">
        <v>5595</v>
      </c>
      <c r="F13" s="13">
        <f t="shared" si="1"/>
        <v>11188</v>
      </c>
      <c r="G13" s="2">
        <f t="shared" si="2"/>
        <v>0.10806425128705412</v>
      </c>
      <c r="H13" s="13">
        <v>145</v>
      </c>
      <c r="I13" s="13">
        <v>159</v>
      </c>
      <c r="J13" s="13">
        <f t="shared" si="3"/>
        <v>304</v>
      </c>
      <c r="K13" s="2">
        <f t="shared" si="4"/>
        <v>5.0632911392405063E-2</v>
      </c>
      <c r="L13" s="13">
        <v>111</v>
      </c>
      <c r="M13" s="13">
        <v>130</v>
      </c>
      <c r="N13" s="13">
        <f t="shared" si="5"/>
        <v>241</v>
      </c>
      <c r="O13" s="2">
        <f t="shared" si="6"/>
        <v>9.3920498830865159E-2</v>
      </c>
      <c r="P13" s="13">
        <v>1</v>
      </c>
      <c r="Q13" s="13">
        <v>0</v>
      </c>
      <c r="R13" s="13">
        <f t="shared" si="7"/>
        <v>1</v>
      </c>
      <c r="S13" s="2">
        <f t="shared" si="8"/>
        <v>1.0638297872340425E-2</v>
      </c>
      <c r="T13" s="13">
        <v>0</v>
      </c>
      <c r="U13" s="13">
        <v>3</v>
      </c>
      <c r="V13" s="13">
        <f t="shared" si="9"/>
        <v>3</v>
      </c>
      <c r="W13" s="2">
        <f t="shared" si="10"/>
        <v>7.1428571428571425E-2</v>
      </c>
      <c r="X13" s="13">
        <v>0</v>
      </c>
      <c r="Y13" s="13">
        <v>0</v>
      </c>
      <c r="Z13" s="13">
        <f t="shared" si="11"/>
        <v>0</v>
      </c>
      <c r="AA13" s="2">
        <f t="shared" si="12"/>
        <v>0</v>
      </c>
      <c r="AB13" s="13">
        <v>0</v>
      </c>
      <c r="AC13" s="13">
        <v>0</v>
      </c>
      <c r="AD13" s="13">
        <f t="shared" si="13"/>
        <v>0</v>
      </c>
      <c r="AE13" s="2">
        <f t="shared" si="14"/>
        <v>0</v>
      </c>
      <c r="AF13" s="13">
        <f t="shared" si="15"/>
        <v>11737</v>
      </c>
      <c r="AG13" s="2">
        <f t="shared" si="0"/>
        <v>0.10456683653469227</v>
      </c>
    </row>
    <row r="14" spans="1:33" x14ac:dyDescent="0.25">
      <c r="A14" s="4">
        <v>6</v>
      </c>
      <c r="B14" s="6">
        <v>2006</v>
      </c>
      <c r="C14" s="1" t="s">
        <v>187</v>
      </c>
      <c r="D14" s="13">
        <v>8096</v>
      </c>
      <c r="E14" s="13">
        <v>8176</v>
      </c>
      <c r="F14" s="13">
        <f t="shared" si="1"/>
        <v>16272</v>
      </c>
      <c r="G14" s="2">
        <f t="shared" si="2"/>
        <v>0.15717031613719562</v>
      </c>
      <c r="H14" s="13">
        <v>390</v>
      </c>
      <c r="I14" s="13">
        <v>403</v>
      </c>
      <c r="J14" s="13">
        <f t="shared" si="3"/>
        <v>793</v>
      </c>
      <c r="K14" s="2">
        <f t="shared" si="4"/>
        <v>0.13207861425716189</v>
      </c>
      <c r="L14" s="13">
        <v>202</v>
      </c>
      <c r="M14" s="13">
        <v>222</v>
      </c>
      <c r="N14" s="13">
        <f t="shared" si="5"/>
        <v>424</v>
      </c>
      <c r="O14" s="2">
        <f t="shared" si="6"/>
        <v>0.1652377240841777</v>
      </c>
      <c r="P14" s="13">
        <v>2</v>
      </c>
      <c r="Q14" s="13">
        <v>3</v>
      </c>
      <c r="R14" s="13">
        <f t="shared" si="7"/>
        <v>5</v>
      </c>
      <c r="S14" s="2">
        <f t="shared" si="8"/>
        <v>5.3191489361702128E-2</v>
      </c>
      <c r="T14" s="13">
        <v>7</v>
      </c>
      <c r="U14" s="13">
        <v>8</v>
      </c>
      <c r="V14" s="13">
        <f t="shared" si="9"/>
        <v>15</v>
      </c>
      <c r="W14" s="2">
        <f t="shared" si="10"/>
        <v>0.35714285714285715</v>
      </c>
      <c r="X14" s="13">
        <v>0</v>
      </c>
      <c r="Y14" s="13">
        <v>0</v>
      </c>
      <c r="Z14" s="13">
        <f t="shared" si="11"/>
        <v>0</v>
      </c>
      <c r="AA14" s="2">
        <f t="shared" si="12"/>
        <v>0</v>
      </c>
      <c r="AB14" s="13">
        <v>0</v>
      </c>
      <c r="AC14" s="13">
        <v>1</v>
      </c>
      <c r="AD14" s="13">
        <f t="shared" si="13"/>
        <v>1</v>
      </c>
      <c r="AE14" s="2">
        <f t="shared" si="14"/>
        <v>0.14285714285714285</v>
      </c>
      <c r="AF14" s="13">
        <f t="shared" si="15"/>
        <v>17510</v>
      </c>
      <c r="AG14" s="2">
        <f t="shared" si="0"/>
        <v>0.15599942981362033</v>
      </c>
    </row>
    <row r="15" spans="1:33" x14ac:dyDescent="0.25">
      <c r="A15" s="4">
        <v>7</v>
      </c>
      <c r="B15" s="6">
        <v>2007</v>
      </c>
      <c r="C15" s="1" t="s">
        <v>188</v>
      </c>
      <c r="D15" s="13">
        <v>3665</v>
      </c>
      <c r="E15" s="13">
        <v>3854</v>
      </c>
      <c r="F15" s="13">
        <f t="shared" si="1"/>
        <v>7519</v>
      </c>
      <c r="G15" s="2">
        <f t="shared" si="2"/>
        <v>7.2625590402874501E-2</v>
      </c>
      <c r="H15" s="13">
        <v>90</v>
      </c>
      <c r="I15" s="13">
        <v>103</v>
      </c>
      <c r="J15" s="13">
        <f t="shared" si="3"/>
        <v>193</v>
      </c>
      <c r="K15" s="2">
        <f t="shared" si="4"/>
        <v>3.2145236508994007E-2</v>
      </c>
      <c r="L15" s="13">
        <v>84</v>
      </c>
      <c r="M15" s="13">
        <v>100</v>
      </c>
      <c r="N15" s="13">
        <f t="shared" si="5"/>
        <v>184</v>
      </c>
      <c r="O15" s="2">
        <f t="shared" si="6"/>
        <v>7.1706936866718626E-2</v>
      </c>
      <c r="P15" s="13">
        <v>3</v>
      </c>
      <c r="Q15" s="13">
        <v>8</v>
      </c>
      <c r="R15" s="13">
        <f t="shared" si="7"/>
        <v>11</v>
      </c>
      <c r="S15" s="2">
        <f t="shared" si="8"/>
        <v>0.11702127659574468</v>
      </c>
      <c r="T15" s="13">
        <v>0</v>
      </c>
      <c r="U15" s="13">
        <v>0</v>
      </c>
      <c r="V15" s="13">
        <f t="shared" si="9"/>
        <v>0</v>
      </c>
      <c r="W15" s="2">
        <f t="shared" si="10"/>
        <v>0</v>
      </c>
      <c r="X15" s="13">
        <v>0</v>
      </c>
      <c r="Y15" s="13">
        <v>0</v>
      </c>
      <c r="Z15" s="13">
        <f t="shared" si="11"/>
        <v>0</v>
      </c>
      <c r="AA15" s="2">
        <f t="shared" si="12"/>
        <v>0</v>
      </c>
      <c r="AB15" s="13">
        <v>0</v>
      </c>
      <c r="AC15" s="13">
        <v>0</v>
      </c>
      <c r="AD15" s="13">
        <f t="shared" si="13"/>
        <v>0</v>
      </c>
      <c r="AE15" s="2">
        <f t="shared" si="14"/>
        <v>0</v>
      </c>
      <c r="AF15" s="13">
        <f t="shared" si="15"/>
        <v>7907</v>
      </c>
      <c r="AG15" s="2">
        <f t="shared" si="0"/>
        <v>7.0444745376144827E-2</v>
      </c>
    </row>
    <row r="16" spans="1:33" x14ac:dyDescent="0.25">
      <c r="A16" s="4">
        <v>8</v>
      </c>
      <c r="B16" s="6">
        <v>2008</v>
      </c>
      <c r="C16" s="1" t="s">
        <v>189</v>
      </c>
      <c r="D16" s="13">
        <v>3274</v>
      </c>
      <c r="E16" s="13">
        <v>3205</v>
      </c>
      <c r="F16" s="13">
        <f t="shared" si="1"/>
        <v>6479</v>
      </c>
      <c r="G16" s="2">
        <f t="shared" si="2"/>
        <v>6.2580289961460825E-2</v>
      </c>
      <c r="H16" s="13">
        <v>94</v>
      </c>
      <c r="I16" s="13">
        <v>121</v>
      </c>
      <c r="J16" s="13">
        <f t="shared" si="3"/>
        <v>215</v>
      </c>
      <c r="K16" s="2">
        <f t="shared" si="4"/>
        <v>3.580946035976016E-2</v>
      </c>
      <c r="L16" s="13">
        <v>72</v>
      </c>
      <c r="M16" s="13">
        <v>84</v>
      </c>
      <c r="N16" s="13">
        <f t="shared" si="5"/>
        <v>156</v>
      </c>
      <c r="O16" s="2">
        <f t="shared" si="6"/>
        <v>6.0795011691348405E-2</v>
      </c>
      <c r="P16" s="13">
        <v>2</v>
      </c>
      <c r="Q16" s="13">
        <v>4</v>
      </c>
      <c r="R16" s="13">
        <f t="shared" si="7"/>
        <v>6</v>
      </c>
      <c r="S16" s="2">
        <f t="shared" si="8"/>
        <v>6.3829787234042548E-2</v>
      </c>
      <c r="T16" s="13">
        <v>0</v>
      </c>
      <c r="U16" s="13">
        <v>0</v>
      </c>
      <c r="V16" s="13">
        <f t="shared" si="9"/>
        <v>0</v>
      </c>
      <c r="W16" s="2">
        <f t="shared" si="10"/>
        <v>0</v>
      </c>
      <c r="X16" s="13">
        <v>0</v>
      </c>
      <c r="Y16" s="13">
        <v>0</v>
      </c>
      <c r="Z16" s="13">
        <f t="shared" si="11"/>
        <v>0</v>
      </c>
      <c r="AA16" s="2">
        <f t="shared" si="12"/>
        <v>0</v>
      </c>
      <c r="AB16" s="13">
        <v>0</v>
      </c>
      <c r="AC16" s="13">
        <v>0</v>
      </c>
      <c r="AD16" s="13">
        <f t="shared" si="13"/>
        <v>0</v>
      </c>
      <c r="AE16" s="2">
        <f t="shared" si="14"/>
        <v>0</v>
      </c>
      <c r="AF16" s="13">
        <f t="shared" si="15"/>
        <v>6856</v>
      </c>
      <c r="AG16" s="2">
        <f t="shared" si="0"/>
        <v>6.1081215922454656E-2</v>
      </c>
    </row>
    <row r="17" spans="1:33" x14ac:dyDescent="0.25">
      <c r="A17" s="4">
        <v>9</v>
      </c>
      <c r="B17" s="6">
        <v>2009</v>
      </c>
      <c r="C17" s="1" t="s">
        <v>190</v>
      </c>
      <c r="D17" s="13">
        <v>3283</v>
      </c>
      <c r="E17" s="13">
        <v>3486</v>
      </c>
      <c r="F17" s="13">
        <f t="shared" si="1"/>
        <v>6769</v>
      </c>
      <c r="G17" s="2">
        <f t="shared" si="2"/>
        <v>6.5381383353778091E-2</v>
      </c>
      <c r="H17" s="13">
        <v>178</v>
      </c>
      <c r="I17" s="13">
        <v>217</v>
      </c>
      <c r="J17" s="13">
        <f t="shared" si="3"/>
        <v>395</v>
      </c>
      <c r="K17" s="2">
        <f t="shared" si="4"/>
        <v>6.5789473684210523E-2</v>
      </c>
      <c r="L17" s="13">
        <v>131</v>
      </c>
      <c r="M17" s="13">
        <v>157</v>
      </c>
      <c r="N17" s="13">
        <f t="shared" si="5"/>
        <v>288</v>
      </c>
      <c r="O17" s="2">
        <f t="shared" si="6"/>
        <v>0.1122369446609509</v>
      </c>
      <c r="P17" s="13">
        <v>1</v>
      </c>
      <c r="Q17" s="13">
        <v>1</v>
      </c>
      <c r="R17" s="13">
        <f t="shared" si="7"/>
        <v>2</v>
      </c>
      <c r="S17" s="2">
        <f t="shared" si="8"/>
        <v>2.1276595744680851E-2</v>
      </c>
      <c r="T17" s="13">
        <v>0</v>
      </c>
      <c r="U17" s="13">
        <v>1</v>
      </c>
      <c r="V17" s="13">
        <f t="shared" si="9"/>
        <v>1</v>
      </c>
      <c r="W17" s="2">
        <f t="shared" si="10"/>
        <v>2.3809523809523808E-2</v>
      </c>
      <c r="X17" s="13">
        <v>0</v>
      </c>
      <c r="Y17" s="13">
        <v>0</v>
      </c>
      <c r="Z17" s="13">
        <f t="shared" si="11"/>
        <v>0</v>
      </c>
      <c r="AA17" s="2">
        <f t="shared" si="12"/>
        <v>0</v>
      </c>
      <c r="AB17" s="13">
        <v>0</v>
      </c>
      <c r="AC17" s="13">
        <v>0</v>
      </c>
      <c r="AD17" s="13">
        <f t="shared" si="13"/>
        <v>0</v>
      </c>
      <c r="AE17" s="2">
        <f t="shared" si="14"/>
        <v>0</v>
      </c>
      <c r="AF17" s="13">
        <f t="shared" si="15"/>
        <v>7455</v>
      </c>
      <c r="AG17" s="2">
        <f t="shared" si="0"/>
        <v>6.641780406970528E-2</v>
      </c>
    </row>
    <row r="18" spans="1:33" x14ac:dyDescent="0.25">
      <c r="A18" s="4">
        <v>10</v>
      </c>
      <c r="B18" s="6">
        <v>2010</v>
      </c>
      <c r="C18" s="1" t="s">
        <v>191</v>
      </c>
      <c r="D18" s="13">
        <v>2437</v>
      </c>
      <c r="E18" s="13">
        <v>2565</v>
      </c>
      <c r="F18" s="13">
        <f t="shared" si="1"/>
        <v>5002</v>
      </c>
      <c r="G18" s="2">
        <f t="shared" si="2"/>
        <v>4.8314031546106966E-2</v>
      </c>
      <c r="H18" s="13">
        <v>356</v>
      </c>
      <c r="I18" s="13">
        <v>404</v>
      </c>
      <c r="J18" s="13">
        <f t="shared" si="3"/>
        <v>760</v>
      </c>
      <c r="K18" s="2">
        <f t="shared" si="4"/>
        <v>0.12658227848101267</v>
      </c>
      <c r="L18" s="13">
        <v>61</v>
      </c>
      <c r="M18" s="13">
        <v>57</v>
      </c>
      <c r="N18" s="13">
        <f t="shared" si="5"/>
        <v>118</v>
      </c>
      <c r="O18" s="2">
        <f t="shared" si="6"/>
        <v>4.5985970381917381E-2</v>
      </c>
      <c r="P18" s="13">
        <v>6</v>
      </c>
      <c r="Q18" s="13">
        <v>2</v>
      </c>
      <c r="R18" s="13">
        <f t="shared" si="7"/>
        <v>8</v>
      </c>
      <c r="S18" s="2">
        <f t="shared" si="8"/>
        <v>8.5106382978723402E-2</v>
      </c>
      <c r="T18" s="13">
        <v>5</v>
      </c>
      <c r="U18" s="13">
        <v>3</v>
      </c>
      <c r="V18" s="13">
        <f t="shared" si="9"/>
        <v>8</v>
      </c>
      <c r="W18" s="2">
        <f t="shared" si="10"/>
        <v>0.19047619047619047</v>
      </c>
      <c r="X18" s="13">
        <v>0</v>
      </c>
      <c r="Y18" s="13">
        <v>0</v>
      </c>
      <c r="Z18" s="13">
        <f t="shared" si="11"/>
        <v>0</v>
      </c>
      <c r="AA18" s="2">
        <f t="shared" si="12"/>
        <v>0</v>
      </c>
      <c r="AB18" s="13">
        <v>0</v>
      </c>
      <c r="AC18" s="13">
        <v>0</v>
      </c>
      <c r="AD18" s="13">
        <f t="shared" si="13"/>
        <v>0</v>
      </c>
      <c r="AE18" s="2">
        <f t="shared" si="14"/>
        <v>0</v>
      </c>
      <c r="AF18" s="13">
        <f t="shared" si="15"/>
        <v>5896</v>
      </c>
      <c r="AG18" s="2">
        <f t="shared" si="0"/>
        <v>5.2528420227361816E-2</v>
      </c>
    </row>
    <row r="19" spans="1:33" x14ac:dyDescent="0.25">
      <c r="A19" s="4">
        <v>11</v>
      </c>
      <c r="B19" s="6">
        <v>2011</v>
      </c>
      <c r="C19" s="1" t="s">
        <v>192</v>
      </c>
      <c r="D19" s="13">
        <v>2295</v>
      </c>
      <c r="E19" s="13">
        <v>2395</v>
      </c>
      <c r="F19" s="13">
        <f t="shared" si="1"/>
        <v>4690</v>
      </c>
      <c r="G19" s="2">
        <f t="shared" si="2"/>
        <v>4.5300441413682856E-2</v>
      </c>
      <c r="H19" s="13">
        <v>138</v>
      </c>
      <c r="I19" s="13">
        <v>153</v>
      </c>
      <c r="J19" s="13">
        <f t="shared" si="3"/>
        <v>291</v>
      </c>
      <c r="K19" s="2">
        <f t="shared" si="4"/>
        <v>4.8467688207861424E-2</v>
      </c>
      <c r="L19" s="13">
        <v>59</v>
      </c>
      <c r="M19" s="13">
        <v>71</v>
      </c>
      <c r="N19" s="13">
        <f t="shared" si="5"/>
        <v>130</v>
      </c>
      <c r="O19" s="2">
        <f t="shared" si="6"/>
        <v>5.0662509742790338E-2</v>
      </c>
      <c r="P19" s="13">
        <v>0</v>
      </c>
      <c r="Q19" s="13">
        <v>0</v>
      </c>
      <c r="R19" s="13">
        <f t="shared" si="7"/>
        <v>0</v>
      </c>
      <c r="S19" s="2">
        <f t="shared" si="8"/>
        <v>0</v>
      </c>
      <c r="T19" s="13">
        <v>1</v>
      </c>
      <c r="U19" s="13">
        <v>1</v>
      </c>
      <c r="V19" s="13">
        <f t="shared" si="9"/>
        <v>2</v>
      </c>
      <c r="W19" s="2">
        <f t="shared" si="10"/>
        <v>4.7619047619047616E-2</v>
      </c>
      <c r="X19" s="13">
        <v>0</v>
      </c>
      <c r="Y19" s="13">
        <v>0</v>
      </c>
      <c r="Z19" s="13">
        <f t="shared" si="11"/>
        <v>0</v>
      </c>
      <c r="AA19" s="2">
        <f t="shared" si="12"/>
        <v>0</v>
      </c>
      <c r="AB19" s="13">
        <v>2</v>
      </c>
      <c r="AC19" s="13">
        <v>2</v>
      </c>
      <c r="AD19" s="13">
        <f t="shared" si="13"/>
        <v>4</v>
      </c>
      <c r="AE19" s="2">
        <f t="shared" si="14"/>
        <v>0.5714285714285714</v>
      </c>
      <c r="AF19" s="13">
        <f t="shared" si="15"/>
        <v>5117</v>
      </c>
      <c r="AG19" s="2">
        <f t="shared" si="0"/>
        <v>4.5588182887281281E-2</v>
      </c>
    </row>
    <row r="20" spans="1:33" x14ac:dyDescent="0.25">
      <c r="A20" s="4">
        <v>12</v>
      </c>
      <c r="B20" s="6">
        <v>2012</v>
      </c>
      <c r="C20" s="1" t="s">
        <v>193</v>
      </c>
      <c r="D20" s="13">
        <v>1874</v>
      </c>
      <c r="E20" s="13">
        <v>1957</v>
      </c>
      <c r="F20" s="13">
        <f t="shared" si="1"/>
        <v>3831</v>
      </c>
      <c r="G20" s="2">
        <f t="shared" si="2"/>
        <v>3.7003409606784443E-2</v>
      </c>
      <c r="H20" s="13">
        <v>85</v>
      </c>
      <c r="I20" s="13">
        <v>89</v>
      </c>
      <c r="J20" s="13">
        <f t="shared" si="3"/>
        <v>174</v>
      </c>
      <c r="K20" s="2">
        <f t="shared" si="4"/>
        <v>2.8980679546968688E-2</v>
      </c>
      <c r="L20" s="13">
        <v>33</v>
      </c>
      <c r="M20" s="13">
        <v>34</v>
      </c>
      <c r="N20" s="13">
        <f t="shared" si="5"/>
        <v>67</v>
      </c>
      <c r="O20" s="2">
        <f t="shared" si="6"/>
        <v>2.6110678098207326E-2</v>
      </c>
      <c r="P20" s="13">
        <v>1</v>
      </c>
      <c r="Q20" s="13">
        <v>2</v>
      </c>
      <c r="R20" s="13">
        <f t="shared" si="7"/>
        <v>3</v>
      </c>
      <c r="S20" s="2">
        <f t="shared" si="8"/>
        <v>3.1914893617021274E-2</v>
      </c>
      <c r="T20" s="13">
        <v>0</v>
      </c>
      <c r="U20" s="13">
        <v>0</v>
      </c>
      <c r="V20" s="13">
        <f t="shared" si="9"/>
        <v>0</v>
      </c>
      <c r="W20" s="2">
        <f t="shared" si="10"/>
        <v>0</v>
      </c>
      <c r="X20" s="13">
        <v>0</v>
      </c>
      <c r="Y20" s="13">
        <v>0</v>
      </c>
      <c r="Z20" s="13">
        <f t="shared" si="11"/>
        <v>0</v>
      </c>
      <c r="AA20" s="2">
        <f t="shared" si="12"/>
        <v>0</v>
      </c>
      <c r="AB20" s="13">
        <v>0</v>
      </c>
      <c r="AC20" s="13">
        <v>0</v>
      </c>
      <c r="AD20" s="13">
        <f t="shared" si="13"/>
        <v>0</v>
      </c>
      <c r="AE20" s="2">
        <f t="shared" si="14"/>
        <v>0</v>
      </c>
      <c r="AF20" s="13">
        <f t="shared" si="15"/>
        <v>4075</v>
      </c>
      <c r="AG20" s="2">
        <f t="shared" si="0"/>
        <v>3.63048358932326E-2</v>
      </c>
    </row>
    <row r="21" spans="1:33" x14ac:dyDescent="0.25">
      <c r="A21" s="19" t="s">
        <v>37</v>
      </c>
      <c r="B21" s="19"/>
      <c r="C21" s="19"/>
      <c r="D21" s="18">
        <f>SUM(D9:D20)</f>
        <v>51240</v>
      </c>
      <c r="E21" s="18">
        <f>SUM(E9:E20)</f>
        <v>52291</v>
      </c>
      <c r="F21" s="18">
        <f>SUM(F9:F20)</f>
        <v>103531</v>
      </c>
      <c r="G21" s="17">
        <f>F21/$AF$21</f>
        <v>0.92237446990485017</v>
      </c>
      <c r="H21" s="18">
        <f>SUM(H9:H20)</f>
        <v>2851</v>
      </c>
      <c r="I21" s="18">
        <f>SUM(I9:I20)</f>
        <v>3153</v>
      </c>
      <c r="J21" s="18">
        <f>SUM(J9:J20)</f>
        <v>6004</v>
      </c>
      <c r="K21" s="17">
        <f>J21/$AF$21</f>
        <v>5.3490609743059761E-2</v>
      </c>
      <c r="L21" s="18">
        <f>SUM(L9:L20)</f>
        <v>1207</v>
      </c>
      <c r="M21" s="18">
        <f>SUM(M9:M20)</f>
        <v>1359</v>
      </c>
      <c r="N21" s="18">
        <f>SUM(N9:N20)</f>
        <v>2566</v>
      </c>
      <c r="O21" s="17">
        <f>N21/$AF$21</f>
        <v>2.2860910160008553E-2</v>
      </c>
      <c r="P21" s="18">
        <f>SUM(P9:P20)</f>
        <v>43</v>
      </c>
      <c r="Q21" s="18">
        <f>SUM(Q9:Q20)</f>
        <v>51</v>
      </c>
      <c r="R21" s="18">
        <f>SUM(R9:R20)</f>
        <v>94</v>
      </c>
      <c r="S21" s="17">
        <f>R21/$AF$21</f>
        <v>8.3746124514450665E-4</v>
      </c>
      <c r="T21" s="18">
        <f>SUM(T9:T20)</f>
        <v>18</v>
      </c>
      <c r="U21" s="18">
        <f>SUM(U9:U20)</f>
        <v>24</v>
      </c>
      <c r="V21" s="18">
        <f>SUM(V9:V20)</f>
        <v>42</v>
      </c>
      <c r="W21" s="17">
        <f>V21/$AF$21</f>
        <v>3.7418481166031145E-4</v>
      </c>
      <c r="X21" s="18">
        <f>SUM(X9:X20)</f>
        <v>0</v>
      </c>
      <c r="Y21" s="18">
        <f>SUM(Y9:Y20)</f>
        <v>0</v>
      </c>
      <c r="Z21" s="18">
        <f>SUM(Z9:Z20)</f>
        <v>0</v>
      </c>
      <c r="AA21" s="17">
        <f>Z21/$AF$21</f>
        <v>0</v>
      </c>
      <c r="AB21" s="18">
        <f>SUM(AB9:AB20)</f>
        <v>4</v>
      </c>
      <c r="AC21" s="18">
        <f>SUM(AC9:AC20)</f>
        <v>3</v>
      </c>
      <c r="AD21" s="18">
        <f>SUM(AD9:AD20)</f>
        <v>7</v>
      </c>
      <c r="AE21" s="17">
        <f>AD21/$AF$21</f>
        <v>6.236413527671858E-5</v>
      </c>
      <c r="AF21" s="15">
        <f>SUM(AF9:AF20)</f>
        <v>112244</v>
      </c>
      <c r="AG21" s="17">
        <f>'KAB SUKOHARJO'!AG20</f>
        <v>0.12218895940605916</v>
      </c>
    </row>
    <row r="22" spans="1:33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</sheetData>
  <mergeCells count="14">
    <mergeCell ref="A1:M2"/>
    <mergeCell ref="A5:D5"/>
    <mergeCell ref="A6:D6"/>
    <mergeCell ref="A7:A8"/>
    <mergeCell ref="B7:C7"/>
    <mergeCell ref="D7:G7"/>
    <mergeCell ref="H7:K7"/>
    <mergeCell ref="L7:O7"/>
    <mergeCell ref="AF7:AG7"/>
    <mergeCell ref="A21:C21"/>
    <mergeCell ref="P7:S7"/>
    <mergeCell ref="T7:W7"/>
    <mergeCell ref="X7:AA7"/>
    <mergeCell ref="AB7:A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64-465F-4ED6-9D26-A0B3160D1C74}">
  <dimension ref="A1:AG23"/>
  <sheetViews>
    <sheetView workbookViewId="0">
      <selection activeCell="G9" sqref="G9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54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13</v>
      </c>
      <c r="D9" s="13">
        <v>1617</v>
      </c>
      <c r="E9" s="13">
        <v>1658</v>
      </c>
      <c r="F9" s="14">
        <f>SUM(D9:E9)</f>
        <v>3275</v>
      </c>
      <c r="G9" s="2">
        <f>IFERROR(F9/F$22,0)</f>
        <v>5.7149338638187976E-2</v>
      </c>
      <c r="H9" s="13">
        <v>5</v>
      </c>
      <c r="I9" s="13">
        <v>4</v>
      </c>
      <c r="J9" s="14">
        <f>SUM(H9:I9)</f>
        <v>9</v>
      </c>
      <c r="K9" s="2">
        <f>IFERROR(J9/J$22,0)</f>
        <v>2.0881670533642691E-2</v>
      </c>
      <c r="L9" s="13">
        <v>10</v>
      </c>
      <c r="M9" s="13">
        <v>12</v>
      </c>
      <c r="N9" s="14">
        <f>SUM(L9:M9)</f>
        <v>22</v>
      </c>
      <c r="O9" s="2">
        <f>IFERROR(N9/N$22,0)</f>
        <v>0.19298245614035087</v>
      </c>
      <c r="P9" s="13">
        <v>0</v>
      </c>
      <c r="Q9" s="13">
        <v>0</v>
      </c>
      <c r="R9" s="14">
        <f>SUM(P9:Q9)</f>
        <v>0</v>
      </c>
      <c r="S9" s="2">
        <f>IFERROR(R9/R$22,0)</f>
        <v>0</v>
      </c>
      <c r="T9" s="13">
        <v>0</v>
      </c>
      <c r="U9" s="13">
        <v>0</v>
      </c>
      <c r="V9" s="14">
        <f>SUM(T9:U9)</f>
        <v>0</v>
      </c>
      <c r="W9" s="2">
        <f>IFERROR(V9/V$22,0)</f>
        <v>0</v>
      </c>
      <c r="X9" s="13">
        <v>0</v>
      </c>
      <c r="Y9" s="13">
        <v>0</v>
      </c>
      <c r="Z9" s="14">
        <f>SUM(X9:Y9)</f>
        <v>0</v>
      </c>
      <c r="AA9" s="2">
        <f>IFERROR(Z9/Z$22,0)</f>
        <v>0</v>
      </c>
      <c r="AB9" s="13">
        <v>0</v>
      </c>
      <c r="AC9" s="13">
        <v>0</v>
      </c>
      <c r="AD9" s="14">
        <f t="shared" ref="AD9:AD21" si="0">SUM(AB9:AC9)</f>
        <v>0</v>
      </c>
      <c r="AE9" s="2">
        <f>IFERROR(AD9/AD$22,0)</f>
        <v>0</v>
      </c>
      <c r="AF9" s="14">
        <f>AD9+Z9+V9+R9+N9+J9+F9</f>
        <v>3306</v>
      </c>
      <c r="AG9" s="2">
        <f>AF9/$AF$22</f>
        <v>5.7141869469026552E-2</v>
      </c>
    </row>
    <row r="10" spans="1:33" x14ac:dyDescent="0.25">
      <c r="A10" s="4">
        <v>2</v>
      </c>
      <c r="B10" s="6">
        <v>2002</v>
      </c>
      <c r="C10" s="1" t="s">
        <v>14</v>
      </c>
      <c r="D10" s="13">
        <v>1823</v>
      </c>
      <c r="E10" s="13">
        <v>1781</v>
      </c>
      <c r="F10" s="14">
        <f t="shared" ref="F10:F20" si="1">SUM(D10:E10)</f>
        <v>3604</v>
      </c>
      <c r="G10" s="2">
        <f t="shared" ref="G10:G21" si="2">IFERROR(F10/F$22,0)</f>
        <v>6.2890447771612054E-2</v>
      </c>
      <c r="H10" s="13">
        <v>24</v>
      </c>
      <c r="I10" s="13">
        <v>21</v>
      </c>
      <c r="J10" s="14">
        <f t="shared" ref="J10:J21" si="3">SUM(H10:I10)</f>
        <v>45</v>
      </c>
      <c r="K10" s="2">
        <f t="shared" ref="K10:K21" si="4">IFERROR(J10/J$22,0)</f>
        <v>0.10440835266821345</v>
      </c>
      <c r="L10" s="13">
        <v>2</v>
      </c>
      <c r="M10" s="13">
        <v>1</v>
      </c>
      <c r="N10" s="14">
        <f t="shared" ref="N10:N21" si="5">SUM(L10:M10)</f>
        <v>3</v>
      </c>
      <c r="O10" s="2">
        <f t="shared" ref="O10:O21" si="6">IFERROR(N10/N$22,0)</f>
        <v>2.6315789473684209E-2</v>
      </c>
      <c r="P10" s="13">
        <v>0</v>
      </c>
      <c r="Q10" s="13">
        <v>0</v>
      </c>
      <c r="R10" s="14">
        <f t="shared" ref="R10:R21" si="7">SUM(P10:Q10)</f>
        <v>0</v>
      </c>
      <c r="S10" s="2">
        <f t="shared" ref="S10:S21" si="8">IFERROR(R10/R$22,0)</f>
        <v>0</v>
      </c>
      <c r="T10" s="13">
        <v>0</v>
      </c>
      <c r="U10" s="13">
        <v>0</v>
      </c>
      <c r="V10" s="14">
        <f t="shared" ref="V10:V21" si="9">SUM(T10:U10)</f>
        <v>0</v>
      </c>
      <c r="W10" s="2">
        <f t="shared" ref="W10:W21" si="10">IFERROR(V10/V$22,0)</f>
        <v>0</v>
      </c>
      <c r="X10" s="13">
        <v>0</v>
      </c>
      <c r="Y10" s="13">
        <v>0</v>
      </c>
      <c r="Z10" s="14">
        <f t="shared" ref="Z10:Z21" si="11">SUM(X10:Y10)</f>
        <v>0</v>
      </c>
      <c r="AA10" s="2">
        <f t="shared" ref="AA10:AA21" si="12">IFERROR(Z10/Z$22,0)</f>
        <v>0</v>
      </c>
      <c r="AB10" s="13">
        <v>0</v>
      </c>
      <c r="AC10" s="13">
        <v>0</v>
      </c>
      <c r="AD10" s="14">
        <f t="shared" si="0"/>
        <v>0</v>
      </c>
      <c r="AE10" s="2">
        <f t="shared" ref="AE10:AE21" si="13">IFERROR(AD10/AD$22,0)</f>
        <v>0</v>
      </c>
      <c r="AF10" s="14">
        <f t="shared" ref="AF10:AF21" si="14">AD10+Z10+V10+R10+N10+J10+F10</f>
        <v>3652</v>
      </c>
      <c r="AG10" s="2">
        <f t="shared" ref="AG10:AG20" si="15">AF10/$AF$22</f>
        <v>6.3122234513274339E-2</v>
      </c>
    </row>
    <row r="11" spans="1:33" x14ac:dyDescent="0.25">
      <c r="A11" s="4">
        <v>3</v>
      </c>
      <c r="B11" s="6">
        <v>2003</v>
      </c>
      <c r="C11" s="1" t="s">
        <v>15</v>
      </c>
      <c r="D11" s="13">
        <v>1665</v>
      </c>
      <c r="E11" s="13">
        <v>1676</v>
      </c>
      <c r="F11" s="14">
        <f t="shared" si="1"/>
        <v>3341</v>
      </c>
      <c r="G11" s="2">
        <f t="shared" si="2"/>
        <v>5.8301050500820156E-2</v>
      </c>
      <c r="H11" s="13">
        <v>11</v>
      </c>
      <c r="I11" s="13">
        <v>12</v>
      </c>
      <c r="J11" s="14">
        <f t="shared" si="3"/>
        <v>23</v>
      </c>
      <c r="K11" s="2">
        <f t="shared" si="4"/>
        <v>5.336426914153132E-2</v>
      </c>
      <c r="L11" s="13">
        <v>0</v>
      </c>
      <c r="M11" s="13">
        <v>2</v>
      </c>
      <c r="N11" s="14">
        <v>2</v>
      </c>
      <c r="O11" s="2">
        <f t="shared" si="6"/>
        <v>1.7543859649122806E-2</v>
      </c>
      <c r="P11" s="13">
        <v>0</v>
      </c>
      <c r="Q11" s="13">
        <v>0</v>
      </c>
      <c r="R11" s="14">
        <f t="shared" si="7"/>
        <v>0</v>
      </c>
      <c r="S11" s="2">
        <f t="shared" si="8"/>
        <v>0</v>
      </c>
      <c r="T11" s="13">
        <v>0</v>
      </c>
      <c r="U11" s="13">
        <v>0</v>
      </c>
      <c r="V11" s="14">
        <f t="shared" si="9"/>
        <v>0</v>
      </c>
      <c r="W11" s="2">
        <f t="shared" si="10"/>
        <v>0</v>
      </c>
      <c r="X11" s="13">
        <v>0</v>
      </c>
      <c r="Y11" s="13">
        <v>0</v>
      </c>
      <c r="Z11" s="14">
        <f t="shared" si="11"/>
        <v>0</v>
      </c>
      <c r="AA11" s="2">
        <f t="shared" si="12"/>
        <v>0</v>
      </c>
      <c r="AB11" s="13">
        <v>0</v>
      </c>
      <c r="AC11" s="13">
        <v>0</v>
      </c>
      <c r="AD11" s="14">
        <f t="shared" si="0"/>
        <v>0</v>
      </c>
      <c r="AE11" s="2">
        <f t="shared" si="13"/>
        <v>0</v>
      </c>
      <c r="AF11" s="14">
        <f t="shared" si="14"/>
        <v>3366</v>
      </c>
      <c r="AG11" s="2">
        <f t="shared" si="15"/>
        <v>5.8178926991150445E-2</v>
      </c>
    </row>
    <row r="12" spans="1:33" x14ac:dyDescent="0.25">
      <c r="A12" s="4">
        <v>4</v>
      </c>
      <c r="B12" s="6">
        <v>2004</v>
      </c>
      <c r="C12" s="1" t="s">
        <v>16</v>
      </c>
      <c r="D12" s="13">
        <v>2264</v>
      </c>
      <c r="E12" s="13">
        <v>2281</v>
      </c>
      <c r="F12" s="14">
        <f t="shared" si="1"/>
        <v>4545</v>
      </c>
      <c r="G12" s="2">
        <f t="shared" si="2"/>
        <v>7.9311066903989105E-2</v>
      </c>
      <c r="H12" s="13">
        <v>27</v>
      </c>
      <c r="I12" s="13">
        <v>22</v>
      </c>
      <c r="J12" s="14">
        <f t="shared" si="3"/>
        <v>49</v>
      </c>
      <c r="K12" s="2">
        <f t="shared" si="4"/>
        <v>0.1136890951276102</v>
      </c>
      <c r="L12" s="13">
        <v>14</v>
      </c>
      <c r="M12" s="13">
        <v>13</v>
      </c>
      <c r="N12" s="14">
        <f t="shared" si="5"/>
        <v>27</v>
      </c>
      <c r="O12" s="2">
        <f t="shared" si="6"/>
        <v>0.23684210526315788</v>
      </c>
      <c r="P12" s="13">
        <v>0</v>
      </c>
      <c r="Q12" s="13">
        <v>0</v>
      </c>
      <c r="R12" s="14">
        <f t="shared" si="7"/>
        <v>0</v>
      </c>
      <c r="S12" s="2">
        <f t="shared" si="8"/>
        <v>0</v>
      </c>
      <c r="T12" s="13">
        <v>1</v>
      </c>
      <c r="U12" s="13">
        <v>3</v>
      </c>
      <c r="V12" s="14">
        <f t="shared" si="9"/>
        <v>4</v>
      </c>
      <c r="W12" s="2">
        <f t="shared" si="10"/>
        <v>1</v>
      </c>
      <c r="X12" s="13">
        <v>0</v>
      </c>
      <c r="Y12" s="13">
        <v>0</v>
      </c>
      <c r="Z12" s="14">
        <f t="shared" si="11"/>
        <v>0</v>
      </c>
      <c r="AA12" s="2">
        <f t="shared" si="12"/>
        <v>0</v>
      </c>
      <c r="AB12" s="13">
        <v>0</v>
      </c>
      <c r="AC12" s="13">
        <v>0</v>
      </c>
      <c r="AD12" s="14">
        <f t="shared" si="0"/>
        <v>0</v>
      </c>
      <c r="AE12" s="2">
        <f t="shared" si="13"/>
        <v>0</v>
      </c>
      <c r="AF12" s="14">
        <f t="shared" si="14"/>
        <v>4625</v>
      </c>
      <c r="AG12" s="2">
        <f t="shared" si="15"/>
        <v>7.993985066371681E-2</v>
      </c>
    </row>
    <row r="13" spans="1:33" x14ac:dyDescent="0.25">
      <c r="A13" s="4">
        <v>5</v>
      </c>
      <c r="B13" s="6">
        <v>2005</v>
      </c>
      <c r="C13" s="1" t="s">
        <v>17</v>
      </c>
      <c r="D13" s="13">
        <v>2686</v>
      </c>
      <c r="E13" s="13">
        <v>2666</v>
      </c>
      <c r="F13" s="14">
        <f t="shared" si="1"/>
        <v>5352</v>
      </c>
      <c r="G13" s="2">
        <f t="shared" si="2"/>
        <v>9.3393361951628104E-2</v>
      </c>
      <c r="H13" s="13">
        <v>31</v>
      </c>
      <c r="I13" s="13">
        <v>35</v>
      </c>
      <c r="J13" s="14">
        <f t="shared" si="3"/>
        <v>66</v>
      </c>
      <c r="K13" s="2">
        <f t="shared" si="4"/>
        <v>0.1531322505800464</v>
      </c>
      <c r="L13" s="13">
        <v>0</v>
      </c>
      <c r="M13" s="13">
        <v>0</v>
      </c>
      <c r="N13" s="14">
        <v>0</v>
      </c>
      <c r="O13" s="2">
        <f t="shared" si="6"/>
        <v>0</v>
      </c>
      <c r="P13" s="13">
        <v>0</v>
      </c>
      <c r="Q13" s="13">
        <v>0</v>
      </c>
      <c r="R13" s="14">
        <f t="shared" si="7"/>
        <v>0</v>
      </c>
      <c r="S13" s="2">
        <f t="shared" si="8"/>
        <v>0</v>
      </c>
      <c r="T13" s="13">
        <v>0</v>
      </c>
      <c r="U13" s="13">
        <v>0</v>
      </c>
      <c r="V13" s="14">
        <f t="shared" si="9"/>
        <v>0</v>
      </c>
      <c r="W13" s="2">
        <f t="shared" si="10"/>
        <v>0</v>
      </c>
      <c r="X13" s="13">
        <v>0</v>
      </c>
      <c r="Y13" s="13">
        <v>0</v>
      </c>
      <c r="Z13" s="14">
        <f t="shared" si="11"/>
        <v>0</v>
      </c>
      <c r="AA13" s="2">
        <f t="shared" si="12"/>
        <v>0</v>
      </c>
      <c r="AB13" s="13">
        <v>0</v>
      </c>
      <c r="AC13" s="13">
        <v>0</v>
      </c>
      <c r="AD13" s="14">
        <f t="shared" si="0"/>
        <v>0</v>
      </c>
      <c r="AE13" s="2">
        <f t="shared" si="13"/>
        <v>0</v>
      </c>
      <c r="AF13" s="14">
        <f t="shared" si="14"/>
        <v>5418</v>
      </c>
      <c r="AG13" s="2">
        <f t="shared" si="15"/>
        <v>9.3646294247787615E-2</v>
      </c>
    </row>
    <row r="14" spans="1:33" x14ac:dyDescent="0.25">
      <c r="A14" s="4">
        <v>6</v>
      </c>
      <c r="B14" s="6">
        <v>2006</v>
      </c>
      <c r="C14" s="1" t="s">
        <v>18</v>
      </c>
      <c r="D14" s="13">
        <v>2665</v>
      </c>
      <c r="E14" s="13">
        <v>2668</v>
      </c>
      <c r="F14" s="14">
        <f t="shared" si="1"/>
        <v>5333</v>
      </c>
      <c r="G14" s="2">
        <f t="shared" si="2"/>
        <v>9.3061808536627932E-2</v>
      </c>
      <c r="H14" s="13">
        <v>2</v>
      </c>
      <c r="I14" s="13">
        <v>4</v>
      </c>
      <c r="J14" s="14">
        <f t="shared" si="3"/>
        <v>6</v>
      </c>
      <c r="K14" s="2">
        <f t="shared" si="4"/>
        <v>1.3921113689095127E-2</v>
      </c>
      <c r="L14" s="13">
        <v>0</v>
      </c>
      <c r="M14" s="13">
        <v>0</v>
      </c>
      <c r="N14" s="14">
        <v>0</v>
      </c>
      <c r="O14" s="2">
        <f t="shared" si="6"/>
        <v>0</v>
      </c>
      <c r="P14" s="13">
        <v>0</v>
      </c>
      <c r="Q14" s="13">
        <v>0</v>
      </c>
      <c r="R14" s="14">
        <f t="shared" si="7"/>
        <v>0</v>
      </c>
      <c r="S14" s="2">
        <f t="shared" si="8"/>
        <v>0</v>
      </c>
      <c r="T14" s="13">
        <v>0</v>
      </c>
      <c r="U14" s="13">
        <v>0</v>
      </c>
      <c r="V14" s="14">
        <f t="shared" si="9"/>
        <v>0</v>
      </c>
      <c r="W14" s="2">
        <f t="shared" si="10"/>
        <v>0</v>
      </c>
      <c r="X14" s="13">
        <v>0</v>
      </c>
      <c r="Y14" s="13">
        <v>0</v>
      </c>
      <c r="Z14" s="14">
        <f t="shared" si="11"/>
        <v>0</v>
      </c>
      <c r="AA14" s="2">
        <f t="shared" si="12"/>
        <v>0</v>
      </c>
      <c r="AB14" s="13">
        <v>0</v>
      </c>
      <c r="AC14" s="13">
        <v>0</v>
      </c>
      <c r="AD14" s="14">
        <f t="shared" si="0"/>
        <v>0</v>
      </c>
      <c r="AE14" s="2">
        <f t="shared" si="13"/>
        <v>0</v>
      </c>
      <c r="AF14" s="14">
        <f t="shared" si="14"/>
        <v>5339</v>
      </c>
      <c r="AG14" s="2">
        <f t="shared" si="15"/>
        <v>9.2280835176991149E-2</v>
      </c>
    </row>
    <row r="15" spans="1:33" x14ac:dyDescent="0.25">
      <c r="A15" s="4">
        <v>7</v>
      </c>
      <c r="B15" s="6">
        <v>2007</v>
      </c>
      <c r="C15" s="1" t="s">
        <v>19</v>
      </c>
      <c r="D15" s="13">
        <v>2161</v>
      </c>
      <c r="E15" s="13">
        <v>2175</v>
      </c>
      <c r="F15" s="14">
        <f t="shared" si="1"/>
        <v>4336</v>
      </c>
      <c r="G15" s="2">
        <f t="shared" si="2"/>
        <v>7.5663979338987192E-2</v>
      </c>
      <c r="H15" s="13">
        <v>0</v>
      </c>
      <c r="I15" s="13">
        <v>0</v>
      </c>
      <c r="J15" s="14">
        <f t="shared" si="3"/>
        <v>0</v>
      </c>
      <c r="K15" s="2">
        <f t="shared" si="4"/>
        <v>0</v>
      </c>
      <c r="L15" s="13">
        <v>1</v>
      </c>
      <c r="M15" s="13">
        <v>0</v>
      </c>
      <c r="N15" s="14">
        <f t="shared" si="5"/>
        <v>1</v>
      </c>
      <c r="O15" s="2">
        <f t="shared" si="6"/>
        <v>8.771929824561403E-3</v>
      </c>
      <c r="P15" s="13">
        <v>0</v>
      </c>
      <c r="Q15" s="13">
        <v>0</v>
      </c>
      <c r="R15" s="14">
        <f t="shared" si="7"/>
        <v>0</v>
      </c>
      <c r="S15" s="2">
        <f t="shared" si="8"/>
        <v>0</v>
      </c>
      <c r="T15" s="13">
        <v>0</v>
      </c>
      <c r="U15" s="13">
        <v>0</v>
      </c>
      <c r="V15" s="14">
        <f t="shared" si="9"/>
        <v>0</v>
      </c>
      <c r="W15" s="2">
        <f t="shared" si="10"/>
        <v>0</v>
      </c>
      <c r="X15" s="13">
        <v>0</v>
      </c>
      <c r="Y15" s="13">
        <v>0</v>
      </c>
      <c r="Z15" s="14">
        <f t="shared" si="11"/>
        <v>0</v>
      </c>
      <c r="AA15" s="2">
        <f t="shared" si="12"/>
        <v>0</v>
      </c>
      <c r="AB15" s="13">
        <v>0</v>
      </c>
      <c r="AC15" s="13">
        <v>0</v>
      </c>
      <c r="AD15" s="14">
        <f t="shared" si="0"/>
        <v>0</v>
      </c>
      <c r="AE15" s="2">
        <f t="shared" si="13"/>
        <v>0</v>
      </c>
      <c r="AF15" s="14">
        <f t="shared" si="14"/>
        <v>4337</v>
      </c>
      <c r="AG15" s="2">
        <f t="shared" si="15"/>
        <v>7.4961974557522126E-2</v>
      </c>
    </row>
    <row r="16" spans="1:33" x14ac:dyDescent="0.25">
      <c r="A16" s="4">
        <v>8</v>
      </c>
      <c r="B16" s="6">
        <v>2008</v>
      </c>
      <c r="C16" s="1" t="s">
        <v>20</v>
      </c>
      <c r="D16" s="13">
        <v>2680</v>
      </c>
      <c r="E16" s="13">
        <v>2645</v>
      </c>
      <c r="F16" s="14">
        <f t="shared" si="1"/>
        <v>5325</v>
      </c>
      <c r="G16" s="2">
        <f>IFERROR(F16/F$22,0)</f>
        <v>9.2922207098733112E-2</v>
      </c>
      <c r="H16" s="13">
        <v>48</v>
      </c>
      <c r="I16" s="13">
        <v>49</v>
      </c>
      <c r="J16" s="14">
        <f t="shared" si="3"/>
        <v>97</v>
      </c>
      <c r="K16" s="2">
        <f t="shared" si="4"/>
        <v>0.22505800464037123</v>
      </c>
      <c r="L16" s="13">
        <v>0</v>
      </c>
      <c r="M16" s="13">
        <v>4</v>
      </c>
      <c r="N16" s="14">
        <f t="shared" si="5"/>
        <v>4</v>
      </c>
      <c r="O16" s="2">
        <f t="shared" si="6"/>
        <v>3.5087719298245612E-2</v>
      </c>
      <c r="P16" s="13">
        <v>0</v>
      </c>
      <c r="Q16" s="13">
        <v>0</v>
      </c>
      <c r="R16" s="14">
        <f t="shared" si="7"/>
        <v>0</v>
      </c>
      <c r="S16" s="2">
        <f t="shared" si="8"/>
        <v>0</v>
      </c>
      <c r="T16" s="13">
        <v>0</v>
      </c>
      <c r="U16" s="13">
        <v>0</v>
      </c>
      <c r="V16" s="14">
        <f t="shared" si="9"/>
        <v>0</v>
      </c>
      <c r="W16" s="2">
        <f t="shared" si="10"/>
        <v>0</v>
      </c>
      <c r="X16" s="13">
        <v>0</v>
      </c>
      <c r="Y16" s="13">
        <v>0</v>
      </c>
      <c r="Z16" s="14">
        <f t="shared" si="11"/>
        <v>0</v>
      </c>
      <c r="AA16" s="2">
        <f t="shared" si="12"/>
        <v>0</v>
      </c>
      <c r="AB16" s="13">
        <v>0</v>
      </c>
      <c r="AC16" s="13">
        <v>0</v>
      </c>
      <c r="AD16" s="14">
        <f t="shared" si="0"/>
        <v>0</v>
      </c>
      <c r="AE16" s="2">
        <f t="shared" si="13"/>
        <v>0</v>
      </c>
      <c r="AF16" s="14">
        <f t="shared" si="14"/>
        <v>5426</v>
      </c>
      <c r="AG16" s="2">
        <f t="shared" si="15"/>
        <v>9.378456858407079E-2</v>
      </c>
    </row>
    <row r="17" spans="1:33" x14ac:dyDescent="0.25">
      <c r="A17" s="4">
        <v>9</v>
      </c>
      <c r="B17" s="6">
        <v>2009</v>
      </c>
      <c r="C17" s="1" t="s">
        <v>12</v>
      </c>
      <c r="D17" s="13">
        <v>1908</v>
      </c>
      <c r="E17" s="13">
        <v>1878</v>
      </c>
      <c r="F17" s="14">
        <f t="shared" si="1"/>
        <v>3786</v>
      </c>
      <c r="G17" s="2">
        <f t="shared" si="2"/>
        <v>6.6066380483718976E-2</v>
      </c>
      <c r="H17" s="13">
        <v>5</v>
      </c>
      <c r="I17" s="13">
        <v>8</v>
      </c>
      <c r="J17" s="14">
        <f t="shared" si="3"/>
        <v>13</v>
      </c>
      <c r="K17" s="2">
        <f t="shared" si="4"/>
        <v>3.0162412993039442E-2</v>
      </c>
      <c r="L17" s="13">
        <v>0</v>
      </c>
      <c r="M17" s="13">
        <v>1</v>
      </c>
      <c r="N17" s="14">
        <f t="shared" si="5"/>
        <v>1</v>
      </c>
      <c r="O17" s="2">
        <f t="shared" si="6"/>
        <v>8.771929824561403E-3</v>
      </c>
      <c r="P17" s="13">
        <v>0</v>
      </c>
      <c r="Q17" s="13">
        <v>0</v>
      </c>
      <c r="R17" s="14">
        <f t="shared" si="7"/>
        <v>0</v>
      </c>
      <c r="S17" s="2">
        <f t="shared" si="8"/>
        <v>0</v>
      </c>
      <c r="T17" s="13">
        <v>0</v>
      </c>
      <c r="U17" s="13">
        <v>0</v>
      </c>
      <c r="V17" s="14">
        <f t="shared" si="9"/>
        <v>0</v>
      </c>
      <c r="W17" s="2">
        <f t="shared" si="10"/>
        <v>0</v>
      </c>
      <c r="X17" s="13">
        <v>0</v>
      </c>
      <c r="Y17" s="13">
        <v>0</v>
      </c>
      <c r="Z17" s="14">
        <f t="shared" si="11"/>
        <v>0</v>
      </c>
      <c r="AA17" s="2">
        <f t="shared" si="12"/>
        <v>0</v>
      </c>
      <c r="AB17" s="13">
        <v>0</v>
      </c>
      <c r="AC17" s="13">
        <v>0</v>
      </c>
      <c r="AD17" s="14">
        <f t="shared" si="0"/>
        <v>0</v>
      </c>
      <c r="AE17" s="2">
        <f t="shared" si="13"/>
        <v>0</v>
      </c>
      <c r="AF17" s="14">
        <f t="shared" si="14"/>
        <v>3800</v>
      </c>
      <c r="AG17" s="2">
        <f t="shared" si="15"/>
        <v>6.5680309734513276E-2</v>
      </c>
    </row>
    <row r="18" spans="1:33" x14ac:dyDescent="0.25">
      <c r="A18" s="4">
        <v>10</v>
      </c>
      <c r="B18" s="6">
        <v>2010</v>
      </c>
      <c r="C18" s="1" t="s">
        <v>21</v>
      </c>
      <c r="D18" s="13">
        <v>1915</v>
      </c>
      <c r="E18" s="13">
        <v>1935</v>
      </c>
      <c r="F18" s="14">
        <f t="shared" si="1"/>
        <v>3850</v>
      </c>
      <c r="G18" s="2">
        <f t="shared" si="2"/>
        <v>6.7183191986877458E-2</v>
      </c>
      <c r="H18" s="13">
        <v>13</v>
      </c>
      <c r="I18" s="13">
        <v>14</v>
      </c>
      <c r="J18" s="14">
        <f t="shared" si="3"/>
        <v>27</v>
      </c>
      <c r="K18" s="2">
        <f t="shared" si="4"/>
        <v>6.2645011600928072E-2</v>
      </c>
      <c r="L18" s="13">
        <v>0</v>
      </c>
      <c r="M18" s="13">
        <v>0</v>
      </c>
      <c r="N18" s="14">
        <f t="shared" si="5"/>
        <v>0</v>
      </c>
      <c r="O18" s="2">
        <f t="shared" si="6"/>
        <v>0</v>
      </c>
      <c r="P18" s="13">
        <v>0</v>
      </c>
      <c r="Q18" s="13">
        <v>0</v>
      </c>
      <c r="R18" s="14">
        <f t="shared" si="7"/>
        <v>0</v>
      </c>
      <c r="S18" s="2">
        <f t="shared" si="8"/>
        <v>0</v>
      </c>
      <c r="T18" s="13">
        <v>0</v>
      </c>
      <c r="U18" s="13">
        <v>0</v>
      </c>
      <c r="V18" s="14">
        <f t="shared" si="9"/>
        <v>0</v>
      </c>
      <c r="W18" s="2">
        <f t="shared" si="10"/>
        <v>0</v>
      </c>
      <c r="X18" s="13">
        <v>0</v>
      </c>
      <c r="Y18" s="13">
        <v>0</v>
      </c>
      <c r="Z18" s="14">
        <f t="shared" si="11"/>
        <v>0</v>
      </c>
      <c r="AA18" s="2">
        <f t="shared" si="12"/>
        <v>0</v>
      </c>
      <c r="AB18" s="13">
        <v>0</v>
      </c>
      <c r="AC18" s="13">
        <v>0</v>
      </c>
      <c r="AD18" s="14">
        <f t="shared" si="0"/>
        <v>0</v>
      </c>
      <c r="AE18" s="2">
        <f t="shared" si="13"/>
        <v>0</v>
      </c>
      <c r="AF18" s="14">
        <f t="shared" si="14"/>
        <v>3877</v>
      </c>
      <c r="AG18" s="2">
        <f t="shared" si="15"/>
        <v>6.7011200221238937E-2</v>
      </c>
    </row>
    <row r="19" spans="1:33" x14ac:dyDescent="0.25">
      <c r="A19" s="4">
        <v>11</v>
      </c>
      <c r="B19" s="6">
        <v>2011</v>
      </c>
      <c r="C19" s="1" t="s">
        <v>22</v>
      </c>
      <c r="D19" s="13">
        <v>2233</v>
      </c>
      <c r="E19" s="13">
        <v>2363</v>
      </c>
      <c r="F19" s="14">
        <f t="shared" si="1"/>
        <v>4596</v>
      </c>
      <c r="G19" s="2">
        <f t="shared" si="2"/>
        <v>8.0201026070568532E-2</v>
      </c>
      <c r="H19" s="13">
        <v>21</v>
      </c>
      <c r="I19" s="13">
        <v>30</v>
      </c>
      <c r="J19" s="14">
        <f t="shared" si="3"/>
        <v>51</v>
      </c>
      <c r="K19" s="2">
        <f t="shared" si="4"/>
        <v>0.11832946635730858</v>
      </c>
      <c r="L19" s="13">
        <v>19</v>
      </c>
      <c r="M19" s="13">
        <v>27</v>
      </c>
      <c r="N19" s="14">
        <f t="shared" si="5"/>
        <v>46</v>
      </c>
      <c r="O19" s="2">
        <f t="shared" si="6"/>
        <v>0.40350877192982454</v>
      </c>
      <c r="P19" s="13">
        <v>0</v>
      </c>
      <c r="Q19" s="13">
        <v>0</v>
      </c>
      <c r="R19" s="14">
        <f t="shared" si="7"/>
        <v>0</v>
      </c>
      <c r="S19" s="2">
        <f t="shared" si="8"/>
        <v>0</v>
      </c>
      <c r="T19" s="13">
        <v>0</v>
      </c>
      <c r="U19" s="13">
        <v>0</v>
      </c>
      <c r="V19" s="14">
        <f t="shared" si="9"/>
        <v>0</v>
      </c>
      <c r="W19" s="2">
        <f t="shared" si="10"/>
        <v>0</v>
      </c>
      <c r="X19" s="13">
        <v>0</v>
      </c>
      <c r="Y19" s="13">
        <v>0</v>
      </c>
      <c r="Z19" s="14">
        <f t="shared" si="11"/>
        <v>0</v>
      </c>
      <c r="AA19" s="2">
        <f t="shared" si="12"/>
        <v>0</v>
      </c>
      <c r="AB19" s="13">
        <v>0</v>
      </c>
      <c r="AC19" s="13">
        <v>0</v>
      </c>
      <c r="AD19" s="14">
        <f t="shared" si="0"/>
        <v>0</v>
      </c>
      <c r="AE19" s="2">
        <f t="shared" si="13"/>
        <v>0</v>
      </c>
      <c r="AF19" s="14">
        <f t="shared" si="14"/>
        <v>4693</v>
      </c>
      <c r="AG19" s="2">
        <f t="shared" si="15"/>
        <v>8.1115182522123894E-2</v>
      </c>
    </row>
    <row r="20" spans="1:33" x14ac:dyDescent="0.25">
      <c r="A20" s="4">
        <v>12</v>
      </c>
      <c r="B20" s="6">
        <v>2012</v>
      </c>
      <c r="C20" s="1" t="s">
        <v>23</v>
      </c>
      <c r="D20" s="13">
        <v>2074</v>
      </c>
      <c r="E20" s="13">
        <v>2051</v>
      </c>
      <c r="F20" s="14">
        <f t="shared" si="1"/>
        <v>4125</v>
      </c>
      <c r="G20" s="2">
        <f t="shared" si="2"/>
        <v>7.1981991414511573E-2</v>
      </c>
      <c r="H20" s="13">
        <v>15</v>
      </c>
      <c r="I20" s="13">
        <v>14</v>
      </c>
      <c r="J20" s="14">
        <f t="shared" si="3"/>
        <v>29</v>
      </c>
      <c r="K20" s="2">
        <f t="shared" si="4"/>
        <v>6.7285382830626447E-2</v>
      </c>
      <c r="L20" s="13">
        <v>3</v>
      </c>
      <c r="M20" s="13">
        <v>2</v>
      </c>
      <c r="N20" s="14">
        <f t="shared" si="5"/>
        <v>5</v>
      </c>
      <c r="O20" s="2">
        <f t="shared" si="6"/>
        <v>4.3859649122807015E-2</v>
      </c>
      <c r="P20" s="13">
        <v>0</v>
      </c>
      <c r="Q20" s="13">
        <v>0</v>
      </c>
      <c r="R20" s="14">
        <f t="shared" si="7"/>
        <v>0</v>
      </c>
      <c r="S20" s="2">
        <f t="shared" si="8"/>
        <v>0</v>
      </c>
      <c r="T20" s="13">
        <v>0</v>
      </c>
      <c r="U20" s="13">
        <v>0</v>
      </c>
      <c r="V20" s="14">
        <f t="shared" si="9"/>
        <v>0</v>
      </c>
      <c r="W20" s="2">
        <f t="shared" si="10"/>
        <v>0</v>
      </c>
      <c r="X20" s="13">
        <v>0</v>
      </c>
      <c r="Y20" s="13">
        <v>0</v>
      </c>
      <c r="Z20" s="14">
        <f t="shared" si="11"/>
        <v>0</v>
      </c>
      <c r="AA20" s="2">
        <f t="shared" si="12"/>
        <v>0</v>
      </c>
      <c r="AB20" s="13">
        <v>0</v>
      </c>
      <c r="AC20" s="13">
        <v>0</v>
      </c>
      <c r="AD20" s="14">
        <f t="shared" si="0"/>
        <v>0</v>
      </c>
      <c r="AE20" s="2">
        <f t="shared" si="13"/>
        <v>0</v>
      </c>
      <c r="AF20" s="14">
        <f t="shared" si="14"/>
        <v>4159</v>
      </c>
      <c r="AG20" s="2">
        <f t="shared" si="15"/>
        <v>7.1885370575221236E-2</v>
      </c>
    </row>
    <row r="21" spans="1:33" x14ac:dyDescent="0.25">
      <c r="A21" s="4">
        <v>13</v>
      </c>
      <c r="B21" s="6">
        <v>2013</v>
      </c>
      <c r="C21" s="1" t="s">
        <v>24</v>
      </c>
      <c r="D21" s="13">
        <v>2894</v>
      </c>
      <c r="E21" s="13">
        <v>2944</v>
      </c>
      <c r="F21" s="14">
        <f>SUM(D21:E21)</f>
        <v>5838</v>
      </c>
      <c r="G21" s="2">
        <f t="shared" si="2"/>
        <v>0.10187414930373782</v>
      </c>
      <c r="H21" s="13">
        <v>8</v>
      </c>
      <c r="I21" s="13">
        <v>8</v>
      </c>
      <c r="J21" s="14">
        <f t="shared" si="3"/>
        <v>16</v>
      </c>
      <c r="K21" s="2">
        <f t="shared" si="4"/>
        <v>3.7122969837587005E-2</v>
      </c>
      <c r="L21" s="13">
        <v>2</v>
      </c>
      <c r="M21" s="13">
        <v>1</v>
      </c>
      <c r="N21" s="14">
        <f t="shared" si="5"/>
        <v>3</v>
      </c>
      <c r="O21" s="2">
        <f t="shared" si="6"/>
        <v>2.6315789473684209E-2</v>
      </c>
      <c r="P21" s="13">
        <v>1</v>
      </c>
      <c r="Q21" s="13">
        <v>0</v>
      </c>
      <c r="R21" s="14">
        <f t="shared" si="7"/>
        <v>1</v>
      </c>
      <c r="S21" s="2">
        <f t="shared" si="8"/>
        <v>1</v>
      </c>
      <c r="T21" s="13">
        <v>0</v>
      </c>
      <c r="U21" s="13">
        <v>0</v>
      </c>
      <c r="V21" s="14">
        <f t="shared" si="9"/>
        <v>0</v>
      </c>
      <c r="W21" s="2">
        <f t="shared" si="10"/>
        <v>0</v>
      </c>
      <c r="X21" s="13">
        <v>0</v>
      </c>
      <c r="Y21" s="13">
        <v>0</v>
      </c>
      <c r="Z21" s="14">
        <f t="shared" si="11"/>
        <v>0</v>
      </c>
      <c r="AA21" s="2">
        <f t="shared" si="12"/>
        <v>0</v>
      </c>
      <c r="AB21" s="13">
        <v>0</v>
      </c>
      <c r="AC21" s="13">
        <v>0</v>
      </c>
      <c r="AD21" s="14">
        <f t="shared" si="0"/>
        <v>0</v>
      </c>
      <c r="AE21" s="2">
        <f t="shared" si="13"/>
        <v>0</v>
      </c>
      <c r="AF21" s="14">
        <f t="shared" si="14"/>
        <v>5858</v>
      </c>
      <c r="AG21" s="2">
        <f>AF21/$AF$22</f>
        <v>0.10125138274336283</v>
      </c>
    </row>
    <row r="22" spans="1:33" x14ac:dyDescent="0.25">
      <c r="A22" s="19" t="s">
        <v>37</v>
      </c>
      <c r="B22" s="19"/>
      <c r="C22" s="19"/>
      <c r="D22" s="18">
        <f>SUM(D9:D21)</f>
        <v>28585</v>
      </c>
      <c r="E22" s="18">
        <f t="shared" ref="E22:V22" si="16">SUM(E9:E21)</f>
        <v>28721</v>
      </c>
      <c r="F22" s="18">
        <f t="shared" si="16"/>
        <v>57306</v>
      </c>
      <c r="G22" s="17">
        <f>F22/$AF22</f>
        <v>0.99049363938053092</v>
      </c>
      <c r="H22" s="18">
        <f>SUM(H9:H21)</f>
        <v>210</v>
      </c>
      <c r="I22" s="18">
        <f t="shared" si="16"/>
        <v>221</v>
      </c>
      <c r="J22" s="18">
        <f>SUM(J9:J21)</f>
        <v>431</v>
      </c>
      <c r="K22" s="17">
        <f>J22/$AF22</f>
        <v>7.449529867256637E-3</v>
      </c>
      <c r="L22" s="18">
        <f t="shared" si="16"/>
        <v>51</v>
      </c>
      <c r="M22" s="18">
        <f t="shared" si="16"/>
        <v>63</v>
      </c>
      <c r="N22" s="18">
        <f t="shared" si="16"/>
        <v>114</v>
      </c>
      <c r="O22" s="17">
        <f>N22/$AF22</f>
        <v>1.9704092920353983E-3</v>
      </c>
      <c r="P22" s="18">
        <f t="shared" si="16"/>
        <v>1</v>
      </c>
      <c r="Q22" s="18">
        <f>SUM(Q9:Q21)</f>
        <v>0</v>
      </c>
      <c r="R22" s="18">
        <f t="shared" si="16"/>
        <v>1</v>
      </c>
      <c r="S22" s="17">
        <f>R22/$AF22</f>
        <v>1.728429203539823E-5</v>
      </c>
      <c r="T22" s="18">
        <f t="shared" si="16"/>
        <v>1</v>
      </c>
      <c r="U22" s="18">
        <f t="shared" si="16"/>
        <v>3</v>
      </c>
      <c r="V22" s="18">
        <f t="shared" si="16"/>
        <v>4</v>
      </c>
      <c r="W22" s="17">
        <f>V22/$AF22</f>
        <v>6.9137168141592919E-5</v>
      </c>
      <c r="X22" s="18">
        <f>SUM(X9:X21)</f>
        <v>0</v>
      </c>
      <c r="Y22" s="18">
        <f>SUM(Y9:Y21)</f>
        <v>0</v>
      </c>
      <c r="Z22" s="18">
        <f>SUM(Z9:Z21)</f>
        <v>0</v>
      </c>
      <c r="AA22" s="17">
        <f>Z22/$AF22</f>
        <v>0</v>
      </c>
      <c r="AB22" s="18">
        <f>SUM(AB9:AB21)</f>
        <v>0</v>
      </c>
      <c r="AC22" s="18">
        <f>SUM(AC9:AC21)</f>
        <v>0</v>
      </c>
      <c r="AD22" s="18">
        <f>SUM(AD9:AD21)</f>
        <v>0</v>
      </c>
      <c r="AE22" s="17">
        <f>AD22/$AF22</f>
        <v>0</v>
      </c>
      <c r="AF22" s="12">
        <f>SUM(AF9:AF21)</f>
        <v>57856</v>
      </c>
      <c r="AG22" s="17">
        <f>'KAB SUKOHARJO'!AG9</f>
        <v>6.2982114281359886E-2</v>
      </c>
    </row>
    <row r="23" spans="1:33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</sheetData>
  <mergeCells count="14">
    <mergeCell ref="P7:S7"/>
    <mergeCell ref="T7:W7"/>
    <mergeCell ref="X7:AA7"/>
    <mergeCell ref="AB7:AE7"/>
    <mergeCell ref="AF7:AG7"/>
    <mergeCell ref="A1:M2"/>
    <mergeCell ref="B7:C7"/>
    <mergeCell ref="A7:A8"/>
    <mergeCell ref="A22:C22"/>
    <mergeCell ref="A5:D5"/>
    <mergeCell ref="A6:D6"/>
    <mergeCell ref="D7:G7"/>
    <mergeCell ref="H7:K7"/>
    <mergeCell ref="L7:O7"/>
  </mergeCells>
  <pageMargins left="0.7" right="0.7" top="0.75" bottom="0.75" header="0.3" footer="0.3"/>
  <pageSetup paperSize="9" orientation="portrait" r:id="rId1"/>
  <ignoredErrors>
    <ignoredError sqref="N12 N16 N15 N19:N20 N18 N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BFB8-3ABB-446A-A353-15DCF189A85D}">
  <dimension ref="A1:AG22"/>
  <sheetViews>
    <sheetView workbookViewId="0">
      <selection activeCell="D9" sqref="D9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56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40</v>
      </c>
      <c r="D9" s="13">
        <v>1436</v>
      </c>
      <c r="E9" s="13">
        <v>1423</v>
      </c>
      <c r="F9" s="14">
        <f>SUM(D9:E9)</f>
        <v>2859</v>
      </c>
      <c r="G9" s="2">
        <f>IFERROR(F9/F$21,0)</f>
        <v>7.7908275880862202E-2</v>
      </c>
      <c r="H9" s="13">
        <v>1</v>
      </c>
      <c r="I9" s="13">
        <v>0</v>
      </c>
      <c r="J9" s="14">
        <f t="shared" ref="J9:J20" si="0">SUM(H9:I9)</f>
        <v>1</v>
      </c>
      <c r="K9" s="2">
        <f>IFERROR(J9/J$21,0)</f>
        <v>3.3783783783783786E-3</v>
      </c>
      <c r="L9" s="13">
        <v>3</v>
      </c>
      <c r="M9" s="13">
        <v>1</v>
      </c>
      <c r="N9" s="14">
        <f>SUM(L9:M9)</f>
        <v>4</v>
      </c>
      <c r="O9" s="2">
        <f>IFERROR(N9/N$21,0)</f>
        <v>6.0606060606060608E-2</v>
      </c>
      <c r="P9" s="13">
        <v>0</v>
      </c>
      <c r="Q9" s="13">
        <v>0</v>
      </c>
      <c r="R9" s="13">
        <f>SUM(P9:Q9)</f>
        <v>0</v>
      </c>
      <c r="S9" s="2">
        <f>IFERROR(R9/R$21,0)</f>
        <v>0</v>
      </c>
      <c r="T9" s="13">
        <v>0</v>
      </c>
      <c r="U9" s="13">
        <v>0</v>
      </c>
      <c r="V9" s="13">
        <f>SUM(T9:U9)</f>
        <v>0</v>
      </c>
      <c r="W9" s="2">
        <f>IFERROR(V9/V$21,0)</f>
        <v>0</v>
      </c>
      <c r="X9" s="13">
        <v>0</v>
      </c>
      <c r="Y9" s="13">
        <v>0</v>
      </c>
      <c r="Z9" s="13">
        <f>SUM(X9:Y9)</f>
        <v>0</v>
      </c>
      <c r="AA9" s="2">
        <f>IFERROR(Z9/Z$21,0)</f>
        <v>0</v>
      </c>
      <c r="AB9" s="13">
        <v>0</v>
      </c>
      <c r="AC9" s="13">
        <v>0</v>
      </c>
      <c r="AD9" s="13">
        <f t="shared" ref="AD9:AD20" si="1">SUM(AB9:AC9)</f>
        <v>0</v>
      </c>
      <c r="AE9" s="2">
        <f>IFERROR(AD9/AD$21,0)</f>
        <v>0</v>
      </c>
      <c r="AF9" s="13">
        <f>AD9+Z9+V9+R9+N9+J9+F9</f>
        <v>2864</v>
      </c>
      <c r="AG9" s="2">
        <f t="shared" ref="AG9:AG20" si="2">AF9/$AF$21</f>
        <v>7.7278001133266772E-2</v>
      </c>
    </row>
    <row r="10" spans="1:33" x14ac:dyDescent="0.25">
      <c r="A10" s="4">
        <v>2</v>
      </c>
      <c r="B10" s="6">
        <v>2002</v>
      </c>
      <c r="C10" s="1" t="s">
        <v>41</v>
      </c>
      <c r="D10" s="13">
        <v>1311</v>
      </c>
      <c r="E10" s="13">
        <v>1250</v>
      </c>
      <c r="F10" s="14">
        <f t="shared" ref="F10:F20" si="3">SUM(D10:E10)</f>
        <v>2561</v>
      </c>
      <c r="G10" s="2">
        <f t="shared" ref="G10:G20" si="4">IFERROR(F10/F$21,0)</f>
        <v>6.9787721067117198E-2</v>
      </c>
      <c r="H10" s="13">
        <v>2</v>
      </c>
      <c r="I10" s="13">
        <v>1</v>
      </c>
      <c r="J10" s="14">
        <f t="shared" si="0"/>
        <v>3</v>
      </c>
      <c r="K10" s="2">
        <f t="shared" ref="K10:K20" si="5">IFERROR(J10/J$21,0)</f>
        <v>1.0135135135135136E-2</v>
      </c>
      <c r="L10" s="13">
        <v>0</v>
      </c>
      <c r="M10" s="13">
        <v>0</v>
      </c>
      <c r="N10" s="14">
        <f t="shared" ref="N10:N20" si="6">SUM(L10:M10)</f>
        <v>0</v>
      </c>
      <c r="O10" s="2">
        <f t="shared" ref="O10:O20" si="7">IFERROR(N10/N$21,0)</f>
        <v>0</v>
      </c>
      <c r="P10" s="13">
        <v>0</v>
      </c>
      <c r="Q10" s="13">
        <v>0</v>
      </c>
      <c r="R10" s="13">
        <f t="shared" ref="R10:R20" si="8">SUM(P10:Q10)</f>
        <v>0</v>
      </c>
      <c r="S10" s="2">
        <f t="shared" ref="S10:S20" si="9">IFERROR(R10/R$21,0)</f>
        <v>0</v>
      </c>
      <c r="T10" s="13">
        <v>0</v>
      </c>
      <c r="U10" s="13">
        <v>0</v>
      </c>
      <c r="V10" s="13">
        <f t="shared" ref="V10:V20" si="10">SUM(T10:U10)</f>
        <v>0</v>
      </c>
      <c r="W10" s="2">
        <f t="shared" ref="W10:W20" si="11">IFERROR(V10/V$21,0)</f>
        <v>0</v>
      </c>
      <c r="X10" s="13">
        <v>0</v>
      </c>
      <c r="Y10" s="13">
        <v>0</v>
      </c>
      <c r="Z10" s="13">
        <f t="shared" ref="Z10:Z20" si="12">SUM(X10:Y10)</f>
        <v>0</v>
      </c>
      <c r="AA10" s="2">
        <f t="shared" ref="AA10:AA20" si="13">IFERROR(Z10/Z$21,0)</f>
        <v>0</v>
      </c>
      <c r="AB10" s="13">
        <v>0</v>
      </c>
      <c r="AC10" s="13">
        <v>0</v>
      </c>
      <c r="AD10" s="13">
        <f t="shared" si="1"/>
        <v>0</v>
      </c>
      <c r="AE10" s="2">
        <f t="shared" ref="AE10:AE20" si="14">IFERROR(AD10/AD$21,0)</f>
        <v>0</v>
      </c>
      <c r="AF10" s="13">
        <f t="shared" ref="AF10:AF20" si="15">AD10+Z10+V10+R10+N10+J10+F10</f>
        <v>2564</v>
      </c>
      <c r="AG10" s="2">
        <f t="shared" si="2"/>
        <v>6.9183238444726264E-2</v>
      </c>
    </row>
    <row r="11" spans="1:33" x14ac:dyDescent="0.25">
      <c r="A11" s="4">
        <v>3</v>
      </c>
      <c r="B11" s="6">
        <v>2003</v>
      </c>
      <c r="C11" s="1" t="s">
        <v>42</v>
      </c>
      <c r="D11" s="13">
        <v>1603</v>
      </c>
      <c r="E11" s="13">
        <v>1490</v>
      </c>
      <c r="F11" s="14">
        <f t="shared" si="3"/>
        <v>3093</v>
      </c>
      <c r="G11" s="2">
        <f t="shared" si="4"/>
        <v>8.4284818922527732E-2</v>
      </c>
      <c r="H11" s="13">
        <v>16</v>
      </c>
      <c r="I11" s="13">
        <v>17</v>
      </c>
      <c r="J11" s="14">
        <f t="shared" si="0"/>
        <v>33</v>
      </c>
      <c r="K11" s="2">
        <f t="shared" si="5"/>
        <v>0.11148648648648649</v>
      </c>
      <c r="L11" s="13">
        <v>0</v>
      </c>
      <c r="M11" s="13">
        <v>0</v>
      </c>
      <c r="N11" s="14">
        <f t="shared" si="6"/>
        <v>0</v>
      </c>
      <c r="O11" s="2">
        <f t="shared" si="7"/>
        <v>0</v>
      </c>
      <c r="P11" s="13">
        <v>0</v>
      </c>
      <c r="Q11" s="13">
        <v>0</v>
      </c>
      <c r="R11" s="13">
        <f t="shared" si="8"/>
        <v>0</v>
      </c>
      <c r="S11" s="2">
        <f t="shared" si="9"/>
        <v>0</v>
      </c>
      <c r="T11" s="13">
        <v>0</v>
      </c>
      <c r="U11" s="13">
        <v>0</v>
      </c>
      <c r="V11" s="13">
        <f t="shared" si="10"/>
        <v>0</v>
      </c>
      <c r="W11" s="2">
        <f t="shared" si="11"/>
        <v>0</v>
      </c>
      <c r="X11" s="13">
        <v>0</v>
      </c>
      <c r="Y11" s="13">
        <v>0</v>
      </c>
      <c r="Z11" s="13">
        <f t="shared" si="12"/>
        <v>0</v>
      </c>
      <c r="AA11" s="2">
        <f t="shared" si="13"/>
        <v>0</v>
      </c>
      <c r="AB11" s="13">
        <v>0</v>
      </c>
      <c r="AC11" s="13">
        <v>0</v>
      </c>
      <c r="AD11" s="13">
        <f t="shared" si="1"/>
        <v>0</v>
      </c>
      <c r="AE11" s="2">
        <f t="shared" si="14"/>
        <v>0</v>
      </c>
      <c r="AF11" s="13">
        <f t="shared" si="15"/>
        <v>3126</v>
      </c>
      <c r="AG11" s="2">
        <f t="shared" si="2"/>
        <v>8.4347427214592152E-2</v>
      </c>
    </row>
    <row r="12" spans="1:33" x14ac:dyDescent="0.25">
      <c r="A12" s="4">
        <v>4</v>
      </c>
      <c r="B12" s="6">
        <v>2004</v>
      </c>
      <c r="C12" s="1" t="s">
        <v>43</v>
      </c>
      <c r="D12" s="13">
        <v>1463</v>
      </c>
      <c r="E12" s="13">
        <v>1420</v>
      </c>
      <c r="F12" s="14">
        <f t="shared" si="3"/>
        <v>2883</v>
      </c>
      <c r="G12" s="2">
        <f t="shared" si="4"/>
        <v>7.8562280295392001E-2</v>
      </c>
      <c r="H12" s="13">
        <v>11</v>
      </c>
      <c r="I12" s="13">
        <v>8</v>
      </c>
      <c r="J12" s="14">
        <f t="shared" si="0"/>
        <v>19</v>
      </c>
      <c r="K12" s="2">
        <f t="shared" si="5"/>
        <v>6.4189189189189186E-2</v>
      </c>
      <c r="L12" s="13">
        <v>21</v>
      </c>
      <c r="M12" s="13">
        <v>15</v>
      </c>
      <c r="N12" s="14">
        <f t="shared" si="6"/>
        <v>36</v>
      </c>
      <c r="O12" s="2">
        <f t="shared" si="7"/>
        <v>0.54545454545454541</v>
      </c>
      <c r="P12" s="13">
        <v>0</v>
      </c>
      <c r="Q12" s="13">
        <v>0</v>
      </c>
      <c r="R12" s="13">
        <f t="shared" si="8"/>
        <v>0</v>
      </c>
      <c r="S12" s="2">
        <f t="shared" si="9"/>
        <v>0</v>
      </c>
      <c r="T12" s="13">
        <v>0</v>
      </c>
      <c r="U12" s="13">
        <v>0</v>
      </c>
      <c r="V12" s="13">
        <f>SUM(T12:U12)</f>
        <v>0</v>
      </c>
      <c r="W12" s="2">
        <f t="shared" si="11"/>
        <v>0</v>
      </c>
      <c r="X12" s="13">
        <v>0</v>
      </c>
      <c r="Y12" s="13">
        <v>0</v>
      </c>
      <c r="Z12" s="13">
        <f t="shared" si="12"/>
        <v>0</v>
      </c>
      <c r="AA12" s="2">
        <f t="shared" si="13"/>
        <v>0</v>
      </c>
      <c r="AB12" s="13">
        <v>0</v>
      </c>
      <c r="AC12" s="13">
        <v>0</v>
      </c>
      <c r="AD12" s="13">
        <f t="shared" si="1"/>
        <v>0</v>
      </c>
      <c r="AE12" s="2">
        <f t="shared" si="14"/>
        <v>0</v>
      </c>
      <c r="AF12" s="13">
        <f t="shared" si="15"/>
        <v>2938</v>
      </c>
      <c r="AG12" s="2">
        <f t="shared" si="2"/>
        <v>7.9274709263106771E-2</v>
      </c>
    </row>
    <row r="13" spans="1:33" x14ac:dyDescent="0.25">
      <c r="A13" s="4">
        <v>5</v>
      </c>
      <c r="B13" s="6">
        <v>2005</v>
      </c>
      <c r="C13" s="1" t="s">
        <v>44</v>
      </c>
      <c r="D13" s="13">
        <v>1675</v>
      </c>
      <c r="E13" s="13">
        <v>1649</v>
      </c>
      <c r="F13" s="14">
        <f t="shared" si="3"/>
        <v>3324</v>
      </c>
      <c r="G13" s="2">
        <f t="shared" si="4"/>
        <v>9.057961141237704E-2</v>
      </c>
      <c r="H13" s="13">
        <v>9</v>
      </c>
      <c r="I13" s="13">
        <v>8</v>
      </c>
      <c r="J13" s="14">
        <f t="shared" si="0"/>
        <v>17</v>
      </c>
      <c r="K13" s="2">
        <f t="shared" si="5"/>
        <v>5.7432432432432436E-2</v>
      </c>
      <c r="L13" s="13">
        <v>7</v>
      </c>
      <c r="M13" s="13">
        <v>4</v>
      </c>
      <c r="N13" s="14">
        <f t="shared" si="6"/>
        <v>11</v>
      </c>
      <c r="O13" s="2">
        <f t="shared" si="7"/>
        <v>0.16666666666666666</v>
      </c>
      <c r="P13" s="13">
        <v>0</v>
      </c>
      <c r="Q13" s="13">
        <v>0</v>
      </c>
      <c r="R13" s="13">
        <f t="shared" si="8"/>
        <v>0</v>
      </c>
      <c r="S13" s="2">
        <f t="shared" si="9"/>
        <v>0</v>
      </c>
      <c r="T13" s="13">
        <v>0</v>
      </c>
      <c r="U13" s="13">
        <v>0</v>
      </c>
      <c r="V13" s="13">
        <f t="shared" si="10"/>
        <v>0</v>
      </c>
      <c r="W13" s="2">
        <f t="shared" si="11"/>
        <v>0</v>
      </c>
      <c r="X13" s="13">
        <v>0</v>
      </c>
      <c r="Y13" s="13">
        <v>0</v>
      </c>
      <c r="Z13" s="13">
        <f t="shared" si="12"/>
        <v>0</v>
      </c>
      <c r="AA13" s="2">
        <f t="shared" si="13"/>
        <v>0</v>
      </c>
      <c r="AB13" s="13">
        <v>1</v>
      </c>
      <c r="AC13" s="13">
        <v>0</v>
      </c>
      <c r="AD13" s="13">
        <f>SUM(AB13:AC13)</f>
        <v>1</v>
      </c>
      <c r="AE13" s="2">
        <f t="shared" si="14"/>
        <v>0.5</v>
      </c>
      <c r="AF13" s="13">
        <f t="shared" si="15"/>
        <v>3353</v>
      </c>
      <c r="AG13" s="2">
        <f t="shared" si="2"/>
        <v>9.0472464315587808E-2</v>
      </c>
    </row>
    <row r="14" spans="1:33" x14ac:dyDescent="0.25">
      <c r="A14" s="4">
        <v>6</v>
      </c>
      <c r="B14" s="6">
        <v>2006</v>
      </c>
      <c r="C14" s="1" t="s">
        <v>45</v>
      </c>
      <c r="D14" s="13">
        <v>1165</v>
      </c>
      <c r="E14" s="13">
        <v>1161</v>
      </c>
      <c r="F14" s="14">
        <f t="shared" si="3"/>
        <v>2326</v>
      </c>
      <c r="G14" s="2">
        <f t="shared" si="4"/>
        <v>6.3383927841512935E-2</v>
      </c>
      <c r="H14" s="13">
        <v>7</v>
      </c>
      <c r="I14" s="13">
        <v>6</v>
      </c>
      <c r="J14" s="14">
        <f t="shared" si="0"/>
        <v>13</v>
      </c>
      <c r="K14" s="2">
        <f t="shared" si="5"/>
        <v>4.3918918918918921E-2</v>
      </c>
      <c r="L14" s="13">
        <v>0</v>
      </c>
      <c r="M14" s="13">
        <v>0</v>
      </c>
      <c r="N14" s="14">
        <f t="shared" si="6"/>
        <v>0</v>
      </c>
      <c r="O14" s="2">
        <f t="shared" si="7"/>
        <v>0</v>
      </c>
      <c r="P14" s="13">
        <v>0</v>
      </c>
      <c r="Q14" s="13">
        <v>0</v>
      </c>
      <c r="R14" s="13">
        <f t="shared" si="8"/>
        <v>0</v>
      </c>
      <c r="S14" s="2">
        <f t="shared" si="9"/>
        <v>0</v>
      </c>
      <c r="T14" s="13">
        <v>0</v>
      </c>
      <c r="U14" s="13">
        <v>0</v>
      </c>
      <c r="V14" s="13">
        <f t="shared" si="10"/>
        <v>0</v>
      </c>
      <c r="W14" s="2">
        <f t="shared" si="11"/>
        <v>0</v>
      </c>
      <c r="X14" s="13">
        <v>0</v>
      </c>
      <c r="Y14" s="13">
        <v>0</v>
      </c>
      <c r="Z14" s="13">
        <f t="shared" si="12"/>
        <v>0</v>
      </c>
      <c r="AA14" s="2">
        <f t="shared" si="13"/>
        <v>0</v>
      </c>
      <c r="AB14" s="13">
        <v>0</v>
      </c>
      <c r="AC14" s="13">
        <v>1</v>
      </c>
      <c r="AD14" s="13">
        <f t="shared" si="1"/>
        <v>1</v>
      </c>
      <c r="AE14" s="2">
        <f t="shared" si="14"/>
        <v>0.5</v>
      </c>
      <c r="AF14" s="13">
        <f t="shared" si="15"/>
        <v>2340</v>
      </c>
      <c r="AG14" s="2">
        <f t="shared" si="2"/>
        <v>6.313914897061601E-2</v>
      </c>
    </row>
    <row r="15" spans="1:33" x14ac:dyDescent="0.25">
      <c r="A15" s="4">
        <v>7</v>
      </c>
      <c r="B15" s="6">
        <v>2007</v>
      </c>
      <c r="C15" s="1" t="s">
        <v>25</v>
      </c>
      <c r="D15" s="13">
        <v>1607</v>
      </c>
      <c r="E15" s="13">
        <v>1582</v>
      </c>
      <c r="F15" s="14">
        <f t="shared" si="3"/>
        <v>3189</v>
      </c>
      <c r="G15" s="2">
        <f t="shared" si="4"/>
        <v>8.6900836580646915E-2</v>
      </c>
      <c r="H15" s="13">
        <v>42</v>
      </c>
      <c r="I15" s="13">
        <v>55</v>
      </c>
      <c r="J15" s="14">
        <f t="shared" si="0"/>
        <v>97</v>
      </c>
      <c r="K15" s="2">
        <f t="shared" si="5"/>
        <v>0.32770270270270269</v>
      </c>
      <c r="L15" s="13">
        <v>1</v>
      </c>
      <c r="M15" s="13">
        <v>2</v>
      </c>
      <c r="N15" s="14">
        <f t="shared" si="6"/>
        <v>3</v>
      </c>
      <c r="O15" s="2">
        <f t="shared" si="7"/>
        <v>4.5454545454545456E-2</v>
      </c>
      <c r="P15" s="13">
        <v>0</v>
      </c>
      <c r="Q15" s="13">
        <v>0</v>
      </c>
      <c r="R15" s="13">
        <f t="shared" si="8"/>
        <v>0</v>
      </c>
      <c r="S15" s="2">
        <f t="shared" si="9"/>
        <v>0</v>
      </c>
      <c r="T15" s="13">
        <v>0</v>
      </c>
      <c r="U15" s="13">
        <v>0</v>
      </c>
      <c r="V15" s="13">
        <f t="shared" si="10"/>
        <v>0</v>
      </c>
      <c r="W15" s="2">
        <f t="shared" si="11"/>
        <v>0</v>
      </c>
      <c r="X15" s="13">
        <v>0</v>
      </c>
      <c r="Y15" s="13">
        <v>0</v>
      </c>
      <c r="Z15" s="13">
        <f t="shared" si="12"/>
        <v>0</v>
      </c>
      <c r="AA15" s="2">
        <f t="shared" si="13"/>
        <v>0</v>
      </c>
      <c r="AB15" s="13">
        <v>0</v>
      </c>
      <c r="AC15" s="13">
        <v>0</v>
      </c>
      <c r="AD15" s="13">
        <f t="shared" si="1"/>
        <v>0</v>
      </c>
      <c r="AE15" s="2">
        <f t="shared" si="14"/>
        <v>0</v>
      </c>
      <c r="AF15" s="13">
        <f t="shared" si="15"/>
        <v>3289</v>
      </c>
      <c r="AG15" s="2">
        <f t="shared" si="2"/>
        <v>8.8745581608699178E-2</v>
      </c>
    </row>
    <row r="16" spans="1:33" x14ac:dyDescent="0.25">
      <c r="A16" s="4">
        <v>8</v>
      </c>
      <c r="B16" s="6">
        <v>2008</v>
      </c>
      <c r="C16" s="1" t="s">
        <v>46</v>
      </c>
      <c r="D16" s="13">
        <v>1481</v>
      </c>
      <c r="E16" s="13">
        <v>1500</v>
      </c>
      <c r="F16" s="14">
        <f t="shared" si="3"/>
        <v>2981</v>
      </c>
      <c r="G16" s="2">
        <f t="shared" si="4"/>
        <v>8.1232798321388675E-2</v>
      </c>
      <c r="H16" s="13">
        <v>19</v>
      </c>
      <c r="I16" s="13">
        <v>21</v>
      </c>
      <c r="J16" s="14">
        <f t="shared" si="0"/>
        <v>40</v>
      </c>
      <c r="K16" s="2">
        <f t="shared" si="5"/>
        <v>0.13513513513513514</v>
      </c>
      <c r="L16" s="13">
        <v>0</v>
      </c>
      <c r="M16" s="13">
        <v>0</v>
      </c>
      <c r="N16" s="14">
        <f t="shared" si="6"/>
        <v>0</v>
      </c>
      <c r="O16" s="2">
        <f t="shared" si="7"/>
        <v>0</v>
      </c>
      <c r="P16" s="13">
        <v>0</v>
      </c>
      <c r="Q16" s="13">
        <v>0</v>
      </c>
      <c r="R16" s="13">
        <f t="shared" si="8"/>
        <v>0</v>
      </c>
      <c r="S16" s="2">
        <f t="shared" si="9"/>
        <v>0</v>
      </c>
      <c r="T16" s="13">
        <v>0</v>
      </c>
      <c r="U16" s="13">
        <v>0</v>
      </c>
      <c r="V16" s="13">
        <f t="shared" si="10"/>
        <v>0</v>
      </c>
      <c r="W16" s="2">
        <f t="shared" si="11"/>
        <v>0</v>
      </c>
      <c r="X16" s="13">
        <v>0</v>
      </c>
      <c r="Y16" s="13">
        <v>0</v>
      </c>
      <c r="Z16" s="13">
        <f t="shared" si="12"/>
        <v>0</v>
      </c>
      <c r="AA16" s="2">
        <f t="shared" si="13"/>
        <v>0</v>
      </c>
      <c r="AB16" s="13">
        <v>0</v>
      </c>
      <c r="AC16" s="13">
        <v>0</v>
      </c>
      <c r="AD16" s="13">
        <f t="shared" si="1"/>
        <v>0</v>
      </c>
      <c r="AE16" s="2">
        <f t="shared" si="14"/>
        <v>0</v>
      </c>
      <c r="AF16" s="13">
        <f t="shared" si="15"/>
        <v>3021</v>
      </c>
      <c r="AG16" s="2">
        <f t="shared" si="2"/>
        <v>8.1514260273602979E-2</v>
      </c>
    </row>
    <row r="17" spans="1:33" x14ac:dyDescent="0.25">
      <c r="A17" s="4">
        <v>9</v>
      </c>
      <c r="B17" s="6">
        <v>2009</v>
      </c>
      <c r="C17" s="1" t="s">
        <v>47</v>
      </c>
      <c r="D17" s="13">
        <v>1321</v>
      </c>
      <c r="E17" s="13">
        <v>1305</v>
      </c>
      <c r="F17" s="14">
        <f t="shared" si="3"/>
        <v>2626</v>
      </c>
      <c r="G17" s="2">
        <f t="shared" si="4"/>
        <v>7.1558983023135403E-2</v>
      </c>
      <c r="H17" s="13">
        <v>10</v>
      </c>
      <c r="I17" s="13">
        <v>10</v>
      </c>
      <c r="J17" s="14">
        <f t="shared" si="0"/>
        <v>20</v>
      </c>
      <c r="K17" s="2">
        <f t="shared" si="5"/>
        <v>6.7567567567567571E-2</v>
      </c>
      <c r="L17" s="13">
        <v>0</v>
      </c>
      <c r="M17" s="13">
        <v>0</v>
      </c>
      <c r="N17" s="14">
        <f t="shared" si="6"/>
        <v>0</v>
      </c>
      <c r="O17" s="2">
        <f t="shared" si="7"/>
        <v>0</v>
      </c>
      <c r="P17" s="13">
        <v>0</v>
      </c>
      <c r="Q17" s="13">
        <v>0</v>
      </c>
      <c r="R17" s="13">
        <f t="shared" si="8"/>
        <v>0</v>
      </c>
      <c r="S17" s="2">
        <f t="shared" si="9"/>
        <v>0</v>
      </c>
      <c r="T17" s="13">
        <v>0</v>
      </c>
      <c r="U17" s="13">
        <v>0</v>
      </c>
      <c r="V17" s="13">
        <f t="shared" si="10"/>
        <v>0</v>
      </c>
      <c r="W17" s="2">
        <f t="shared" si="11"/>
        <v>0</v>
      </c>
      <c r="X17" s="13">
        <v>0</v>
      </c>
      <c r="Y17" s="13">
        <v>0</v>
      </c>
      <c r="Z17" s="13">
        <f t="shared" si="12"/>
        <v>0</v>
      </c>
      <c r="AA17" s="2">
        <f t="shared" si="13"/>
        <v>0</v>
      </c>
      <c r="AB17" s="13">
        <v>0</v>
      </c>
      <c r="AC17" s="13">
        <v>0</v>
      </c>
      <c r="AD17" s="13">
        <f t="shared" si="1"/>
        <v>0</v>
      </c>
      <c r="AE17" s="2">
        <f t="shared" si="14"/>
        <v>0</v>
      </c>
      <c r="AF17" s="13">
        <f t="shared" si="15"/>
        <v>2646</v>
      </c>
      <c r="AG17" s="2">
        <f t="shared" si="2"/>
        <v>7.1395806912927337E-2</v>
      </c>
    </row>
    <row r="18" spans="1:33" x14ac:dyDescent="0.25">
      <c r="A18" s="4">
        <v>10</v>
      </c>
      <c r="B18" s="6">
        <v>2010</v>
      </c>
      <c r="C18" s="1" t="s">
        <v>48</v>
      </c>
      <c r="D18" s="13">
        <v>1938</v>
      </c>
      <c r="E18" s="13">
        <v>1888</v>
      </c>
      <c r="F18" s="14">
        <f t="shared" si="3"/>
        <v>3826</v>
      </c>
      <c r="G18" s="2">
        <f t="shared" si="4"/>
        <v>0.10425920374962531</v>
      </c>
      <c r="H18" s="13">
        <v>0</v>
      </c>
      <c r="I18" s="13">
        <v>0</v>
      </c>
      <c r="J18" s="14">
        <f t="shared" si="0"/>
        <v>0</v>
      </c>
      <c r="K18" s="2">
        <f t="shared" si="5"/>
        <v>0</v>
      </c>
      <c r="L18" s="13">
        <v>0</v>
      </c>
      <c r="M18" s="13">
        <v>0</v>
      </c>
      <c r="N18" s="14">
        <f t="shared" si="6"/>
        <v>0</v>
      </c>
      <c r="O18" s="2">
        <f t="shared" si="7"/>
        <v>0</v>
      </c>
      <c r="P18" s="13">
        <v>0</v>
      </c>
      <c r="Q18" s="13">
        <v>0</v>
      </c>
      <c r="R18" s="13">
        <f t="shared" si="8"/>
        <v>0</v>
      </c>
      <c r="S18" s="2">
        <f t="shared" si="9"/>
        <v>0</v>
      </c>
      <c r="T18" s="13">
        <v>0</v>
      </c>
      <c r="U18" s="13">
        <v>0</v>
      </c>
      <c r="V18" s="13">
        <f t="shared" si="10"/>
        <v>0</v>
      </c>
      <c r="W18" s="2">
        <f t="shared" si="11"/>
        <v>0</v>
      </c>
      <c r="X18" s="13">
        <v>0</v>
      </c>
      <c r="Y18" s="13">
        <v>0</v>
      </c>
      <c r="Z18" s="13">
        <f t="shared" si="12"/>
        <v>0</v>
      </c>
      <c r="AA18" s="2">
        <f t="shared" si="13"/>
        <v>0</v>
      </c>
      <c r="AB18" s="13">
        <v>0</v>
      </c>
      <c r="AC18" s="13">
        <v>0</v>
      </c>
      <c r="AD18" s="13">
        <f t="shared" si="1"/>
        <v>0</v>
      </c>
      <c r="AE18" s="2">
        <f t="shared" si="14"/>
        <v>0</v>
      </c>
      <c r="AF18" s="13">
        <f t="shared" si="15"/>
        <v>3826</v>
      </c>
      <c r="AG18" s="2">
        <f t="shared" si="2"/>
        <v>0.1032352068211867</v>
      </c>
    </row>
    <row r="19" spans="1:33" x14ac:dyDescent="0.25">
      <c r="A19" s="4">
        <v>11</v>
      </c>
      <c r="B19" s="6">
        <v>2011</v>
      </c>
      <c r="C19" s="1" t="s">
        <v>49</v>
      </c>
      <c r="D19" s="13">
        <v>1415</v>
      </c>
      <c r="E19" s="13">
        <v>1360</v>
      </c>
      <c r="F19" s="14">
        <f t="shared" si="3"/>
        <v>2775</v>
      </c>
      <c r="G19" s="2">
        <f t="shared" si="4"/>
        <v>7.5619260430007898E-2</v>
      </c>
      <c r="H19" s="13">
        <v>14</v>
      </c>
      <c r="I19" s="13">
        <v>9</v>
      </c>
      <c r="J19" s="14">
        <f t="shared" si="0"/>
        <v>23</v>
      </c>
      <c r="K19" s="2">
        <f t="shared" si="5"/>
        <v>7.77027027027027E-2</v>
      </c>
      <c r="L19" s="13">
        <v>2</v>
      </c>
      <c r="M19" s="13">
        <v>3</v>
      </c>
      <c r="N19" s="14">
        <f t="shared" si="6"/>
        <v>5</v>
      </c>
      <c r="O19" s="2">
        <f t="shared" si="7"/>
        <v>7.575757575757576E-2</v>
      </c>
      <c r="P19" s="13">
        <v>0</v>
      </c>
      <c r="Q19" s="13">
        <v>0</v>
      </c>
      <c r="R19" s="13">
        <f t="shared" si="8"/>
        <v>0</v>
      </c>
      <c r="S19" s="2">
        <f t="shared" si="9"/>
        <v>0</v>
      </c>
      <c r="T19" s="13">
        <v>0</v>
      </c>
      <c r="U19" s="13">
        <v>0</v>
      </c>
      <c r="V19" s="13">
        <f t="shared" si="10"/>
        <v>0</v>
      </c>
      <c r="W19" s="2">
        <f t="shared" si="11"/>
        <v>0</v>
      </c>
      <c r="X19" s="13">
        <v>0</v>
      </c>
      <c r="Y19" s="13">
        <v>0</v>
      </c>
      <c r="Z19" s="13">
        <f t="shared" si="12"/>
        <v>0</v>
      </c>
      <c r="AA19" s="2">
        <f t="shared" si="13"/>
        <v>0</v>
      </c>
      <c r="AB19" s="13">
        <v>0</v>
      </c>
      <c r="AC19" s="13">
        <v>0</v>
      </c>
      <c r="AD19" s="13">
        <f t="shared" si="1"/>
        <v>0</v>
      </c>
      <c r="AE19" s="2">
        <f t="shared" si="14"/>
        <v>0</v>
      </c>
      <c r="AF19" s="13">
        <f t="shared" si="15"/>
        <v>2803</v>
      </c>
      <c r="AG19" s="2">
        <f t="shared" si="2"/>
        <v>7.5632066053263544E-2</v>
      </c>
    </row>
    <row r="20" spans="1:33" x14ac:dyDescent="0.25">
      <c r="A20" s="4">
        <v>12</v>
      </c>
      <c r="B20" s="6">
        <v>2012</v>
      </c>
      <c r="C20" s="1" t="s">
        <v>50</v>
      </c>
      <c r="D20" s="13">
        <v>2183</v>
      </c>
      <c r="E20" s="13">
        <v>2071</v>
      </c>
      <c r="F20" s="14">
        <f t="shared" si="3"/>
        <v>4254</v>
      </c>
      <c r="G20" s="2">
        <f t="shared" si="4"/>
        <v>0.11592228247540672</v>
      </c>
      <c r="H20" s="13">
        <v>13</v>
      </c>
      <c r="I20" s="13">
        <v>17</v>
      </c>
      <c r="J20" s="14">
        <f t="shared" si="0"/>
        <v>30</v>
      </c>
      <c r="K20" s="2">
        <f t="shared" si="5"/>
        <v>0.10135135135135136</v>
      </c>
      <c r="L20" s="13">
        <v>3</v>
      </c>
      <c r="M20" s="13">
        <v>4</v>
      </c>
      <c r="N20" s="14">
        <f t="shared" si="6"/>
        <v>7</v>
      </c>
      <c r="O20" s="2">
        <f t="shared" si="7"/>
        <v>0.10606060606060606</v>
      </c>
      <c r="P20" s="13">
        <v>0</v>
      </c>
      <c r="Q20" s="13">
        <v>0</v>
      </c>
      <c r="R20" s="13">
        <f t="shared" si="8"/>
        <v>0</v>
      </c>
      <c r="S20" s="2">
        <f t="shared" si="9"/>
        <v>0</v>
      </c>
      <c r="T20" s="13">
        <v>0</v>
      </c>
      <c r="U20" s="13">
        <v>0</v>
      </c>
      <c r="V20" s="13">
        <f t="shared" si="10"/>
        <v>0</v>
      </c>
      <c r="W20" s="2">
        <f t="shared" si="11"/>
        <v>0</v>
      </c>
      <c r="X20" s="13">
        <v>0</v>
      </c>
      <c r="Y20" s="13">
        <v>0</v>
      </c>
      <c r="Z20" s="13">
        <f t="shared" si="12"/>
        <v>0</v>
      </c>
      <c r="AA20" s="2">
        <f t="shared" si="13"/>
        <v>0</v>
      </c>
      <c r="AB20" s="13">
        <v>0</v>
      </c>
      <c r="AC20" s="13">
        <v>0</v>
      </c>
      <c r="AD20" s="13">
        <f t="shared" si="1"/>
        <v>0</v>
      </c>
      <c r="AE20" s="2">
        <f t="shared" si="14"/>
        <v>0</v>
      </c>
      <c r="AF20" s="13">
        <f t="shared" si="15"/>
        <v>4291</v>
      </c>
      <c r="AG20" s="2">
        <f t="shared" si="2"/>
        <v>0.11578208898842449</v>
      </c>
    </row>
    <row r="21" spans="1:33" x14ac:dyDescent="0.25">
      <c r="A21" s="19" t="s">
        <v>37</v>
      </c>
      <c r="B21" s="19"/>
      <c r="C21" s="19"/>
      <c r="D21" s="18">
        <f>SUM(D9:D20)</f>
        <v>18598</v>
      </c>
      <c r="E21" s="18">
        <f t="shared" ref="E21:F21" si="16">SUM(E9:E20)</f>
        <v>18099</v>
      </c>
      <c r="F21" s="18">
        <f t="shared" si="16"/>
        <v>36697</v>
      </c>
      <c r="G21" s="17">
        <f>F21/$AF21</f>
        <v>0.99017835460457082</v>
      </c>
      <c r="H21" s="18">
        <f>SUM(H9:H20)</f>
        <v>144</v>
      </c>
      <c r="I21" s="18">
        <f t="shared" ref="I21:J21" si="17">SUM(I9:I20)</f>
        <v>152</v>
      </c>
      <c r="J21" s="18">
        <f t="shared" si="17"/>
        <v>296</v>
      </c>
      <c r="K21" s="17">
        <f>J21/$AF21</f>
        <v>7.9868325193599744E-3</v>
      </c>
      <c r="L21" s="18">
        <f>SUM(L9:L20)</f>
        <v>37</v>
      </c>
      <c r="M21" s="18">
        <f t="shared" ref="M21:N21" si="18">SUM(M9:M20)</f>
        <v>29</v>
      </c>
      <c r="N21" s="18">
        <f t="shared" si="18"/>
        <v>66</v>
      </c>
      <c r="O21" s="17">
        <f>N21/$AF21</f>
        <v>1.7808477914789131E-3</v>
      </c>
      <c r="P21" s="18">
        <f>SUM(P9:P20)</f>
        <v>0</v>
      </c>
      <c r="Q21" s="18">
        <f t="shared" ref="Q21:R21" si="19">SUM(Q9:Q20)</f>
        <v>0</v>
      </c>
      <c r="R21" s="18">
        <f t="shared" si="19"/>
        <v>0</v>
      </c>
      <c r="S21" s="17">
        <f>R21/$AF21</f>
        <v>0</v>
      </c>
      <c r="T21" s="18">
        <f>SUM(T9:T20)</f>
        <v>0</v>
      </c>
      <c r="U21" s="18">
        <f t="shared" ref="U21:V21" si="20">SUM(U9:U20)</f>
        <v>0</v>
      </c>
      <c r="V21" s="18">
        <f t="shared" si="20"/>
        <v>0</v>
      </c>
      <c r="W21" s="17">
        <f>V21/$AF21</f>
        <v>0</v>
      </c>
      <c r="X21" s="18">
        <f>SUM(X9:X20)</f>
        <v>0</v>
      </c>
      <c r="Y21" s="18">
        <f t="shared" ref="Y21:Z21" si="21">SUM(Y9:Y20)</f>
        <v>0</v>
      </c>
      <c r="Z21" s="18">
        <f t="shared" si="21"/>
        <v>0</v>
      </c>
      <c r="AA21" s="17">
        <f>Z21/$AF21</f>
        <v>0</v>
      </c>
      <c r="AB21" s="18">
        <f>SUM(AB9:AB20)</f>
        <v>1</v>
      </c>
      <c r="AC21" s="18">
        <f t="shared" ref="AC21:AD21" si="22">SUM(AC9:AC20)</f>
        <v>1</v>
      </c>
      <c r="AD21" s="18">
        <f t="shared" si="22"/>
        <v>2</v>
      </c>
      <c r="AE21" s="17">
        <f>AD21/$AF21</f>
        <v>5.3965084590270094E-5</v>
      </c>
      <c r="AF21" s="15">
        <f>SUM(AF9:AF20)</f>
        <v>37061</v>
      </c>
      <c r="AG21" s="17">
        <f>'KAB SUKOHARJO'!AG10</f>
        <v>4.0344651157727437E-2</v>
      </c>
    </row>
    <row r="22" spans="1:33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</sheetData>
  <mergeCells count="14">
    <mergeCell ref="A1:M2"/>
    <mergeCell ref="AF7:AG7"/>
    <mergeCell ref="A5:D5"/>
    <mergeCell ref="A6:D6"/>
    <mergeCell ref="A7:A8"/>
    <mergeCell ref="B7:C7"/>
    <mergeCell ref="D7:G7"/>
    <mergeCell ref="AB7:AE7"/>
    <mergeCell ref="A21:C21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47A-C7DE-4FEB-8D46-6F0B0165F127}">
  <dimension ref="A1:AG22"/>
  <sheetViews>
    <sheetView workbookViewId="0">
      <selection activeCell="G9" activeCellId="4" sqref="W9:W21 S9:S21 O9:O21 K9:K21 G9:G21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57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58</v>
      </c>
      <c r="D9" s="13">
        <v>1758</v>
      </c>
      <c r="E9" s="13">
        <v>1701</v>
      </c>
      <c r="F9" s="13">
        <f>SUM(D9:E9)</f>
        <v>3459</v>
      </c>
      <c r="G9" s="2">
        <f>IFERROR(F9/F$21,0)</f>
        <v>6.1419084484534252E-2</v>
      </c>
      <c r="H9" s="13">
        <v>27</v>
      </c>
      <c r="I9" s="13">
        <v>25</v>
      </c>
      <c r="J9" s="13">
        <f>SUM(H9:I9)</f>
        <v>52</v>
      </c>
      <c r="K9" s="2">
        <f>IFERROR(J9/J$21,0)</f>
        <v>0.10612244897959183</v>
      </c>
      <c r="L9" s="13">
        <v>0</v>
      </c>
      <c r="M9" s="13">
        <v>0</v>
      </c>
      <c r="N9" s="13">
        <f t="shared" ref="N9:N20" si="0">SUM(L9:M9)</f>
        <v>0</v>
      </c>
      <c r="O9" s="2">
        <f>IFERROR(N9/N$21,0)</f>
        <v>0</v>
      </c>
      <c r="P9" s="13">
        <v>0</v>
      </c>
      <c r="Q9" s="13">
        <v>0</v>
      </c>
      <c r="R9" s="13">
        <f t="shared" ref="R9:R20" si="1">SUM(P9:Q9)</f>
        <v>0</v>
      </c>
      <c r="S9" s="2">
        <f>IFERROR(R9/R$21,0)</f>
        <v>0</v>
      </c>
      <c r="T9" s="13">
        <v>0</v>
      </c>
      <c r="U9" s="13">
        <v>0</v>
      </c>
      <c r="V9" s="13">
        <f t="shared" ref="V9:V20" si="2">SUM(T9:U9)</f>
        <v>0</v>
      </c>
      <c r="W9" s="2">
        <f>IFERROR(V9/V$21,0)</f>
        <v>0</v>
      </c>
      <c r="X9" s="13">
        <v>0</v>
      </c>
      <c r="Y9" s="13">
        <v>0</v>
      </c>
      <c r="Z9" s="13">
        <f t="shared" ref="Z9:Z20" si="3">SUM(X9:Y9)</f>
        <v>0</v>
      </c>
      <c r="AA9" s="2">
        <f>IFERROR(Z9/Z$21,0)</f>
        <v>0</v>
      </c>
      <c r="AB9" s="13">
        <v>0</v>
      </c>
      <c r="AC9" s="13">
        <v>0</v>
      </c>
      <c r="AD9" s="13">
        <f>SUM(AB9:AC9)</f>
        <v>0</v>
      </c>
      <c r="AE9" s="2">
        <f>IFERROR(AD9/AD$21,0)</f>
        <v>0</v>
      </c>
      <c r="AF9" s="13">
        <f>AD9+Z9+V9+R9+N9+J9+F9</f>
        <v>3511</v>
      </c>
      <c r="AG9" s="2">
        <f t="shared" ref="AG9:AG20" si="4">AF9/$AF$21</f>
        <v>6.1650570676031607E-2</v>
      </c>
    </row>
    <row r="10" spans="1:33" x14ac:dyDescent="0.25">
      <c r="A10" s="4">
        <v>2</v>
      </c>
      <c r="B10" s="6">
        <v>2002</v>
      </c>
      <c r="C10" s="1" t="s">
        <v>59</v>
      </c>
      <c r="D10" s="13">
        <v>3217</v>
      </c>
      <c r="E10" s="13">
        <v>3122</v>
      </c>
      <c r="F10" s="13">
        <f t="shared" ref="F10:F20" si="5">SUM(D10:E10)</f>
        <v>6339</v>
      </c>
      <c r="G10" s="2">
        <f t="shared" ref="G10:G20" si="6">IFERROR(F10/F$21,0)</f>
        <v>0.11255726410739017</v>
      </c>
      <c r="H10" s="13">
        <v>8</v>
      </c>
      <c r="I10" s="13">
        <v>8</v>
      </c>
      <c r="J10" s="13">
        <f t="shared" ref="J10:J20" si="7">SUM(H10:I10)</f>
        <v>16</v>
      </c>
      <c r="K10" s="2">
        <f t="shared" ref="K10:K20" si="8">IFERROR(J10/J$21,0)</f>
        <v>3.2653061224489799E-2</v>
      </c>
      <c r="L10" s="13">
        <v>1</v>
      </c>
      <c r="M10" s="13">
        <v>1</v>
      </c>
      <c r="N10" s="13">
        <f t="shared" si="0"/>
        <v>2</v>
      </c>
      <c r="O10" s="2">
        <f t="shared" ref="O10:O20" si="9">IFERROR(N10/N$21,0)</f>
        <v>2.0618556701030927E-2</v>
      </c>
      <c r="P10" s="13">
        <v>0</v>
      </c>
      <c r="Q10" s="13">
        <v>0</v>
      </c>
      <c r="R10" s="13">
        <f t="shared" si="1"/>
        <v>0</v>
      </c>
      <c r="S10" s="2">
        <f t="shared" ref="S10:S20" si="10">IFERROR(R10/R$21,0)</f>
        <v>0</v>
      </c>
      <c r="T10" s="13">
        <v>0</v>
      </c>
      <c r="U10" s="13">
        <v>0</v>
      </c>
      <c r="V10" s="13">
        <f t="shared" si="2"/>
        <v>0</v>
      </c>
      <c r="W10" s="2">
        <f t="shared" ref="W10:W20" si="11">IFERROR(V10/V$21,0)</f>
        <v>0</v>
      </c>
      <c r="X10" s="13">
        <v>0</v>
      </c>
      <c r="Y10" s="13">
        <v>0</v>
      </c>
      <c r="Z10" s="13">
        <f t="shared" si="3"/>
        <v>0</v>
      </c>
      <c r="AA10" s="2">
        <f t="shared" ref="AA10:AA20" si="12">IFERROR(Z10/Z$21,0)</f>
        <v>0</v>
      </c>
      <c r="AB10" s="13">
        <v>0</v>
      </c>
      <c r="AC10" s="13">
        <v>0</v>
      </c>
      <c r="AD10" s="13">
        <f t="shared" ref="AD9:AD20" si="13">SUM(AB10:AC10)</f>
        <v>0</v>
      </c>
      <c r="AE10" s="2">
        <f t="shared" ref="AE10:AE20" si="14">IFERROR(AD10/AD$21,0)</f>
        <v>0</v>
      </c>
      <c r="AF10" s="13">
        <f t="shared" ref="AF10:AF20" si="15">AD10+Z10+V10+R10+N10+J10+F10</f>
        <v>6357</v>
      </c>
      <c r="AG10" s="2">
        <f t="shared" si="4"/>
        <v>0.11162423178226515</v>
      </c>
    </row>
    <row r="11" spans="1:33" x14ac:dyDescent="0.25">
      <c r="A11" s="4">
        <v>3</v>
      </c>
      <c r="B11" s="6">
        <v>2003</v>
      </c>
      <c r="C11" s="1" t="s">
        <v>60</v>
      </c>
      <c r="D11" s="13">
        <v>2270</v>
      </c>
      <c r="E11" s="13">
        <v>2252</v>
      </c>
      <c r="F11" s="13">
        <f t="shared" si="5"/>
        <v>4522</v>
      </c>
      <c r="G11" s="2">
        <f t="shared" si="6"/>
        <v>8.0294044532831427E-2</v>
      </c>
      <c r="H11" s="13">
        <v>1</v>
      </c>
      <c r="I11" s="13">
        <v>3</v>
      </c>
      <c r="J11" s="13">
        <f t="shared" si="7"/>
        <v>4</v>
      </c>
      <c r="K11" s="2">
        <f t="shared" si="8"/>
        <v>8.1632653061224497E-3</v>
      </c>
      <c r="L11" s="13">
        <v>0</v>
      </c>
      <c r="M11" s="13">
        <v>0</v>
      </c>
      <c r="N11" s="13">
        <f t="shared" si="0"/>
        <v>0</v>
      </c>
      <c r="O11" s="2">
        <f t="shared" si="9"/>
        <v>0</v>
      </c>
      <c r="P11" s="13">
        <v>2</v>
      </c>
      <c r="Q11" s="13">
        <v>6</v>
      </c>
      <c r="R11" s="13">
        <f t="shared" si="1"/>
        <v>8</v>
      </c>
      <c r="S11" s="2">
        <f t="shared" si="10"/>
        <v>0.21052631578947367</v>
      </c>
      <c r="T11" s="13">
        <v>0</v>
      </c>
      <c r="U11" s="13">
        <v>0</v>
      </c>
      <c r="V11" s="13">
        <f t="shared" si="2"/>
        <v>0</v>
      </c>
      <c r="W11" s="2">
        <f t="shared" si="11"/>
        <v>0</v>
      </c>
      <c r="X11" s="13">
        <v>0</v>
      </c>
      <c r="Y11" s="13">
        <v>0</v>
      </c>
      <c r="Z11" s="13">
        <f t="shared" si="3"/>
        <v>0</v>
      </c>
      <c r="AA11" s="2">
        <f t="shared" si="12"/>
        <v>0</v>
      </c>
      <c r="AB11" s="13">
        <v>0</v>
      </c>
      <c r="AC11" s="13">
        <v>0</v>
      </c>
      <c r="AD11" s="13">
        <f t="shared" si="13"/>
        <v>0</v>
      </c>
      <c r="AE11" s="2">
        <f t="shared" si="14"/>
        <v>0</v>
      </c>
      <c r="AF11" s="13">
        <f t="shared" si="15"/>
        <v>4534</v>
      </c>
      <c r="AG11" s="2">
        <f t="shared" si="4"/>
        <v>7.9613696224758557E-2</v>
      </c>
    </row>
    <row r="12" spans="1:33" x14ac:dyDescent="0.25">
      <c r="A12" s="4">
        <v>4</v>
      </c>
      <c r="B12" s="6">
        <v>2004</v>
      </c>
      <c r="C12" s="1" t="s">
        <v>61</v>
      </c>
      <c r="D12" s="13">
        <v>2024</v>
      </c>
      <c r="E12" s="13">
        <v>2003</v>
      </c>
      <c r="F12" s="13">
        <f t="shared" si="5"/>
        <v>4027</v>
      </c>
      <c r="G12" s="2">
        <f t="shared" si="6"/>
        <v>7.1504669910153057E-2</v>
      </c>
      <c r="H12" s="13">
        <v>3</v>
      </c>
      <c r="I12" s="13">
        <v>2</v>
      </c>
      <c r="J12" s="13">
        <f t="shared" si="7"/>
        <v>5</v>
      </c>
      <c r="K12" s="2">
        <f t="shared" si="8"/>
        <v>1.020408163265306E-2</v>
      </c>
      <c r="L12" s="13">
        <v>2</v>
      </c>
      <c r="M12" s="13">
        <v>0</v>
      </c>
      <c r="N12" s="13">
        <f t="shared" si="0"/>
        <v>2</v>
      </c>
      <c r="O12" s="2">
        <f t="shared" si="9"/>
        <v>2.0618556701030927E-2</v>
      </c>
      <c r="P12" s="13">
        <v>0</v>
      </c>
      <c r="Q12" s="13">
        <v>0</v>
      </c>
      <c r="R12" s="13">
        <f t="shared" si="1"/>
        <v>0</v>
      </c>
      <c r="S12" s="2">
        <f t="shared" si="10"/>
        <v>0</v>
      </c>
      <c r="T12" s="13">
        <v>0</v>
      </c>
      <c r="U12" s="13">
        <v>0</v>
      </c>
      <c r="V12" s="13">
        <f t="shared" si="2"/>
        <v>0</v>
      </c>
      <c r="W12" s="2">
        <f t="shared" si="11"/>
        <v>0</v>
      </c>
      <c r="X12" s="13">
        <v>0</v>
      </c>
      <c r="Y12" s="13">
        <v>0</v>
      </c>
      <c r="Z12" s="13">
        <f t="shared" si="3"/>
        <v>0</v>
      </c>
      <c r="AA12" s="2">
        <f t="shared" si="12"/>
        <v>0</v>
      </c>
      <c r="AB12" s="13">
        <v>0</v>
      </c>
      <c r="AC12" s="13">
        <v>0</v>
      </c>
      <c r="AD12" s="13">
        <f t="shared" si="13"/>
        <v>0</v>
      </c>
      <c r="AE12" s="2">
        <f t="shared" si="14"/>
        <v>0</v>
      </c>
      <c r="AF12" s="13">
        <f t="shared" si="15"/>
        <v>4034</v>
      </c>
      <c r="AG12" s="2">
        <f t="shared" si="4"/>
        <v>7.083406496927129E-2</v>
      </c>
    </row>
    <row r="13" spans="1:33" x14ac:dyDescent="0.25">
      <c r="A13" s="4">
        <v>5</v>
      </c>
      <c r="B13" s="6">
        <v>2005</v>
      </c>
      <c r="C13" s="1" t="s">
        <v>62</v>
      </c>
      <c r="D13" s="13">
        <v>2872</v>
      </c>
      <c r="E13" s="13">
        <v>2858</v>
      </c>
      <c r="F13" s="13">
        <f t="shared" si="5"/>
        <v>5730</v>
      </c>
      <c r="G13" s="2">
        <f t="shared" si="6"/>
        <v>0.10174366987464044</v>
      </c>
      <c r="H13" s="13">
        <v>53</v>
      </c>
      <c r="I13" s="13">
        <v>56</v>
      </c>
      <c r="J13" s="13">
        <f t="shared" si="7"/>
        <v>109</v>
      </c>
      <c r="K13" s="2">
        <f t="shared" si="8"/>
        <v>0.22244897959183674</v>
      </c>
      <c r="L13" s="13">
        <v>0</v>
      </c>
      <c r="M13" s="13">
        <v>1</v>
      </c>
      <c r="N13" s="13">
        <f t="shared" si="0"/>
        <v>1</v>
      </c>
      <c r="O13" s="2">
        <f t="shared" si="9"/>
        <v>1.0309278350515464E-2</v>
      </c>
      <c r="P13" s="13">
        <v>2</v>
      </c>
      <c r="Q13" s="13">
        <v>6</v>
      </c>
      <c r="R13" s="13">
        <f t="shared" si="1"/>
        <v>8</v>
      </c>
      <c r="S13" s="2">
        <f t="shared" si="10"/>
        <v>0.21052631578947367</v>
      </c>
      <c r="T13" s="13">
        <v>0</v>
      </c>
      <c r="U13" s="13">
        <v>0</v>
      </c>
      <c r="V13" s="13">
        <f t="shared" si="2"/>
        <v>0</v>
      </c>
      <c r="W13" s="2">
        <f t="shared" si="11"/>
        <v>0</v>
      </c>
      <c r="X13" s="13">
        <v>0</v>
      </c>
      <c r="Y13" s="13">
        <v>0</v>
      </c>
      <c r="Z13" s="13">
        <f t="shared" si="3"/>
        <v>0</v>
      </c>
      <c r="AA13" s="2">
        <f t="shared" si="12"/>
        <v>0</v>
      </c>
      <c r="AB13" s="13">
        <v>0</v>
      </c>
      <c r="AC13" s="13">
        <v>0</v>
      </c>
      <c r="AD13" s="13">
        <f>SUM(AB13:AC13)</f>
        <v>0</v>
      </c>
      <c r="AE13" s="2">
        <f t="shared" si="14"/>
        <v>0</v>
      </c>
      <c r="AF13" s="13">
        <f>AD13+Z13+V13+R13+N13+J13+F13</f>
        <v>5848</v>
      </c>
      <c r="AG13" s="2">
        <f t="shared" si="4"/>
        <v>0.10268656716417911</v>
      </c>
    </row>
    <row r="14" spans="1:33" x14ac:dyDescent="0.25">
      <c r="A14" s="4">
        <v>6</v>
      </c>
      <c r="B14" s="6">
        <v>2006</v>
      </c>
      <c r="C14" s="1" t="s">
        <v>63</v>
      </c>
      <c r="D14" s="13">
        <v>2427</v>
      </c>
      <c r="E14" s="13">
        <v>2442</v>
      </c>
      <c r="F14" s="13">
        <f t="shared" si="5"/>
        <v>4869</v>
      </c>
      <c r="G14" s="2">
        <f t="shared" si="6"/>
        <v>8.6455484924890802E-2</v>
      </c>
      <c r="H14" s="13">
        <v>97</v>
      </c>
      <c r="I14" s="13">
        <v>98</v>
      </c>
      <c r="J14" s="13">
        <f t="shared" si="7"/>
        <v>195</v>
      </c>
      <c r="K14" s="2">
        <f t="shared" si="8"/>
        <v>0.39795918367346939</v>
      </c>
      <c r="L14" s="13">
        <v>14</v>
      </c>
      <c r="M14" s="13">
        <v>22</v>
      </c>
      <c r="N14" s="13">
        <f t="shared" si="0"/>
        <v>36</v>
      </c>
      <c r="O14" s="2">
        <f t="shared" si="9"/>
        <v>0.37113402061855671</v>
      </c>
      <c r="P14" s="13">
        <v>5</v>
      </c>
      <c r="Q14" s="13">
        <v>7</v>
      </c>
      <c r="R14" s="13">
        <f t="shared" si="1"/>
        <v>12</v>
      </c>
      <c r="S14" s="2">
        <f t="shared" si="10"/>
        <v>0.31578947368421051</v>
      </c>
      <c r="T14" s="13">
        <v>0</v>
      </c>
      <c r="U14" s="13">
        <v>0</v>
      </c>
      <c r="V14" s="13">
        <f t="shared" si="2"/>
        <v>0</v>
      </c>
      <c r="W14" s="2">
        <f t="shared" si="11"/>
        <v>0</v>
      </c>
      <c r="X14" s="13">
        <v>0</v>
      </c>
      <c r="Y14" s="13">
        <v>0</v>
      </c>
      <c r="Z14" s="13">
        <f t="shared" si="3"/>
        <v>0</v>
      </c>
      <c r="AA14" s="2">
        <f t="shared" si="12"/>
        <v>0</v>
      </c>
      <c r="AB14" s="13">
        <v>1</v>
      </c>
      <c r="AC14" s="13">
        <v>1</v>
      </c>
      <c r="AD14" s="13">
        <f t="shared" si="13"/>
        <v>2</v>
      </c>
      <c r="AE14" s="2">
        <f t="shared" si="14"/>
        <v>0.2857142857142857</v>
      </c>
      <c r="AF14" s="13">
        <f t="shared" si="15"/>
        <v>5114</v>
      </c>
      <c r="AG14" s="2">
        <f t="shared" si="4"/>
        <v>8.9798068481123788E-2</v>
      </c>
    </row>
    <row r="15" spans="1:33" x14ac:dyDescent="0.25">
      <c r="A15" s="4">
        <v>7</v>
      </c>
      <c r="B15" s="6">
        <v>2007</v>
      </c>
      <c r="C15" s="1" t="s">
        <v>64</v>
      </c>
      <c r="D15" s="13">
        <v>2298</v>
      </c>
      <c r="E15" s="13">
        <v>2276</v>
      </c>
      <c r="F15" s="13">
        <f t="shared" si="5"/>
        <v>4574</v>
      </c>
      <c r="G15" s="2">
        <f t="shared" si="6"/>
        <v>8.1217372776021882E-2</v>
      </c>
      <c r="H15" s="13">
        <v>16</v>
      </c>
      <c r="I15" s="13">
        <v>27</v>
      </c>
      <c r="J15" s="13">
        <f t="shared" si="7"/>
        <v>43</v>
      </c>
      <c r="K15" s="2">
        <f t="shared" si="8"/>
        <v>8.7755102040816324E-2</v>
      </c>
      <c r="L15" s="13">
        <v>4</v>
      </c>
      <c r="M15" s="13">
        <v>3</v>
      </c>
      <c r="N15" s="13">
        <f t="shared" si="0"/>
        <v>7</v>
      </c>
      <c r="O15" s="2">
        <f t="shared" si="9"/>
        <v>7.2164948453608241E-2</v>
      </c>
      <c r="P15" s="13">
        <v>0</v>
      </c>
      <c r="Q15" s="13">
        <v>0</v>
      </c>
      <c r="R15" s="13">
        <f t="shared" si="1"/>
        <v>0</v>
      </c>
      <c r="S15" s="2">
        <f t="shared" si="10"/>
        <v>0</v>
      </c>
      <c r="T15" s="13">
        <v>0</v>
      </c>
      <c r="U15" s="13">
        <v>0</v>
      </c>
      <c r="V15" s="13">
        <f t="shared" si="2"/>
        <v>0</v>
      </c>
      <c r="W15" s="2">
        <f t="shared" si="11"/>
        <v>0</v>
      </c>
      <c r="X15" s="13">
        <v>0</v>
      </c>
      <c r="Y15" s="13">
        <v>0</v>
      </c>
      <c r="Z15" s="13">
        <f t="shared" si="3"/>
        <v>0</v>
      </c>
      <c r="AA15" s="2">
        <f t="shared" si="12"/>
        <v>0</v>
      </c>
      <c r="AB15" s="13">
        <v>0</v>
      </c>
      <c r="AC15" s="13">
        <v>0</v>
      </c>
      <c r="AD15" s="13">
        <f t="shared" si="13"/>
        <v>0</v>
      </c>
      <c r="AE15" s="2">
        <f t="shared" si="14"/>
        <v>0</v>
      </c>
      <c r="AF15" s="13">
        <f t="shared" si="15"/>
        <v>4624</v>
      </c>
      <c r="AG15" s="2">
        <f t="shared" si="4"/>
        <v>8.1194029850746266E-2</v>
      </c>
    </row>
    <row r="16" spans="1:33" x14ac:dyDescent="0.25">
      <c r="A16" s="4">
        <v>8</v>
      </c>
      <c r="B16" s="6">
        <v>2008</v>
      </c>
      <c r="C16" s="1" t="s">
        <v>65</v>
      </c>
      <c r="D16" s="13">
        <v>2380</v>
      </c>
      <c r="E16" s="13">
        <v>2360</v>
      </c>
      <c r="F16" s="13">
        <f t="shared" si="5"/>
        <v>4740</v>
      </c>
      <c r="G16" s="2">
        <f t="shared" si="6"/>
        <v>8.4164920629283713E-2</v>
      </c>
      <c r="H16" s="13">
        <v>8</v>
      </c>
      <c r="I16" s="13">
        <v>7</v>
      </c>
      <c r="J16" s="13">
        <f t="shared" si="7"/>
        <v>15</v>
      </c>
      <c r="K16" s="2">
        <f t="shared" si="8"/>
        <v>3.0612244897959183E-2</v>
      </c>
      <c r="L16" s="13">
        <v>7</v>
      </c>
      <c r="M16" s="13">
        <v>9</v>
      </c>
      <c r="N16" s="13">
        <f t="shared" si="0"/>
        <v>16</v>
      </c>
      <c r="O16" s="2">
        <f t="shared" si="9"/>
        <v>0.16494845360824742</v>
      </c>
      <c r="P16" s="13">
        <v>0</v>
      </c>
      <c r="Q16" s="13">
        <v>0</v>
      </c>
      <c r="R16" s="13">
        <f t="shared" si="1"/>
        <v>0</v>
      </c>
      <c r="S16" s="2">
        <f t="shared" si="10"/>
        <v>0</v>
      </c>
      <c r="T16" s="13">
        <v>0</v>
      </c>
      <c r="U16" s="13">
        <v>0</v>
      </c>
      <c r="V16" s="13">
        <f t="shared" si="2"/>
        <v>0</v>
      </c>
      <c r="W16" s="2">
        <f t="shared" si="11"/>
        <v>0</v>
      </c>
      <c r="X16" s="13">
        <v>0</v>
      </c>
      <c r="Y16" s="13">
        <v>0</v>
      </c>
      <c r="Z16" s="13">
        <f t="shared" si="3"/>
        <v>0</v>
      </c>
      <c r="AA16" s="2">
        <f t="shared" si="12"/>
        <v>0</v>
      </c>
      <c r="AB16" s="13">
        <v>1</v>
      </c>
      <c r="AC16" s="13">
        <v>0</v>
      </c>
      <c r="AD16" s="13">
        <f t="shared" si="13"/>
        <v>1</v>
      </c>
      <c r="AE16" s="2">
        <f t="shared" si="14"/>
        <v>0.14285714285714285</v>
      </c>
      <c r="AF16" s="13">
        <f t="shared" si="15"/>
        <v>4772</v>
      </c>
      <c r="AG16" s="2">
        <f t="shared" si="4"/>
        <v>8.3792800702370496E-2</v>
      </c>
    </row>
    <row r="17" spans="1:33" x14ac:dyDescent="0.25">
      <c r="A17" s="4">
        <v>9</v>
      </c>
      <c r="B17" s="6">
        <v>2009</v>
      </c>
      <c r="C17" s="1" t="s">
        <v>66</v>
      </c>
      <c r="D17" s="13">
        <v>2189</v>
      </c>
      <c r="E17" s="13">
        <v>2234</v>
      </c>
      <c r="F17" s="13">
        <f t="shared" si="5"/>
        <v>4423</v>
      </c>
      <c r="G17" s="2">
        <f t="shared" si="6"/>
        <v>7.853616960829575E-2</v>
      </c>
      <c r="H17" s="13">
        <v>3</v>
      </c>
      <c r="I17" s="13">
        <v>5</v>
      </c>
      <c r="J17" s="13">
        <f t="shared" si="7"/>
        <v>8</v>
      </c>
      <c r="K17" s="2">
        <f t="shared" si="8"/>
        <v>1.6326530612244899E-2</v>
      </c>
      <c r="L17" s="13">
        <v>0</v>
      </c>
      <c r="M17" s="13">
        <v>0</v>
      </c>
      <c r="N17" s="13">
        <f t="shared" si="0"/>
        <v>0</v>
      </c>
      <c r="O17" s="2">
        <f t="shared" si="9"/>
        <v>0</v>
      </c>
      <c r="P17" s="13">
        <v>0</v>
      </c>
      <c r="Q17" s="13">
        <v>0</v>
      </c>
      <c r="R17" s="13">
        <f t="shared" si="1"/>
        <v>0</v>
      </c>
      <c r="S17" s="2">
        <f t="shared" si="10"/>
        <v>0</v>
      </c>
      <c r="T17" s="13">
        <v>0</v>
      </c>
      <c r="U17" s="13">
        <v>0</v>
      </c>
      <c r="V17" s="13">
        <f t="shared" si="2"/>
        <v>0</v>
      </c>
      <c r="W17" s="2">
        <f t="shared" si="11"/>
        <v>0</v>
      </c>
      <c r="X17" s="13">
        <v>0</v>
      </c>
      <c r="Y17" s="13">
        <v>0</v>
      </c>
      <c r="Z17" s="13">
        <f t="shared" si="3"/>
        <v>0</v>
      </c>
      <c r="AA17" s="2">
        <f t="shared" si="12"/>
        <v>0</v>
      </c>
      <c r="AB17" s="13">
        <v>0</v>
      </c>
      <c r="AC17" s="13">
        <v>0</v>
      </c>
      <c r="AD17" s="13">
        <f t="shared" si="13"/>
        <v>0</v>
      </c>
      <c r="AE17" s="2">
        <f t="shared" si="14"/>
        <v>0</v>
      </c>
      <c r="AF17" s="13">
        <f t="shared" si="15"/>
        <v>4431</v>
      </c>
      <c r="AG17" s="2">
        <f t="shared" si="4"/>
        <v>7.7805092186128189E-2</v>
      </c>
    </row>
    <row r="18" spans="1:33" x14ac:dyDescent="0.25">
      <c r="A18" s="4">
        <v>10</v>
      </c>
      <c r="B18" s="6">
        <v>2010</v>
      </c>
      <c r="C18" s="1" t="s">
        <v>67</v>
      </c>
      <c r="D18" s="13">
        <v>2809</v>
      </c>
      <c r="E18" s="13">
        <v>2741</v>
      </c>
      <c r="F18" s="13">
        <f t="shared" si="5"/>
        <v>5550</v>
      </c>
      <c r="G18" s="2">
        <f t="shared" si="6"/>
        <v>9.8547533648211935E-2</v>
      </c>
      <c r="H18" s="13">
        <v>10</v>
      </c>
      <c r="I18" s="13">
        <v>14</v>
      </c>
      <c r="J18" s="13">
        <f t="shared" si="7"/>
        <v>24</v>
      </c>
      <c r="K18" s="2">
        <f t="shared" si="8"/>
        <v>4.8979591836734691E-2</v>
      </c>
      <c r="L18" s="13">
        <v>6</v>
      </c>
      <c r="M18" s="13">
        <v>6</v>
      </c>
      <c r="N18" s="13">
        <f t="shared" si="0"/>
        <v>12</v>
      </c>
      <c r="O18" s="2">
        <f t="shared" si="9"/>
        <v>0.12371134020618557</v>
      </c>
      <c r="P18" s="13">
        <v>7</v>
      </c>
      <c r="Q18" s="13">
        <v>3</v>
      </c>
      <c r="R18" s="13">
        <f t="shared" si="1"/>
        <v>10</v>
      </c>
      <c r="S18" s="2">
        <f t="shared" si="10"/>
        <v>0.26315789473684209</v>
      </c>
      <c r="T18" s="13">
        <v>0</v>
      </c>
      <c r="U18" s="13">
        <v>0</v>
      </c>
      <c r="V18" s="13">
        <f t="shared" si="2"/>
        <v>0</v>
      </c>
      <c r="W18" s="2">
        <f t="shared" si="11"/>
        <v>0</v>
      </c>
      <c r="X18" s="13">
        <v>0</v>
      </c>
      <c r="Y18" s="13">
        <v>0</v>
      </c>
      <c r="Z18" s="13">
        <f t="shared" si="3"/>
        <v>0</v>
      </c>
      <c r="AA18" s="2">
        <f t="shared" si="12"/>
        <v>0</v>
      </c>
      <c r="AB18" s="13">
        <v>2</v>
      </c>
      <c r="AC18" s="13">
        <v>2</v>
      </c>
      <c r="AD18" s="13">
        <f t="shared" ref="AD18" si="16">SUM(AB18:AC18)</f>
        <v>4</v>
      </c>
      <c r="AE18" s="2">
        <f t="shared" si="14"/>
        <v>0.5714285714285714</v>
      </c>
      <c r="AF18" s="13">
        <f t="shared" si="15"/>
        <v>5600</v>
      </c>
      <c r="AG18" s="2">
        <f t="shared" si="4"/>
        <v>9.8331870061457424E-2</v>
      </c>
    </row>
    <row r="19" spans="1:33" x14ac:dyDescent="0.25">
      <c r="A19" s="4">
        <v>11</v>
      </c>
      <c r="B19" s="6">
        <v>2011</v>
      </c>
      <c r="C19" s="1" t="s">
        <v>68</v>
      </c>
      <c r="D19" s="13">
        <v>2078</v>
      </c>
      <c r="E19" s="13">
        <v>2103</v>
      </c>
      <c r="F19" s="13">
        <f t="shared" si="5"/>
        <v>4181</v>
      </c>
      <c r="G19" s="2">
        <f t="shared" si="6"/>
        <v>7.4239142014986326E-2</v>
      </c>
      <c r="H19" s="13">
        <v>9</v>
      </c>
      <c r="I19" s="13">
        <v>8</v>
      </c>
      <c r="J19" s="13">
        <f t="shared" si="7"/>
        <v>17</v>
      </c>
      <c r="K19" s="2">
        <f t="shared" si="8"/>
        <v>3.4693877551020408E-2</v>
      </c>
      <c r="L19" s="13">
        <v>9</v>
      </c>
      <c r="M19" s="13">
        <v>8</v>
      </c>
      <c r="N19" s="13">
        <f t="shared" si="0"/>
        <v>17</v>
      </c>
      <c r="O19" s="2">
        <f t="shared" si="9"/>
        <v>0.17525773195876287</v>
      </c>
      <c r="P19" s="13">
        <v>0</v>
      </c>
      <c r="Q19" s="13">
        <v>0</v>
      </c>
      <c r="R19" s="13">
        <f t="shared" si="1"/>
        <v>0</v>
      </c>
      <c r="S19" s="2">
        <f t="shared" si="10"/>
        <v>0</v>
      </c>
      <c r="T19" s="13">
        <v>0</v>
      </c>
      <c r="U19" s="13">
        <v>0</v>
      </c>
      <c r="V19" s="13">
        <f t="shared" si="2"/>
        <v>0</v>
      </c>
      <c r="W19" s="2">
        <f t="shared" si="11"/>
        <v>0</v>
      </c>
      <c r="X19" s="13">
        <v>0</v>
      </c>
      <c r="Y19" s="13">
        <v>0</v>
      </c>
      <c r="Z19" s="13">
        <f t="shared" si="3"/>
        <v>0</v>
      </c>
      <c r="AA19" s="2">
        <f t="shared" si="12"/>
        <v>0</v>
      </c>
      <c r="AB19" s="13">
        <v>0</v>
      </c>
      <c r="AC19" s="13">
        <v>0</v>
      </c>
      <c r="AD19" s="13">
        <f t="shared" si="13"/>
        <v>0</v>
      </c>
      <c r="AE19" s="2">
        <f t="shared" si="14"/>
        <v>0</v>
      </c>
      <c r="AF19" s="13">
        <f t="shared" si="15"/>
        <v>4215</v>
      </c>
      <c r="AG19" s="2">
        <f t="shared" si="4"/>
        <v>7.4012291483757681E-2</v>
      </c>
    </row>
    <row r="20" spans="1:33" x14ac:dyDescent="0.25">
      <c r="A20" s="4">
        <v>12</v>
      </c>
      <c r="B20" s="6">
        <v>2012</v>
      </c>
      <c r="C20" s="1" t="s">
        <v>69</v>
      </c>
      <c r="D20" s="13">
        <v>1954</v>
      </c>
      <c r="E20" s="13">
        <v>1950</v>
      </c>
      <c r="F20" s="13">
        <f t="shared" si="5"/>
        <v>3904</v>
      </c>
      <c r="G20" s="2">
        <f t="shared" si="6"/>
        <v>6.9320643488760256E-2</v>
      </c>
      <c r="H20" s="13">
        <v>2</v>
      </c>
      <c r="I20" s="13">
        <v>0</v>
      </c>
      <c r="J20" s="13">
        <f t="shared" si="7"/>
        <v>2</v>
      </c>
      <c r="K20" s="2">
        <f t="shared" si="8"/>
        <v>4.0816326530612249E-3</v>
      </c>
      <c r="L20" s="13">
        <v>2</v>
      </c>
      <c r="M20" s="13">
        <v>2</v>
      </c>
      <c r="N20" s="13">
        <f t="shared" si="0"/>
        <v>4</v>
      </c>
      <c r="O20" s="2">
        <f t="shared" si="9"/>
        <v>4.1237113402061855E-2</v>
      </c>
      <c r="P20" s="13">
        <v>0</v>
      </c>
      <c r="Q20" s="13">
        <v>0</v>
      </c>
      <c r="R20" s="13">
        <f t="shared" si="1"/>
        <v>0</v>
      </c>
      <c r="S20" s="2">
        <f t="shared" si="10"/>
        <v>0</v>
      </c>
      <c r="T20" s="13">
        <v>0</v>
      </c>
      <c r="U20" s="13">
        <v>0</v>
      </c>
      <c r="V20" s="13">
        <f t="shared" si="2"/>
        <v>0</v>
      </c>
      <c r="W20" s="2">
        <f t="shared" si="11"/>
        <v>0</v>
      </c>
      <c r="X20" s="13">
        <v>0</v>
      </c>
      <c r="Y20" s="13">
        <v>0</v>
      </c>
      <c r="Z20" s="13">
        <f t="shared" si="3"/>
        <v>0</v>
      </c>
      <c r="AA20" s="2">
        <f t="shared" si="12"/>
        <v>0</v>
      </c>
      <c r="AB20" s="13">
        <v>0</v>
      </c>
      <c r="AC20" s="13">
        <v>0</v>
      </c>
      <c r="AD20" s="13">
        <f t="shared" si="13"/>
        <v>0</v>
      </c>
      <c r="AE20" s="2">
        <f t="shared" si="14"/>
        <v>0</v>
      </c>
      <c r="AF20" s="13">
        <f t="shared" si="15"/>
        <v>3910</v>
      </c>
      <c r="AG20" s="2">
        <f t="shared" si="4"/>
        <v>6.8656716417910449E-2</v>
      </c>
    </row>
    <row r="21" spans="1:33" x14ac:dyDescent="0.25">
      <c r="A21" s="19" t="s">
        <v>37</v>
      </c>
      <c r="B21" s="19"/>
      <c r="C21" s="19"/>
      <c r="D21" s="18">
        <f>SUM(D9:D20)</f>
        <v>28276</v>
      </c>
      <c r="E21" s="18">
        <f t="shared" ref="E21:F21" si="17">SUM(E9:E20)</f>
        <v>28042</v>
      </c>
      <c r="F21" s="18">
        <f t="shared" si="17"/>
        <v>56318</v>
      </c>
      <c r="G21" s="17">
        <f>F21/$AF21</f>
        <v>0.98890254609306405</v>
      </c>
      <c r="H21" s="18">
        <f>SUM(H9:H20)</f>
        <v>237</v>
      </c>
      <c r="I21" s="18">
        <f t="shared" ref="I21:J21" si="18">SUM(I9:I20)</f>
        <v>253</v>
      </c>
      <c r="J21" s="18">
        <f t="shared" si="18"/>
        <v>490</v>
      </c>
      <c r="K21" s="17">
        <f>J21/$AF21</f>
        <v>8.6040386303775241E-3</v>
      </c>
      <c r="L21" s="18">
        <f>SUM(L9:L20)</f>
        <v>45</v>
      </c>
      <c r="M21" s="18">
        <f t="shared" ref="M21:N21" si="19">SUM(M9:M20)</f>
        <v>52</v>
      </c>
      <c r="N21" s="18">
        <f t="shared" si="19"/>
        <v>97</v>
      </c>
      <c r="O21" s="17">
        <f>N21/$AF21</f>
        <v>1.7032484635645304E-3</v>
      </c>
      <c r="P21" s="18">
        <f>SUM(P9:P20)</f>
        <v>16</v>
      </c>
      <c r="Q21" s="18">
        <f t="shared" ref="Q21:R21" si="20">SUM(Q9:Q20)</f>
        <v>22</v>
      </c>
      <c r="R21" s="18">
        <f t="shared" si="20"/>
        <v>38</v>
      </c>
      <c r="S21" s="17">
        <f>R21/$AF21</f>
        <v>6.6725197541703252E-4</v>
      </c>
      <c r="T21" s="18">
        <f>SUM(T9:T20)</f>
        <v>0</v>
      </c>
      <c r="U21" s="18">
        <f t="shared" ref="U21:V21" si="21">SUM(U9:U20)</f>
        <v>0</v>
      </c>
      <c r="V21" s="18">
        <f t="shared" si="21"/>
        <v>0</v>
      </c>
      <c r="W21" s="17">
        <f>V21/$AF21</f>
        <v>0</v>
      </c>
      <c r="X21" s="18">
        <f>SUM(X9:X20)</f>
        <v>0</v>
      </c>
      <c r="Y21" s="18">
        <f t="shared" ref="Y21:Z21" si="22">SUM(Y9:Y20)</f>
        <v>0</v>
      </c>
      <c r="Z21" s="18">
        <f t="shared" si="22"/>
        <v>0</v>
      </c>
      <c r="AA21" s="17">
        <f>Z21/$AF21</f>
        <v>0</v>
      </c>
      <c r="AB21" s="18">
        <f>SUM(AB9:AB20)</f>
        <v>4</v>
      </c>
      <c r="AC21" s="18">
        <f t="shared" ref="AC21" si="23">SUM(AC9:AC20)</f>
        <v>3</v>
      </c>
      <c r="AD21" s="18">
        <f>SUM(AD9:AD20)</f>
        <v>7</v>
      </c>
      <c r="AE21" s="17">
        <f>AD21/$AF21</f>
        <v>1.2291483757682177E-4</v>
      </c>
      <c r="AF21" s="15">
        <f>SUM(AF9:AF20)</f>
        <v>56950</v>
      </c>
      <c r="AG21" s="17">
        <f>'KAB SUKOHARJO'!AG11</f>
        <v>6.199584154320114E-2</v>
      </c>
    </row>
    <row r="22" spans="1:33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</sheetData>
  <mergeCells count="14">
    <mergeCell ref="A1:M2"/>
    <mergeCell ref="AF7:AG7"/>
    <mergeCell ref="A5:D5"/>
    <mergeCell ref="A6:D6"/>
    <mergeCell ref="A7:A8"/>
    <mergeCell ref="B7:C7"/>
    <mergeCell ref="D7:G7"/>
    <mergeCell ref="AB7:AE7"/>
    <mergeCell ref="A21:C21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8A8A-5E48-4DEA-9672-EC07ED1741A1}">
  <dimension ref="A1:AG24"/>
  <sheetViews>
    <sheetView workbookViewId="0">
      <selection activeCell="A23" sqref="A23:C23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customWidth="1"/>
    <col min="33" max="33" width="9.140625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83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1001</v>
      </c>
      <c r="C9" s="1" t="s">
        <v>70</v>
      </c>
      <c r="D9" s="13">
        <v>2623</v>
      </c>
      <c r="E9" s="13">
        <v>2552</v>
      </c>
      <c r="F9" s="13">
        <f>SUM(D9:E9)</f>
        <v>5175</v>
      </c>
      <c r="G9" s="2">
        <f>IFERROR(F9/F$23,0)</f>
        <v>5.2895180661317522E-2</v>
      </c>
      <c r="H9" s="13">
        <v>38</v>
      </c>
      <c r="I9" s="13">
        <v>36</v>
      </c>
      <c r="J9" s="13">
        <f>SUM(H9:I9)</f>
        <v>74</v>
      </c>
      <c r="K9" s="2">
        <f>IFERROR(J9/J$23,0)</f>
        <v>3.8461538461538464E-2</v>
      </c>
      <c r="L9" s="13">
        <v>9</v>
      </c>
      <c r="M9" s="13">
        <v>7</v>
      </c>
      <c r="N9" s="13">
        <f>SUM(L9:M9)</f>
        <v>16</v>
      </c>
      <c r="O9" s="2">
        <f>IFERROR(N9/N$23,0)</f>
        <v>2.1220159151193633E-2</v>
      </c>
      <c r="P9" s="13">
        <v>0</v>
      </c>
      <c r="Q9" s="13">
        <v>0</v>
      </c>
      <c r="R9" s="13">
        <f t="shared" ref="R9:R22" si="0">SUM(P9:Q9)</f>
        <v>0</v>
      </c>
      <c r="S9" s="2">
        <f>IFERROR(R9/R$23,0)</f>
        <v>0</v>
      </c>
      <c r="T9" s="13">
        <v>0</v>
      </c>
      <c r="U9" s="13">
        <v>0</v>
      </c>
      <c r="V9" s="13">
        <f t="shared" ref="V9:V14" si="1">SUM(T9:U9)</f>
        <v>0</v>
      </c>
      <c r="W9" s="2">
        <f>IFERROR(V9/V$23,0)</f>
        <v>0</v>
      </c>
      <c r="X9" s="13">
        <v>0</v>
      </c>
      <c r="Y9" s="13">
        <v>0</v>
      </c>
      <c r="Z9" s="13">
        <f t="shared" ref="Z9:Z19" si="2">SUM(X9:Y9)</f>
        <v>0</v>
      </c>
      <c r="AA9" s="2">
        <f>IFERROR(Z9/Z$23,0)</f>
        <v>0</v>
      </c>
      <c r="AB9" s="13">
        <v>0</v>
      </c>
      <c r="AC9" s="13">
        <v>0</v>
      </c>
      <c r="AD9" s="13">
        <f t="shared" ref="AD9:AD17" si="3">SUM(AB9:AC9)</f>
        <v>0</v>
      </c>
      <c r="AE9" s="2">
        <f>IFERROR(AD9/AD$23,0)</f>
        <v>0</v>
      </c>
      <c r="AF9" s="5">
        <f>AD9+Z9+V9+R9+N9+J9+F9</f>
        <v>5265</v>
      </c>
      <c r="AG9" s="2">
        <f>AF9/$AF$23</f>
        <v>5.2359405300581773E-2</v>
      </c>
    </row>
    <row r="10" spans="1:33" x14ac:dyDescent="0.25">
      <c r="A10" s="4">
        <v>2</v>
      </c>
      <c r="B10" s="6">
        <v>1002</v>
      </c>
      <c r="C10" s="1" t="s">
        <v>71</v>
      </c>
      <c r="D10" s="13">
        <v>2700</v>
      </c>
      <c r="E10" s="13">
        <v>2599</v>
      </c>
      <c r="F10" s="13">
        <f t="shared" ref="F10:F22" si="4">SUM(D10:E10)</f>
        <v>5299</v>
      </c>
      <c r="G10" s="2">
        <f t="shared" ref="G10:G22" si="5">IFERROR(F10/F$23,0)</f>
        <v>5.4162620738999336E-2</v>
      </c>
      <c r="H10" s="13">
        <v>103</v>
      </c>
      <c r="I10" s="13">
        <v>122</v>
      </c>
      <c r="J10" s="13">
        <f t="shared" ref="J10:J22" si="6">SUM(H10:I10)</f>
        <v>225</v>
      </c>
      <c r="K10" s="2">
        <f t="shared" ref="K10:K22" si="7">IFERROR(J10/J$23,0)</f>
        <v>0.11694386694386695</v>
      </c>
      <c r="L10" s="13">
        <v>2</v>
      </c>
      <c r="M10" s="13">
        <v>2</v>
      </c>
      <c r="N10" s="13">
        <f t="shared" ref="N10:N22" si="8">SUM(L10:M10)</f>
        <v>4</v>
      </c>
      <c r="O10" s="2">
        <f t="shared" ref="O10:O22" si="9">IFERROR(N10/N$23,0)</f>
        <v>5.3050397877984082E-3</v>
      </c>
      <c r="P10" s="13">
        <v>0</v>
      </c>
      <c r="Q10" s="13">
        <v>2</v>
      </c>
      <c r="R10" s="13">
        <f t="shared" si="0"/>
        <v>2</v>
      </c>
      <c r="S10" s="2">
        <f t="shared" ref="S10:S22" si="10">IFERROR(R10/R$23,0)</f>
        <v>7.1428571428571425E-2</v>
      </c>
      <c r="T10" s="13">
        <v>0</v>
      </c>
      <c r="U10" s="13">
        <v>0</v>
      </c>
      <c r="V10" s="13">
        <f t="shared" si="1"/>
        <v>0</v>
      </c>
      <c r="W10" s="2">
        <f t="shared" ref="W10:W22" si="11">IFERROR(V10/V$23,0)</f>
        <v>0</v>
      </c>
      <c r="X10" s="13">
        <v>0</v>
      </c>
      <c r="Y10" s="13">
        <v>0</v>
      </c>
      <c r="Z10" s="13">
        <f t="shared" si="2"/>
        <v>0</v>
      </c>
      <c r="AA10" s="2">
        <f t="shared" ref="AA10:AA22" si="12">IFERROR(Z10/Z$23,0)</f>
        <v>0</v>
      </c>
      <c r="AB10" s="13">
        <v>0</v>
      </c>
      <c r="AC10" s="13">
        <v>0</v>
      </c>
      <c r="AD10" s="13">
        <f t="shared" si="3"/>
        <v>0</v>
      </c>
      <c r="AE10" s="2">
        <f t="shared" ref="AE10:AE22" si="13">IFERROR(AD10/AD$23,0)</f>
        <v>0</v>
      </c>
      <c r="AF10" s="5">
        <f t="shared" ref="AF10:AF22" si="14">AD10+Z10+V10+R10+N10+J10+F10</f>
        <v>5530</v>
      </c>
      <c r="AG10" s="2">
        <f t="shared" ref="AG10:AG22" si="15">AF10/$AF$23</f>
        <v>5.4994778976679426E-2</v>
      </c>
    </row>
    <row r="11" spans="1:33" x14ac:dyDescent="0.25">
      <c r="A11" s="4">
        <v>3</v>
      </c>
      <c r="B11" s="6">
        <v>1003</v>
      </c>
      <c r="C11" s="1" t="s">
        <v>72</v>
      </c>
      <c r="D11" s="13">
        <v>2664</v>
      </c>
      <c r="E11" s="13">
        <v>2643</v>
      </c>
      <c r="F11" s="13">
        <f t="shared" si="4"/>
        <v>5307</v>
      </c>
      <c r="G11" s="2">
        <f t="shared" si="5"/>
        <v>5.4244391066591707E-2</v>
      </c>
      <c r="H11" s="13">
        <v>26</v>
      </c>
      <c r="I11" s="13">
        <v>24</v>
      </c>
      <c r="J11" s="13">
        <f t="shared" si="6"/>
        <v>50</v>
      </c>
      <c r="K11" s="2">
        <f t="shared" si="7"/>
        <v>2.5987525987525989E-2</v>
      </c>
      <c r="L11" s="13">
        <v>2</v>
      </c>
      <c r="M11" s="13">
        <v>4</v>
      </c>
      <c r="N11" s="13">
        <f t="shared" si="8"/>
        <v>6</v>
      </c>
      <c r="O11" s="2">
        <f t="shared" si="9"/>
        <v>7.9575596816976128E-3</v>
      </c>
      <c r="P11" s="13">
        <v>0</v>
      </c>
      <c r="Q11" s="13">
        <v>0</v>
      </c>
      <c r="R11" s="13">
        <f t="shared" si="0"/>
        <v>0</v>
      </c>
      <c r="S11" s="2">
        <f t="shared" si="10"/>
        <v>0</v>
      </c>
      <c r="T11" s="13">
        <v>0</v>
      </c>
      <c r="U11" s="13">
        <v>0</v>
      </c>
      <c r="V11" s="13">
        <f t="shared" si="1"/>
        <v>0</v>
      </c>
      <c r="W11" s="2">
        <f t="shared" si="11"/>
        <v>0</v>
      </c>
      <c r="X11" s="13">
        <v>0</v>
      </c>
      <c r="Y11" s="13">
        <v>0</v>
      </c>
      <c r="Z11" s="13">
        <f t="shared" si="2"/>
        <v>0</v>
      </c>
      <c r="AA11" s="2">
        <f t="shared" si="12"/>
        <v>0</v>
      </c>
      <c r="AB11" s="13">
        <v>1</v>
      </c>
      <c r="AC11" s="13">
        <v>0</v>
      </c>
      <c r="AD11" s="13">
        <f t="shared" si="3"/>
        <v>1</v>
      </c>
      <c r="AE11" s="2">
        <f t="shared" si="13"/>
        <v>0.1111111111111111</v>
      </c>
      <c r="AF11" s="5">
        <f t="shared" si="14"/>
        <v>5364</v>
      </c>
      <c r="AG11" s="2">
        <f t="shared" si="15"/>
        <v>5.3343941126746557E-2</v>
      </c>
    </row>
    <row r="12" spans="1:33" x14ac:dyDescent="0.25">
      <c r="A12" s="4">
        <v>4</v>
      </c>
      <c r="B12" s="6">
        <v>1004</v>
      </c>
      <c r="C12" s="1" t="s">
        <v>73</v>
      </c>
      <c r="D12" s="13">
        <v>2730</v>
      </c>
      <c r="E12" s="13">
        <v>2654</v>
      </c>
      <c r="F12" s="13">
        <f t="shared" si="4"/>
        <v>5384</v>
      </c>
      <c r="G12" s="2">
        <f t="shared" si="5"/>
        <v>5.5031430469668317E-2</v>
      </c>
      <c r="H12" s="13">
        <v>25</v>
      </c>
      <c r="I12" s="13">
        <v>27</v>
      </c>
      <c r="J12" s="13">
        <f t="shared" si="6"/>
        <v>52</v>
      </c>
      <c r="K12" s="2">
        <f t="shared" si="7"/>
        <v>2.7027027027027029E-2</v>
      </c>
      <c r="L12" s="13">
        <v>5</v>
      </c>
      <c r="M12" s="13">
        <v>5</v>
      </c>
      <c r="N12" s="13">
        <f t="shared" si="8"/>
        <v>10</v>
      </c>
      <c r="O12" s="2">
        <f t="shared" si="9"/>
        <v>1.3262599469496022E-2</v>
      </c>
      <c r="P12" s="13">
        <v>0</v>
      </c>
      <c r="Q12" s="13">
        <v>0</v>
      </c>
      <c r="R12" s="13">
        <f t="shared" si="0"/>
        <v>0</v>
      </c>
      <c r="S12" s="2">
        <f t="shared" si="10"/>
        <v>0</v>
      </c>
      <c r="T12" s="13">
        <v>0</v>
      </c>
      <c r="U12" s="13">
        <v>0</v>
      </c>
      <c r="V12" s="13">
        <f t="shared" si="1"/>
        <v>0</v>
      </c>
      <c r="W12" s="2">
        <f t="shared" si="11"/>
        <v>0</v>
      </c>
      <c r="X12" s="13">
        <v>0</v>
      </c>
      <c r="Y12" s="13">
        <v>0</v>
      </c>
      <c r="Z12" s="13">
        <f t="shared" si="2"/>
        <v>0</v>
      </c>
      <c r="AA12" s="2">
        <f t="shared" si="12"/>
        <v>0</v>
      </c>
      <c r="AB12" s="13">
        <v>0</v>
      </c>
      <c r="AC12" s="13">
        <v>0</v>
      </c>
      <c r="AD12" s="13">
        <f t="shared" si="3"/>
        <v>0</v>
      </c>
      <c r="AE12" s="2">
        <f t="shared" si="13"/>
        <v>0</v>
      </c>
      <c r="AF12" s="5">
        <f t="shared" si="14"/>
        <v>5446</v>
      </c>
      <c r="AG12" s="2">
        <f t="shared" si="15"/>
        <v>5.4159415245388094E-2</v>
      </c>
    </row>
    <row r="13" spans="1:33" x14ac:dyDescent="0.25">
      <c r="A13" s="4">
        <v>5</v>
      </c>
      <c r="B13" s="6">
        <v>1005</v>
      </c>
      <c r="C13" s="1" t="s">
        <v>74</v>
      </c>
      <c r="D13" s="13">
        <v>4802</v>
      </c>
      <c r="E13" s="13">
        <v>4995</v>
      </c>
      <c r="F13" s="13">
        <f t="shared" si="4"/>
        <v>9797</v>
      </c>
      <c r="G13" s="2">
        <f t="shared" si="5"/>
        <v>0.10013798742781213</v>
      </c>
      <c r="H13" s="13">
        <v>181</v>
      </c>
      <c r="I13" s="13">
        <v>180</v>
      </c>
      <c r="J13" s="13">
        <f t="shared" si="6"/>
        <v>361</v>
      </c>
      <c r="K13" s="2">
        <f t="shared" si="7"/>
        <v>0.18762993762993763</v>
      </c>
      <c r="L13" s="13">
        <v>112</v>
      </c>
      <c r="M13" s="13">
        <v>116</v>
      </c>
      <c r="N13" s="13">
        <f t="shared" si="8"/>
        <v>228</v>
      </c>
      <c r="O13" s="2">
        <f t="shared" si="9"/>
        <v>0.30238726790450926</v>
      </c>
      <c r="P13" s="13">
        <v>1</v>
      </c>
      <c r="Q13" s="13">
        <v>1</v>
      </c>
      <c r="R13" s="13">
        <f t="shared" si="0"/>
        <v>2</v>
      </c>
      <c r="S13" s="2">
        <f t="shared" si="10"/>
        <v>7.1428571428571425E-2</v>
      </c>
      <c r="T13" s="13">
        <v>0</v>
      </c>
      <c r="U13" s="13">
        <v>0</v>
      </c>
      <c r="V13" s="13">
        <f t="shared" si="1"/>
        <v>0</v>
      </c>
      <c r="W13" s="2">
        <f t="shared" si="11"/>
        <v>0</v>
      </c>
      <c r="X13" s="13">
        <v>0</v>
      </c>
      <c r="Y13" s="13">
        <v>0</v>
      </c>
      <c r="Z13" s="13">
        <f t="shared" si="2"/>
        <v>0</v>
      </c>
      <c r="AA13" s="2">
        <f t="shared" si="12"/>
        <v>0</v>
      </c>
      <c r="AB13" s="13">
        <v>0</v>
      </c>
      <c r="AC13" s="13">
        <v>0</v>
      </c>
      <c r="AD13" s="13">
        <f t="shared" si="3"/>
        <v>0</v>
      </c>
      <c r="AE13" s="2">
        <f t="shared" si="13"/>
        <v>0</v>
      </c>
      <c r="AF13" s="5">
        <f t="shared" si="14"/>
        <v>10388</v>
      </c>
      <c r="AG13" s="2">
        <f t="shared" si="15"/>
        <v>0.1033066481030282</v>
      </c>
    </row>
    <row r="14" spans="1:33" x14ac:dyDescent="0.25">
      <c r="A14" s="4">
        <v>6</v>
      </c>
      <c r="B14" s="6">
        <v>1006</v>
      </c>
      <c r="C14" s="1" t="s">
        <v>75</v>
      </c>
      <c r="D14" s="13">
        <v>3906</v>
      </c>
      <c r="E14" s="13">
        <v>3882</v>
      </c>
      <c r="F14" s="13">
        <f t="shared" si="4"/>
        <v>7788</v>
      </c>
      <c r="G14" s="2">
        <f t="shared" si="5"/>
        <v>7.9603413911176979E-2</v>
      </c>
      <c r="H14" s="13">
        <v>79</v>
      </c>
      <c r="I14" s="13">
        <v>102</v>
      </c>
      <c r="J14" s="13">
        <f t="shared" si="6"/>
        <v>181</v>
      </c>
      <c r="K14" s="2">
        <f t="shared" si="7"/>
        <v>9.407484407484408E-2</v>
      </c>
      <c r="L14" s="13">
        <v>47</v>
      </c>
      <c r="M14" s="13">
        <v>62</v>
      </c>
      <c r="N14" s="13">
        <f t="shared" si="8"/>
        <v>109</v>
      </c>
      <c r="O14" s="2">
        <f t="shared" si="9"/>
        <v>0.14456233421750664</v>
      </c>
      <c r="P14" s="13">
        <v>0</v>
      </c>
      <c r="Q14" s="13">
        <v>0</v>
      </c>
      <c r="R14" s="13">
        <f t="shared" si="0"/>
        <v>0</v>
      </c>
      <c r="S14" s="2">
        <f t="shared" si="10"/>
        <v>0</v>
      </c>
      <c r="T14" s="13">
        <v>0</v>
      </c>
      <c r="U14" s="13">
        <v>0</v>
      </c>
      <c r="V14" s="13">
        <f t="shared" si="1"/>
        <v>0</v>
      </c>
      <c r="W14" s="2">
        <f t="shared" si="11"/>
        <v>0</v>
      </c>
      <c r="X14" s="13">
        <v>0</v>
      </c>
      <c r="Y14" s="13">
        <v>0</v>
      </c>
      <c r="Z14" s="13">
        <f t="shared" si="2"/>
        <v>0</v>
      </c>
      <c r="AA14" s="2">
        <f t="shared" si="12"/>
        <v>0</v>
      </c>
      <c r="AB14" s="13">
        <v>0</v>
      </c>
      <c r="AC14" s="13">
        <v>0</v>
      </c>
      <c r="AD14" s="13">
        <f t="shared" si="3"/>
        <v>0</v>
      </c>
      <c r="AE14" s="2">
        <f t="shared" si="13"/>
        <v>0</v>
      </c>
      <c r="AF14" s="5">
        <f t="shared" si="14"/>
        <v>8078</v>
      </c>
      <c r="AG14" s="2">
        <f t="shared" si="15"/>
        <v>8.0334145492516537E-2</v>
      </c>
    </row>
    <row r="15" spans="1:33" x14ac:dyDescent="0.25">
      <c r="A15" s="4">
        <v>7</v>
      </c>
      <c r="B15" s="6">
        <v>1007</v>
      </c>
      <c r="C15" s="1" t="s">
        <v>76</v>
      </c>
      <c r="D15" s="13">
        <v>4648</v>
      </c>
      <c r="E15" s="13">
        <v>4714</v>
      </c>
      <c r="F15" s="13">
        <f t="shared" si="4"/>
        <v>9362</v>
      </c>
      <c r="G15" s="2">
        <f t="shared" si="5"/>
        <v>9.5691725864976748E-2</v>
      </c>
      <c r="H15" s="13">
        <v>69</v>
      </c>
      <c r="I15" s="13">
        <v>83</v>
      </c>
      <c r="J15" s="13">
        <f t="shared" si="6"/>
        <v>152</v>
      </c>
      <c r="K15" s="2">
        <f t="shared" si="7"/>
        <v>7.9002079002079006E-2</v>
      </c>
      <c r="L15" s="13">
        <v>26</v>
      </c>
      <c r="M15" s="13">
        <v>33</v>
      </c>
      <c r="N15" s="13">
        <f t="shared" si="8"/>
        <v>59</v>
      </c>
      <c r="O15" s="2">
        <f t="shared" si="9"/>
        <v>7.8249336870026526E-2</v>
      </c>
      <c r="P15" s="13">
        <v>1</v>
      </c>
      <c r="Q15" s="13">
        <v>0</v>
      </c>
      <c r="R15" s="13">
        <f t="shared" si="0"/>
        <v>1</v>
      </c>
      <c r="S15" s="2">
        <f t="shared" si="10"/>
        <v>3.5714285714285712E-2</v>
      </c>
      <c r="T15" s="13">
        <v>1</v>
      </c>
      <c r="U15" s="13">
        <v>0</v>
      </c>
      <c r="V15" s="13">
        <f>SUM(T15:U15)</f>
        <v>1</v>
      </c>
      <c r="W15" s="2">
        <f t="shared" si="11"/>
        <v>1</v>
      </c>
      <c r="X15" s="13">
        <v>1</v>
      </c>
      <c r="Y15" s="13">
        <v>1</v>
      </c>
      <c r="Z15" s="13">
        <f t="shared" si="2"/>
        <v>2</v>
      </c>
      <c r="AA15" s="2">
        <f t="shared" si="12"/>
        <v>0.5</v>
      </c>
      <c r="AB15" s="13">
        <v>0</v>
      </c>
      <c r="AC15" s="13">
        <v>0</v>
      </c>
      <c r="AD15" s="13">
        <f t="shared" si="3"/>
        <v>0</v>
      </c>
      <c r="AE15" s="2">
        <f t="shared" si="13"/>
        <v>0</v>
      </c>
      <c r="AF15" s="5">
        <f t="shared" si="14"/>
        <v>9577</v>
      </c>
      <c r="AG15" s="2">
        <f t="shared" si="15"/>
        <v>9.5241410173536864E-2</v>
      </c>
    </row>
    <row r="16" spans="1:33" x14ac:dyDescent="0.25">
      <c r="A16" s="4">
        <v>8</v>
      </c>
      <c r="B16" s="6">
        <v>1008</v>
      </c>
      <c r="C16" s="1" t="s">
        <v>77</v>
      </c>
      <c r="D16" s="13">
        <v>2480</v>
      </c>
      <c r="E16" s="13">
        <v>2376</v>
      </c>
      <c r="F16" s="13">
        <f t="shared" si="4"/>
        <v>4856</v>
      </c>
      <c r="G16" s="2">
        <f t="shared" si="5"/>
        <v>4.9634588848571574E-2</v>
      </c>
      <c r="H16" s="13">
        <v>18</v>
      </c>
      <c r="I16" s="13">
        <v>21</v>
      </c>
      <c r="J16" s="13">
        <f t="shared" si="6"/>
        <v>39</v>
      </c>
      <c r="K16" s="2">
        <f t="shared" si="7"/>
        <v>2.0270270270270271E-2</v>
      </c>
      <c r="L16" s="13">
        <v>2</v>
      </c>
      <c r="M16" s="13">
        <v>2</v>
      </c>
      <c r="N16" s="13">
        <f t="shared" si="8"/>
        <v>4</v>
      </c>
      <c r="O16" s="2">
        <f t="shared" si="9"/>
        <v>5.3050397877984082E-3</v>
      </c>
      <c r="P16" s="13">
        <v>0</v>
      </c>
      <c r="Q16" s="13">
        <v>0</v>
      </c>
      <c r="R16" s="13">
        <f t="shared" si="0"/>
        <v>0</v>
      </c>
      <c r="S16" s="2">
        <f t="shared" si="10"/>
        <v>0</v>
      </c>
      <c r="T16" s="13">
        <v>0</v>
      </c>
      <c r="U16" s="13">
        <v>0</v>
      </c>
      <c r="V16" s="13">
        <f t="shared" ref="V16:V22" si="16">SUM(T16:U16)</f>
        <v>0</v>
      </c>
      <c r="W16" s="2">
        <f t="shared" si="11"/>
        <v>0</v>
      </c>
      <c r="X16" s="13">
        <v>0</v>
      </c>
      <c r="Y16" s="13">
        <v>0</v>
      </c>
      <c r="Z16" s="13">
        <f t="shared" si="2"/>
        <v>0</v>
      </c>
      <c r="AA16" s="2">
        <f t="shared" si="12"/>
        <v>0</v>
      </c>
      <c r="AB16" s="13">
        <v>0</v>
      </c>
      <c r="AC16" s="13">
        <v>0</v>
      </c>
      <c r="AD16" s="13">
        <f t="shared" si="3"/>
        <v>0</v>
      </c>
      <c r="AE16" s="2">
        <f t="shared" si="13"/>
        <v>0</v>
      </c>
      <c r="AF16" s="5">
        <f t="shared" si="14"/>
        <v>4899</v>
      </c>
      <c r="AG16" s="2">
        <f t="shared" si="15"/>
        <v>4.8719606185669534E-2</v>
      </c>
    </row>
    <row r="17" spans="1:33" x14ac:dyDescent="0.25">
      <c r="A17" s="4">
        <v>9</v>
      </c>
      <c r="B17" s="6">
        <v>1009</v>
      </c>
      <c r="C17" s="1" t="s">
        <v>78</v>
      </c>
      <c r="D17" s="13">
        <v>2975</v>
      </c>
      <c r="E17" s="13">
        <v>3022</v>
      </c>
      <c r="F17" s="13">
        <f t="shared" si="4"/>
        <v>5997</v>
      </c>
      <c r="G17" s="2">
        <f t="shared" si="5"/>
        <v>6.1297081821434049E-2</v>
      </c>
      <c r="H17" s="13">
        <v>24</v>
      </c>
      <c r="I17" s="13">
        <v>18</v>
      </c>
      <c r="J17" s="13">
        <f t="shared" si="6"/>
        <v>42</v>
      </c>
      <c r="K17" s="2">
        <f t="shared" si="7"/>
        <v>2.1829521829521831E-2</v>
      </c>
      <c r="L17" s="13">
        <v>5</v>
      </c>
      <c r="M17" s="13">
        <v>9</v>
      </c>
      <c r="N17" s="13">
        <f t="shared" si="8"/>
        <v>14</v>
      </c>
      <c r="O17" s="2">
        <f t="shared" si="9"/>
        <v>1.8567639257294429E-2</v>
      </c>
      <c r="P17" s="13">
        <v>0</v>
      </c>
      <c r="Q17" s="13">
        <v>0</v>
      </c>
      <c r="R17" s="13">
        <f t="shared" si="0"/>
        <v>0</v>
      </c>
      <c r="S17" s="2">
        <f t="shared" si="10"/>
        <v>0</v>
      </c>
      <c r="T17" s="13">
        <v>0</v>
      </c>
      <c r="U17" s="13">
        <v>0</v>
      </c>
      <c r="V17" s="13">
        <f t="shared" si="16"/>
        <v>0</v>
      </c>
      <c r="W17" s="2">
        <f t="shared" si="11"/>
        <v>0</v>
      </c>
      <c r="X17" s="13">
        <v>0</v>
      </c>
      <c r="Y17" s="13">
        <v>0</v>
      </c>
      <c r="Z17" s="13">
        <f t="shared" si="2"/>
        <v>0</v>
      </c>
      <c r="AA17" s="2">
        <f t="shared" si="12"/>
        <v>0</v>
      </c>
      <c r="AB17" s="13">
        <v>0</v>
      </c>
      <c r="AC17" s="13">
        <v>0</v>
      </c>
      <c r="AD17" s="13">
        <f t="shared" si="3"/>
        <v>0</v>
      </c>
      <c r="AE17" s="2">
        <f t="shared" si="13"/>
        <v>0</v>
      </c>
      <c r="AF17" s="5">
        <f t="shared" si="14"/>
        <v>6053</v>
      </c>
      <c r="AG17" s="2">
        <f t="shared" si="15"/>
        <v>6.0195912684600471E-2</v>
      </c>
    </row>
    <row r="18" spans="1:33" x14ac:dyDescent="0.25">
      <c r="A18" s="4">
        <v>10</v>
      </c>
      <c r="B18" s="6">
        <v>1010</v>
      </c>
      <c r="C18" s="1" t="s">
        <v>79</v>
      </c>
      <c r="D18" s="13">
        <v>4414</v>
      </c>
      <c r="E18" s="13">
        <v>4249</v>
      </c>
      <c r="F18" s="13">
        <f t="shared" si="4"/>
        <v>8663</v>
      </c>
      <c r="G18" s="2">
        <f t="shared" si="5"/>
        <v>8.8547043491592994E-2</v>
      </c>
      <c r="H18" s="13">
        <v>29</v>
      </c>
      <c r="I18" s="13">
        <v>29</v>
      </c>
      <c r="J18" s="13">
        <f t="shared" si="6"/>
        <v>58</v>
      </c>
      <c r="K18" s="2">
        <f t="shared" si="7"/>
        <v>3.0145530145530147E-2</v>
      </c>
      <c r="L18" s="13">
        <v>10</v>
      </c>
      <c r="M18" s="13">
        <v>9</v>
      </c>
      <c r="N18" s="13">
        <f t="shared" si="8"/>
        <v>19</v>
      </c>
      <c r="O18" s="2">
        <f t="shared" si="9"/>
        <v>2.5198938992042442E-2</v>
      </c>
      <c r="P18" s="13">
        <v>0</v>
      </c>
      <c r="Q18" s="13">
        <v>0</v>
      </c>
      <c r="R18" s="13">
        <f t="shared" si="0"/>
        <v>0</v>
      </c>
      <c r="S18" s="2">
        <f t="shared" si="10"/>
        <v>0</v>
      </c>
      <c r="T18" s="13">
        <v>0</v>
      </c>
      <c r="U18" s="13">
        <v>0</v>
      </c>
      <c r="V18" s="13">
        <f t="shared" si="16"/>
        <v>0</v>
      </c>
      <c r="W18" s="2">
        <f t="shared" si="11"/>
        <v>0</v>
      </c>
      <c r="X18" s="13">
        <v>0</v>
      </c>
      <c r="Y18" s="13">
        <v>0</v>
      </c>
      <c r="Z18" s="13">
        <f t="shared" si="2"/>
        <v>0</v>
      </c>
      <c r="AA18" s="2">
        <f t="shared" si="12"/>
        <v>0</v>
      </c>
      <c r="AB18" s="13">
        <v>3</v>
      </c>
      <c r="AC18" s="13">
        <v>2</v>
      </c>
      <c r="AD18" s="13">
        <f>SUM(AB18:AC18)</f>
        <v>5</v>
      </c>
      <c r="AE18" s="2">
        <f t="shared" si="13"/>
        <v>0.55555555555555558</v>
      </c>
      <c r="AF18" s="5">
        <f t="shared" si="14"/>
        <v>8745</v>
      </c>
      <c r="AG18" s="2">
        <f t="shared" si="15"/>
        <v>8.6967331311222709E-2</v>
      </c>
    </row>
    <row r="19" spans="1:33" x14ac:dyDescent="0.25">
      <c r="A19" s="4">
        <v>11</v>
      </c>
      <c r="B19" s="6">
        <v>1011</v>
      </c>
      <c r="C19" s="1" t="s">
        <v>80</v>
      </c>
      <c r="D19" s="13">
        <v>3371</v>
      </c>
      <c r="E19" s="13">
        <v>3358</v>
      </c>
      <c r="F19" s="13">
        <f t="shared" si="4"/>
        <v>6729</v>
      </c>
      <c r="G19" s="2">
        <f t="shared" si="5"/>
        <v>6.8779066796136351E-2</v>
      </c>
      <c r="H19" s="13">
        <v>119</v>
      </c>
      <c r="I19" s="13">
        <v>123</v>
      </c>
      <c r="J19" s="13">
        <f t="shared" si="6"/>
        <v>242</v>
      </c>
      <c r="K19" s="2">
        <f t="shared" si="7"/>
        <v>0.12577962577962579</v>
      </c>
      <c r="L19" s="13">
        <v>19</v>
      </c>
      <c r="M19" s="13">
        <v>30</v>
      </c>
      <c r="N19" s="13">
        <f t="shared" si="8"/>
        <v>49</v>
      </c>
      <c r="O19" s="2">
        <f t="shared" si="9"/>
        <v>6.49867374005305E-2</v>
      </c>
      <c r="P19" s="13">
        <v>0</v>
      </c>
      <c r="Q19" s="13">
        <v>0</v>
      </c>
      <c r="R19" s="13">
        <f t="shared" si="0"/>
        <v>0</v>
      </c>
      <c r="S19" s="2">
        <f t="shared" si="10"/>
        <v>0</v>
      </c>
      <c r="T19" s="13">
        <v>0</v>
      </c>
      <c r="U19" s="13">
        <v>0</v>
      </c>
      <c r="V19" s="13">
        <f t="shared" si="16"/>
        <v>0</v>
      </c>
      <c r="W19" s="2">
        <f t="shared" si="11"/>
        <v>0</v>
      </c>
      <c r="X19" s="13">
        <v>0</v>
      </c>
      <c r="Y19" s="13">
        <v>0</v>
      </c>
      <c r="Z19" s="13">
        <f t="shared" si="2"/>
        <v>0</v>
      </c>
      <c r="AA19" s="2">
        <f t="shared" si="12"/>
        <v>0</v>
      </c>
      <c r="AB19" s="13">
        <v>0</v>
      </c>
      <c r="AC19" s="13">
        <v>0</v>
      </c>
      <c r="AD19" s="13">
        <f t="shared" ref="AD19:AD22" si="17">SUM(AB19:AC19)</f>
        <v>0</v>
      </c>
      <c r="AE19" s="2">
        <f t="shared" si="13"/>
        <v>0</v>
      </c>
      <c r="AF19" s="5">
        <f t="shared" si="14"/>
        <v>7020</v>
      </c>
      <c r="AG19" s="2">
        <f t="shared" si="15"/>
        <v>6.9812540400775697E-2</v>
      </c>
    </row>
    <row r="20" spans="1:33" x14ac:dyDescent="0.25">
      <c r="A20" s="4">
        <v>12</v>
      </c>
      <c r="B20" s="6">
        <v>1012</v>
      </c>
      <c r="C20" s="1" t="s">
        <v>27</v>
      </c>
      <c r="D20" s="13">
        <v>5346</v>
      </c>
      <c r="E20" s="13">
        <v>5392</v>
      </c>
      <c r="F20" s="13">
        <f t="shared" si="4"/>
        <v>10738</v>
      </c>
      <c r="G20" s="2">
        <f t="shared" si="5"/>
        <v>0.10975622221086523</v>
      </c>
      <c r="H20" s="13">
        <v>134</v>
      </c>
      <c r="I20" s="13">
        <v>149</v>
      </c>
      <c r="J20" s="13">
        <f t="shared" si="6"/>
        <v>283</v>
      </c>
      <c r="K20" s="2">
        <f t="shared" si="7"/>
        <v>0.14708939708939708</v>
      </c>
      <c r="L20" s="13">
        <v>76</v>
      </c>
      <c r="M20" s="13">
        <v>73</v>
      </c>
      <c r="N20" s="13">
        <f t="shared" si="8"/>
        <v>149</v>
      </c>
      <c r="O20" s="2">
        <f t="shared" si="9"/>
        <v>0.19761273209549071</v>
      </c>
      <c r="P20" s="13">
        <v>8</v>
      </c>
      <c r="Q20" s="13">
        <v>6</v>
      </c>
      <c r="R20" s="13">
        <f t="shared" si="0"/>
        <v>14</v>
      </c>
      <c r="S20" s="2">
        <f t="shared" si="10"/>
        <v>0.5</v>
      </c>
      <c r="T20" s="13">
        <v>0</v>
      </c>
      <c r="U20" s="13">
        <v>0</v>
      </c>
      <c r="V20" s="13">
        <f t="shared" si="16"/>
        <v>0</v>
      </c>
      <c r="W20" s="2">
        <f t="shared" si="11"/>
        <v>0</v>
      </c>
      <c r="X20" s="13">
        <v>0</v>
      </c>
      <c r="Y20" s="13">
        <v>2</v>
      </c>
      <c r="Z20" s="13">
        <f>SUM(X20:Y20)</f>
        <v>2</v>
      </c>
      <c r="AA20" s="2">
        <f t="shared" si="12"/>
        <v>0.5</v>
      </c>
      <c r="AB20" s="13">
        <v>0</v>
      </c>
      <c r="AC20" s="13">
        <v>1</v>
      </c>
      <c r="AD20" s="13">
        <f t="shared" si="17"/>
        <v>1</v>
      </c>
      <c r="AE20" s="2">
        <f t="shared" si="13"/>
        <v>0.1111111111111111</v>
      </c>
      <c r="AF20" s="5">
        <f t="shared" si="14"/>
        <v>11187</v>
      </c>
      <c r="AG20" s="2">
        <f t="shared" si="15"/>
        <v>0.11125254835662075</v>
      </c>
    </row>
    <row r="21" spans="1:33" x14ac:dyDescent="0.25">
      <c r="A21" s="4">
        <v>13</v>
      </c>
      <c r="B21" s="6">
        <v>1013</v>
      </c>
      <c r="C21" s="1" t="s">
        <v>81</v>
      </c>
      <c r="D21" s="13">
        <v>3547</v>
      </c>
      <c r="E21" s="13">
        <v>3531</v>
      </c>
      <c r="F21" s="13">
        <f t="shared" si="4"/>
        <v>7078</v>
      </c>
      <c r="G21" s="2">
        <f t="shared" si="5"/>
        <v>7.2346297337353704E-2</v>
      </c>
      <c r="H21" s="13">
        <v>32</v>
      </c>
      <c r="I21" s="13">
        <v>28</v>
      </c>
      <c r="J21" s="13">
        <f t="shared" si="6"/>
        <v>60</v>
      </c>
      <c r="K21" s="2">
        <f t="shared" si="7"/>
        <v>3.1185031185031187E-2</v>
      </c>
      <c r="L21" s="13">
        <v>31</v>
      </c>
      <c r="M21" s="13">
        <v>31</v>
      </c>
      <c r="N21" s="13">
        <f t="shared" si="8"/>
        <v>62</v>
      </c>
      <c r="O21" s="2">
        <f t="shared" si="9"/>
        <v>8.2228116710875335E-2</v>
      </c>
      <c r="P21" s="13">
        <v>4</v>
      </c>
      <c r="Q21" s="13">
        <v>4</v>
      </c>
      <c r="R21" s="13">
        <f t="shared" si="0"/>
        <v>8</v>
      </c>
      <c r="S21" s="2">
        <f t="shared" si="10"/>
        <v>0.2857142857142857</v>
      </c>
      <c r="T21" s="13">
        <v>0</v>
      </c>
      <c r="U21" s="13">
        <v>0</v>
      </c>
      <c r="V21" s="13">
        <f t="shared" si="16"/>
        <v>0</v>
      </c>
      <c r="W21" s="2">
        <f t="shared" si="11"/>
        <v>0</v>
      </c>
      <c r="X21" s="13">
        <v>0</v>
      </c>
      <c r="Y21" s="13">
        <v>0</v>
      </c>
      <c r="Z21" s="13">
        <f t="shared" ref="Z21:Z22" si="18">SUM(X21:Y21)</f>
        <v>0</v>
      </c>
      <c r="AA21" s="2">
        <f t="shared" si="12"/>
        <v>0</v>
      </c>
      <c r="AB21" s="13">
        <v>1</v>
      </c>
      <c r="AC21" s="13">
        <v>1</v>
      </c>
      <c r="AD21" s="13">
        <f t="shared" si="17"/>
        <v>2</v>
      </c>
      <c r="AE21" s="2">
        <f t="shared" si="13"/>
        <v>0.22222222222222221</v>
      </c>
      <c r="AF21" s="5">
        <f t="shared" si="14"/>
        <v>7210</v>
      </c>
      <c r="AG21" s="2">
        <f t="shared" si="15"/>
        <v>7.1702053602506088E-2</v>
      </c>
    </row>
    <row r="22" spans="1:33" x14ac:dyDescent="0.25">
      <c r="A22" s="4">
        <v>14</v>
      </c>
      <c r="B22" s="6">
        <v>1014</v>
      </c>
      <c r="C22" s="1" t="s">
        <v>82</v>
      </c>
      <c r="D22" s="13">
        <v>2811</v>
      </c>
      <c r="E22" s="13">
        <v>2851</v>
      </c>
      <c r="F22" s="13">
        <f t="shared" si="4"/>
        <v>5662</v>
      </c>
      <c r="G22" s="2">
        <f t="shared" si="5"/>
        <v>5.7872949353503345E-2</v>
      </c>
      <c r="H22" s="13">
        <v>48</v>
      </c>
      <c r="I22" s="13">
        <v>57</v>
      </c>
      <c r="J22" s="13">
        <f t="shared" si="6"/>
        <v>105</v>
      </c>
      <c r="K22" s="2">
        <f t="shared" si="7"/>
        <v>5.4573804573804577E-2</v>
      </c>
      <c r="L22" s="13">
        <v>9</v>
      </c>
      <c r="M22" s="13">
        <v>16</v>
      </c>
      <c r="N22" s="13">
        <f t="shared" si="8"/>
        <v>25</v>
      </c>
      <c r="O22" s="2">
        <f t="shared" si="9"/>
        <v>3.3156498673740056E-2</v>
      </c>
      <c r="P22" s="13">
        <v>0</v>
      </c>
      <c r="Q22" s="13">
        <v>1</v>
      </c>
      <c r="R22" s="13">
        <f t="shared" si="0"/>
        <v>1</v>
      </c>
      <c r="S22" s="2">
        <f t="shared" si="10"/>
        <v>3.5714285714285712E-2</v>
      </c>
      <c r="T22" s="13">
        <v>0</v>
      </c>
      <c r="U22" s="13">
        <v>0</v>
      </c>
      <c r="V22" s="13">
        <f t="shared" si="16"/>
        <v>0</v>
      </c>
      <c r="W22" s="2">
        <f t="shared" si="11"/>
        <v>0</v>
      </c>
      <c r="X22" s="13">
        <v>0</v>
      </c>
      <c r="Y22" s="13">
        <v>0</v>
      </c>
      <c r="Z22" s="13">
        <f t="shared" si="18"/>
        <v>0</v>
      </c>
      <c r="AA22" s="2">
        <f t="shared" si="12"/>
        <v>0</v>
      </c>
      <c r="AB22" s="13">
        <v>0</v>
      </c>
      <c r="AC22" s="13">
        <v>0</v>
      </c>
      <c r="AD22" s="13">
        <f t="shared" si="17"/>
        <v>0</v>
      </c>
      <c r="AE22" s="2">
        <f t="shared" si="13"/>
        <v>0</v>
      </c>
      <c r="AF22" s="5">
        <f t="shared" si="14"/>
        <v>5793</v>
      </c>
      <c r="AG22" s="2">
        <f t="shared" si="15"/>
        <v>5.7610263040127292E-2</v>
      </c>
    </row>
    <row r="23" spans="1:33" x14ac:dyDescent="0.25">
      <c r="A23" s="19" t="s">
        <v>37</v>
      </c>
      <c r="B23" s="19"/>
      <c r="C23" s="19"/>
      <c r="D23" s="18">
        <f>SUM(D9:D22)</f>
        <v>49017</v>
      </c>
      <c r="E23" s="18">
        <f>SUM(E9:E22)</f>
        <v>48818</v>
      </c>
      <c r="F23" s="18">
        <f>SUM(F9:F22)</f>
        <v>97835</v>
      </c>
      <c r="G23" s="17">
        <f>F23/$AF$23</f>
        <v>0.97295012679628068</v>
      </c>
      <c r="H23" s="18">
        <f>SUM(H9:H22)</f>
        <v>925</v>
      </c>
      <c r="I23" s="18">
        <f>SUM(I9:I22)</f>
        <v>999</v>
      </c>
      <c r="J23" s="18">
        <f>SUM(J9:J22)</f>
        <v>1924</v>
      </c>
      <c r="K23" s="17">
        <f>J23/$AF$23</f>
        <v>1.9133807369101488E-2</v>
      </c>
      <c r="L23" s="18">
        <f>SUM(L9:L22)</f>
        <v>355</v>
      </c>
      <c r="M23" s="18">
        <f>SUM(M9:M22)</f>
        <v>399</v>
      </c>
      <c r="N23" s="18">
        <f>SUM(N9:N22)</f>
        <v>754</v>
      </c>
      <c r="O23" s="17">
        <f>N23/$AF$23</f>
        <v>7.4983839689722045E-3</v>
      </c>
      <c r="P23" s="18">
        <f>SUM(P9:P22)</f>
        <v>14</v>
      </c>
      <c r="Q23" s="18">
        <f>SUM(Q9:Q22)</f>
        <v>14</v>
      </c>
      <c r="R23" s="18">
        <f>SUM(R9:R22)</f>
        <v>28</v>
      </c>
      <c r="S23" s="17">
        <f>R23/$AF$23</f>
        <v>2.7845457709711101E-4</v>
      </c>
      <c r="T23" s="18">
        <f>SUM(T9:T22)</f>
        <v>1</v>
      </c>
      <c r="U23" s="18">
        <f>SUM(U9:U22)</f>
        <v>0</v>
      </c>
      <c r="V23" s="18">
        <f>SUM(V9:V22)</f>
        <v>1</v>
      </c>
      <c r="W23" s="17">
        <f>V23/$AF$23</f>
        <v>9.9448063248968221E-6</v>
      </c>
      <c r="X23" s="18">
        <f>SUM(X9:X22)</f>
        <v>1</v>
      </c>
      <c r="Y23" s="18">
        <f>SUM(Y9:Y22)</f>
        <v>3</v>
      </c>
      <c r="Z23" s="18">
        <f>SUM(Z9:Z22)</f>
        <v>4</v>
      </c>
      <c r="AA23" s="17">
        <f>Z23/$AF$23</f>
        <v>3.9779225299587288E-5</v>
      </c>
      <c r="AB23" s="18">
        <f>SUM(AB9:AB22)</f>
        <v>5</v>
      </c>
      <c r="AC23" s="18">
        <f>SUM(AC9:AC22)</f>
        <v>4</v>
      </c>
      <c r="AD23" s="18">
        <f>SUM(AD9:AD22)</f>
        <v>9</v>
      </c>
      <c r="AE23" s="17">
        <f>AD23/$AF$23</f>
        <v>8.9503256924071401E-5</v>
      </c>
      <c r="AF23" s="15">
        <f>SUM(AF9:AF22)</f>
        <v>100555</v>
      </c>
      <c r="AG23" s="17">
        <f>'KAB SUKOHARJO'!AG12</f>
        <v>0.10946429932180142</v>
      </c>
    </row>
    <row r="24" spans="1:33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</sheetData>
  <mergeCells count="14">
    <mergeCell ref="A1:M2"/>
    <mergeCell ref="AF7:AG7"/>
    <mergeCell ref="A5:D5"/>
    <mergeCell ref="A6:D6"/>
    <mergeCell ref="A7:A8"/>
    <mergeCell ref="B7:C7"/>
    <mergeCell ref="D7:G7"/>
    <mergeCell ref="AB7:AE7"/>
    <mergeCell ref="A23:C23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  <ignoredErrors>
    <ignoredError sqref="Z20 AD18 V15 R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AA0D-95B7-4712-ABD8-D921A15D6C73}">
  <dimension ref="A1:AG26"/>
  <sheetViews>
    <sheetView workbookViewId="0">
      <selection activeCell="G9" sqref="G9:G25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84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85</v>
      </c>
      <c r="D9" s="13">
        <v>1467</v>
      </c>
      <c r="E9" s="13">
        <v>1407</v>
      </c>
      <c r="F9" s="13">
        <f>SUM(D9:E9)</f>
        <v>2874</v>
      </c>
      <c r="G9" s="2">
        <f>IFERROR(F9/F$25,0)</f>
        <v>5.1808054223600242E-2</v>
      </c>
      <c r="H9" s="13">
        <v>4</v>
      </c>
      <c r="I9" s="13">
        <v>1</v>
      </c>
      <c r="J9" s="13">
        <f>SUM(H9:I9)</f>
        <v>5</v>
      </c>
      <c r="K9" s="2">
        <f>IFERROR(J9/J$25,0)</f>
        <v>1.1848341232227487E-2</v>
      </c>
      <c r="L9" s="13">
        <v>1</v>
      </c>
      <c r="M9" s="13">
        <v>3</v>
      </c>
      <c r="N9" s="13">
        <f>SUM(L9:M9)</f>
        <v>4</v>
      </c>
      <c r="O9" s="2">
        <f>IFERROR(N9/N$25,0)</f>
        <v>3.5398230088495575E-2</v>
      </c>
      <c r="P9" s="13">
        <v>0</v>
      </c>
      <c r="Q9" s="13">
        <v>0</v>
      </c>
      <c r="R9" s="13">
        <f>SUM(P9:Q9)</f>
        <v>0</v>
      </c>
      <c r="S9" s="2">
        <f>IFERROR(R9/R$25,0)</f>
        <v>0</v>
      </c>
      <c r="T9" s="13">
        <v>0</v>
      </c>
      <c r="U9" s="13">
        <v>0</v>
      </c>
      <c r="V9" s="13">
        <f>SUM(T9:U9)</f>
        <v>0</v>
      </c>
      <c r="W9" s="2">
        <f>IFERROR(V9/V$25,0)</f>
        <v>0</v>
      </c>
      <c r="X9" s="13">
        <v>0</v>
      </c>
      <c r="Y9" s="13">
        <v>0</v>
      </c>
      <c r="Z9" s="13">
        <f>SUM(X9:Y9)</f>
        <v>0</v>
      </c>
      <c r="AA9" s="2">
        <f>IFERROR(Z9/Z$25,0)</f>
        <v>0</v>
      </c>
      <c r="AB9" s="13">
        <v>0</v>
      </c>
      <c r="AC9" s="13">
        <v>0</v>
      </c>
      <c r="AD9" s="13">
        <f>SUM(AB9:AC9)</f>
        <v>0</v>
      </c>
      <c r="AE9" s="2">
        <f>IFERROR(AD9/AD$25,0)</f>
        <v>0</v>
      </c>
      <c r="AF9" s="13">
        <f>AD9+Z9+V9+R9+N9+J9+F9</f>
        <v>2883</v>
      </c>
      <c r="AG9" s="2">
        <f>AF9/$AF$25</f>
        <v>5.1466519092418374E-2</v>
      </c>
    </row>
    <row r="10" spans="1:33" x14ac:dyDescent="0.25">
      <c r="A10" s="4">
        <v>2</v>
      </c>
      <c r="B10" s="6">
        <v>2002</v>
      </c>
      <c r="C10" s="1" t="s">
        <v>86</v>
      </c>
      <c r="D10" s="13">
        <v>1150</v>
      </c>
      <c r="E10" s="13">
        <v>1069</v>
      </c>
      <c r="F10" s="13">
        <f t="shared" ref="F10:F24" si="0">SUM(D10:E10)</f>
        <v>2219</v>
      </c>
      <c r="G10" s="2">
        <f t="shared" ref="G10:G24" si="1">IFERROR(F10/F$25,0)</f>
        <v>4.0000721058513898E-2</v>
      </c>
      <c r="H10" s="13">
        <v>13</v>
      </c>
      <c r="I10" s="13">
        <v>16</v>
      </c>
      <c r="J10" s="13">
        <f t="shared" ref="J10:J24" si="2">SUM(H10:I10)</f>
        <v>29</v>
      </c>
      <c r="K10" s="2">
        <f t="shared" ref="K10:K24" si="3">IFERROR(J10/J$25,0)</f>
        <v>6.8720379146919433E-2</v>
      </c>
      <c r="L10" s="13">
        <v>1</v>
      </c>
      <c r="M10" s="13">
        <v>0</v>
      </c>
      <c r="N10" s="13">
        <f t="shared" ref="N10:N24" si="4">SUM(L10:M10)</f>
        <v>1</v>
      </c>
      <c r="O10" s="2">
        <f t="shared" ref="O10:O24" si="5">IFERROR(N10/N$25,0)</f>
        <v>8.8495575221238937E-3</v>
      </c>
      <c r="P10" s="13">
        <v>0</v>
      </c>
      <c r="Q10" s="13">
        <v>0</v>
      </c>
      <c r="R10" s="13">
        <f t="shared" ref="R10:R24" si="6">SUM(P10:Q10)</f>
        <v>0</v>
      </c>
      <c r="S10" s="2">
        <f t="shared" ref="S10:S24" si="7">IFERROR(R10/R$25,0)</f>
        <v>0</v>
      </c>
      <c r="T10" s="13">
        <v>0</v>
      </c>
      <c r="U10" s="13">
        <v>0</v>
      </c>
      <c r="V10" s="13">
        <f t="shared" ref="V10:V24" si="8">SUM(T10:U10)</f>
        <v>0</v>
      </c>
      <c r="W10" s="2">
        <f t="shared" ref="W10:W24" si="9">IFERROR(V10/V$25,0)</f>
        <v>0</v>
      </c>
      <c r="X10" s="13">
        <v>0</v>
      </c>
      <c r="Y10" s="13">
        <v>0</v>
      </c>
      <c r="Z10" s="13">
        <f t="shared" ref="Z10:Z24" si="10">SUM(X10:Y10)</f>
        <v>0</v>
      </c>
      <c r="AA10" s="2">
        <f t="shared" ref="AA10:AA24" si="11">IFERROR(Z10/Z$25,0)</f>
        <v>0</v>
      </c>
      <c r="AB10" s="13">
        <v>0</v>
      </c>
      <c r="AC10" s="13">
        <v>0</v>
      </c>
      <c r="AD10" s="13">
        <f t="shared" ref="AD10:AD24" si="12">SUM(AB10:AC10)</f>
        <v>0</v>
      </c>
      <c r="AE10" s="2">
        <f t="shared" ref="AE10:AE24" si="13">IFERROR(AD10/AD$25,0)</f>
        <v>0</v>
      </c>
      <c r="AF10" s="13">
        <f t="shared" ref="AF10:AF24" si="14">AD10+Z10+V10+R10+N10+J10+F10</f>
        <v>2249</v>
      </c>
      <c r="AG10" s="2">
        <f t="shared" ref="AG10:AG24" si="15">AF10/$AF$25</f>
        <v>4.0148526340218149E-2</v>
      </c>
    </row>
    <row r="11" spans="1:33" x14ac:dyDescent="0.25">
      <c r="A11" s="4">
        <v>3</v>
      </c>
      <c r="B11" s="6">
        <v>2003</v>
      </c>
      <c r="C11" s="1" t="s">
        <v>87</v>
      </c>
      <c r="D11" s="13">
        <v>1735</v>
      </c>
      <c r="E11" s="13">
        <v>1661</v>
      </c>
      <c r="F11" s="13">
        <f t="shared" si="0"/>
        <v>3396</v>
      </c>
      <c r="G11" s="2">
        <f t="shared" si="1"/>
        <v>6.1217867829974404E-2</v>
      </c>
      <c r="H11" s="13">
        <v>6</v>
      </c>
      <c r="I11" s="13">
        <v>9</v>
      </c>
      <c r="J11" s="13">
        <f t="shared" si="2"/>
        <v>15</v>
      </c>
      <c r="K11" s="2">
        <f t="shared" si="3"/>
        <v>3.5545023696682464E-2</v>
      </c>
      <c r="L11" s="13">
        <v>0</v>
      </c>
      <c r="M11" s="13">
        <v>0</v>
      </c>
      <c r="N11" s="13">
        <f t="shared" si="4"/>
        <v>0</v>
      </c>
      <c r="O11" s="2">
        <f t="shared" si="5"/>
        <v>0</v>
      </c>
      <c r="P11" s="13">
        <v>0</v>
      </c>
      <c r="Q11" s="13">
        <v>0</v>
      </c>
      <c r="R11" s="13">
        <f t="shared" si="6"/>
        <v>0</v>
      </c>
      <c r="S11" s="2">
        <f t="shared" si="7"/>
        <v>0</v>
      </c>
      <c r="T11" s="13">
        <v>0</v>
      </c>
      <c r="U11" s="13">
        <v>0</v>
      </c>
      <c r="V11" s="13">
        <f t="shared" si="8"/>
        <v>0</v>
      </c>
      <c r="W11" s="2">
        <f t="shared" si="9"/>
        <v>0</v>
      </c>
      <c r="X11" s="13">
        <v>0</v>
      </c>
      <c r="Y11" s="13">
        <v>0</v>
      </c>
      <c r="Z11" s="13">
        <f t="shared" si="10"/>
        <v>0</v>
      </c>
      <c r="AA11" s="2">
        <f t="shared" si="11"/>
        <v>0</v>
      </c>
      <c r="AB11" s="13">
        <v>0</v>
      </c>
      <c r="AC11" s="13">
        <v>0</v>
      </c>
      <c r="AD11" s="13">
        <f t="shared" si="12"/>
        <v>0</v>
      </c>
      <c r="AE11" s="2">
        <f t="shared" si="13"/>
        <v>0</v>
      </c>
      <c r="AF11" s="13">
        <f t="shared" si="14"/>
        <v>3411</v>
      </c>
      <c r="AG11" s="2">
        <f t="shared" si="15"/>
        <v>6.0892229144723926E-2</v>
      </c>
    </row>
    <row r="12" spans="1:33" x14ac:dyDescent="0.25">
      <c r="A12" s="4">
        <v>4</v>
      </c>
      <c r="B12" s="6">
        <v>2004</v>
      </c>
      <c r="C12" s="1" t="s">
        <v>88</v>
      </c>
      <c r="D12" s="13">
        <v>1478</v>
      </c>
      <c r="E12" s="13">
        <v>1412</v>
      </c>
      <c r="F12" s="13">
        <f t="shared" si="0"/>
        <v>2890</v>
      </c>
      <c r="G12" s="2">
        <f t="shared" si="1"/>
        <v>5.2096477629159609E-2</v>
      </c>
      <c r="H12" s="13">
        <v>0</v>
      </c>
      <c r="I12" s="13">
        <v>0</v>
      </c>
      <c r="J12" s="13">
        <f t="shared" si="2"/>
        <v>0</v>
      </c>
      <c r="K12" s="2">
        <f t="shared" si="3"/>
        <v>0</v>
      </c>
      <c r="L12" s="13">
        <v>0</v>
      </c>
      <c r="M12" s="13">
        <v>0</v>
      </c>
      <c r="N12" s="13">
        <f t="shared" si="4"/>
        <v>0</v>
      </c>
      <c r="O12" s="2">
        <f t="shared" si="5"/>
        <v>0</v>
      </c>
      <c r="P12" s="13">
        <v>0</v>
      </c>
      <c r="Q12" s="13">
        <v>0</v>
      </c>
      <c r="R12" s="13">
        <f t="shared" si="6"/>
        <v>0</v>
      </c>
      <c r="S12" s="2">
        <f t="shared" si="7"/>
        <v>0</v>
      </c>
      <c r="T12" s="13">
        <v>0</v>
      </c>
      <c r="U12" s="13">
        <v>0</v>
      </c>
      <c r="V12" s="13">
        <f t="shared" si="8"/>
        <v>0</v>
      </c>
      <c r="W12" s="2">
        <f t="shared" si="9"/>
        <v>0</v>
      </c>
      <c r="X12" s="13">
        <v>0</v>
      </c>
      <c r="Y12" s="13">
        <v>0</v>
      </c>
      <c r="Z12" s="13">
        <f t="shared" si="10"/>
        <v>0</v>
      </c>
      <c r="AA12" s="2">
        <f t="shared" si="11"/>
        <v>0</v>
      </c>
      <c r="AB12" s="13">
        <v>0</v>
      </c>
      <c r="AC12" s="13">
        <v>0</v>
      </c>
      <c r="AD12" s="13">
        <f t="shared" si="12"/>
        <v>0</v>
      </c>
      <c r="AE12" s="2">
        <f t="shared" si="13"/>
        <v>0</v>
      </c>
      <c r="AF12" s="13">
        <f t="shared" si="14"/>
        <v>2890</v>
      </c>
      <c r="AG12" s="2">
        <f t="shared" si="15"/>
        <v>5.159148115750576E-2</v>
      </c>
    </row>
    <row r="13" spans="1:33" x14ac:dyDescent="0.25">
      <c r="A13" s="4">
        <v>5</v>
      </c>
      <c r="B13" s="6">
        <v>2005</v>
      </c>
      <c r="C13" s="1" t="s">
        <v>89</v>
      </c>
      <c r="D13" s="13">
        <v>1549</v>
      </c>
      <c r="E13" s="13">
        <v>1497</v>
      </c>
      <c r="F13" s="13">
        <f t="shared" si="0"/>
        <v>3046</v>
      </c>
      <c r="G13" s="2">
        <f t="shared" si="1"/>
        <v>5.4908605833363378E-2</v>
      </c>
      <c r="H13" s="13">
        <v>6</v>
      </c>
      <c r="I13" s="13">
        <v>7</v>
      </c>
      <c r="J13" s="13">
        <f t="shared" si="2"/>
        <v>13</v>
      </c>
      <c r="K13" s="2">
        <f t="shared" si="3"/>
        <v>3.0805687203791468E-2</v>
      </c>
      <c r="L13" s="13">
        <v>1</v>
      </c>
      <c r="M13" s="13">
        <v>1</v>
      </c>
      <c r="N13" s="13">
        <f t="shared" si="4"/>
        <v>2</v>
      </c>
      <c r="O13" s="2">
        <f t="shared" si="5"/>
        <v>1.7699115044247787E-2</v>
      </c>
      <c r="P13" s="13">
        <v>0</v>
      </c>
      <c r="Q13" s="13">
        <v>0</v>
      </c>
      <c r="R13" s="13">
        <f t="shared" si="6"/>
        <v>0</v>
      </c>
      <c r="S13" s="2">
        <f t="shared" si="7"/>
        <v>0</v>
      </c>
      <c r="T13" s="13">
        <v>0</v>
      </c>
      <c r="U13" s="13">
        <v>0</v>
      </c>
      <c r="V13" s="13">
        <f t="shared" si="8"/>
        <v>0</v>
      </c>
      <c r="W13" s="2">
        <f t="shared" si="9"/>
        <v>0</v>
      </c>
      <c r="X13" s="13">
        <v>0</v>
      </c>
      <c r="Y13" s="13">
        <v>0</v>
      </c>
      <c r="Z13" s="13">
        <f t="shared" si="10"/>
        <v>0</v>
      </c>
      <c r="AA13" s="2">
        <f t="shared" si="11"/>
        <v>0</v>
      </c>
      <c r="AB13" s="13">
        <v>0</v>
      </c>
      <c r="AC13" s="13">
        <v>0</v>
      </c>
      <c r="AD13" s="13">
        <f t="shared" si="12"/>
        <v>0</v>
      </c>
      <c r="AE13" s="2">
        <f t="shared" si="13"/>
        <v>0</v>
      </c>
      <c r="AF13" s="13">
        <f t="shared" si="14"/>
        <v>3061</v>
      </c>
      <c r="AG13" s="2">
        <f t="shared" si="15"/>
        <v>5.4644125890354715E-2</v>
      </c>
    </row>
    <row r="14" spans="1:33" x14ac:dyDescent="0.25">
      <c r="A14" s="4">
        <v>6</v>
      </c>
      <c r="B14" s="6">
        <v>2006</v>
      </c>
      <c r="C14" s="1" t="s">
        <v>90</v>
      </c>
      <c r="D14" s="13">
        <v>1704</v>
      </c>
      <c r="E14" s="13">
        <v>1744</v>
      </c>
      <c r="F14" s="13">
        <f t="shared" si="0"/>
        <v>3448</v>
      </c>
      <c r="G14" s="2">
        <f t="shared" si="1"/>
        <v>6.2155243898042327E-2</v>
      </c>
      <c r="H14" s="13">
        <v>0</v>
      </c>
      <c r="I14" s="13">
        <v>0</v>
      </c>
      <c r="J14" s="13">
        <f t="shared" si="2"/>
        <v>0</v>
      </c>
      <c r="K14" s="2">
        <f t="shared" si="3"/>
        <v>0</v>
      </c>
      <c r="L14" s="13">
        <v>0</v>
      </c>
      <c r="M14" s="13">
        <v>0</v>
      </c>
      <c r="N14" s="13">
        <f t="shared" si="4"/>
        <v>0</v>
      </c>
      <c r="O14" s="2">
        <f t="shared" si="5"/>
        <v>0</v>
      </c>
      <c r="P14" s="13">
        <v>0</v>
      </c>
      <c r="Q14" s="13">
        <v>0</v>
      </c>
      <c r="R14" s="13">
        <f t="shared" si="6"/>
        <v>0</v>
      </c>
      <c r="S14" s="2">
        <f t="shared" si="7"/>
        <v>0</v>
      </c>
      <c r="T14" s="13">
        <v>0</v>
      </c>
      <c r="U14" s="13">
        <v>0</v>
      </c>
      <c r="V14" s="13">
        <f t="shared" si="8"/>
        <v>0</v>
      </c>
      <c r="W14" s="2">
        <f t="shared" si="9"/>
        <v>0</v>
      </c>
      <c r="X14" s="13">
        <v>0</v>
      </c>
      <c r="Y14" s="13">
        <v>0</v>
      </c>
      <c r="Z14" s="13">
        <f t="shared" si="10"/>
        <v>0</v>
      </c>
      <c r="AA14" s="2">
        <f t="shared" si="11"/>
        <v>0</v>
      </c>
      <c r="AB14" s="13">
        <v>0</v>
      </c>
      <c r="AC14" s="13">
        <v>0</v>
      </c>
      <c r="AD14" s="13">
        <f t="shared" si="12"/>
        <v>0</v>
      </c>
      <c r="AE14" s="2">
        <f t="shared" si="13"/>
        <v>0</v>
      </c>
      <c r="AF14" s="13">
        <f t="shared" si="14"/>
        <v>3448</v>
      </c>
      <c r="AG14" s="2">
        <f t="shared" si="15"/>
        <v>6.1552742917328665E-2</v>
      </c>
    </row>
    <row r="15" spans="1:33" x14ac:dyDescent="0.25">
      <c r="A15" s="4">
        <v>7</v>
      </c>
      <c r="B15" s="6">
        <v>2007</v>
      </c>
      <c r="C15" s="1" t="s">
        <v>91</v>
      </c>
      <c r="D15" s="13">
        <v>1961</v>
      </c>
      <c r="E15" s="13">
        <v>1956</v>
      </c>
      <c r="F15" s="13">
        <f t="shared" si="0"/>
        <v>3917</v>
      </c>
      <c r="G15" s="2">
        <f t="shared" si="1"/>
        <v>7.0609654973501093E-2</v>
      </c>
      <c r="H15" s="13">
        <v>7</v>
      </c>
      <c r="I15" s="13">
        <v>13</v>
      </c>
      <c r="J15" s="13">
        <f t="shared" si="2"/>
        <v>20</v>
      </c>
      <c r="K15" s="2">
        <f t="shared" si="3"/>
        <v>4.7393364928909949E-2</v>
      </c>
      <c r="L15" s="13">
        <v>0</v>
      </c>
      <c r="M15" s="13">
        <v>1</v>
      </c>
      <c r="N15" s="13">
        <f t="shared" si="4"/>
        <v>1</v>
      </c>
      <c r="O15" s="2">
        <f t="shared" si="5"/>
        <v>8.8495575221238937E-3</v>
      </c>
      <c r="P15" s="13">
        <v>0</v>
      </c>
      <c r="Q15" s="13">
        <v>0</v>
      </c>
      <c r="R15" s="13">
        <f t="shared" si="6"/>
        <v>0</v>
      </c>
      <c r="S15" s="2">
        <f t="shared" si="7"/>
        <v>0</v>
      </c>
      <c r="T15" s="13">
        <v>0</v>
      </c>
      <c r="U15" s="13">
        <v>0</v>
      </c>
      <c r="V15" s="13">
        <f t="shared" si="8"/>
        <v>0</v>
      </c>
      <c r="W15" s="2">
        <f t="shared" si="9"/>
        <v>0</v>
      </c>
      <c r="X15" s="13">
        <v>0</v>
      </c>
      <c r="Y15" s="13">
        <v>0</v>
      </c>
      <c r="Z15" s="13">
        <f t="shared" si="10"/>
        <v>0</v>
      </c>
      <c r="AA15" s="2">
        <f t="shared" si="11"/>
        <v>0</v>
      </c>
      <c r="AB15" s="13">
        <v>0</v>
      </c>
      <c r="AC15" s="13">
        <v>0</v>
      </c>
      <c r="AD15" s="13">
        <f t="shared" si="12"/>
        <v>0</v>
      </c>
      <c r="AE15" s="2">
        <f t="shared" si="13"/>
        <v>0</v>
      </c>
      <c r="AF15" s="13">
        <f t="shared" si="14"/>
        <v>3938</v>
      </c>
      <c r="AG15" s="2">
        <f t="shared" si="15"/>
        <v>7.0300087473445558E-2</v>
      </c>
    </row>
    <row r="16" spans="1:33" x14ac:dyDescent="0.25">
      <c r="A16" s="4">
        <v>8</v>
      </c>
      <c r="B16" s="6">
        <v>2008</v>
      </c>
      <c r="C16" s="1" t="s">
        <v>92</v>
      </c>
      <c r="D16" s="13">
        <v>1537</v>
      </c>
      <c r="E16" s="13">
        <v>1532</v>
      </c>
      <c r="F16" s="13">
        <f t="shared" si="0"/>
        <v>3069</v>
      </c>
      <c r="G16" s="2">
        <f t="shared" si="1"/>
        <v>5.5323214478854958E-2</v>
      </c>
      <c r="H16" s="13">
        <v>6</v>
      </c>
      <c r="I16" s="13">
        <v>9</v>
      </c>
      <c r="J16" s="13">
        <f t="shared" si="2"/>
        <v>15</v>
      </c>
      <c r="K16" s="2">
        <f t="shared" si="3"/>
        <v>3.5545023696682464E-2</v>
      </c>
      <c r="L16" s="13">
        <v>1</v>
      </c>
      <c r="M16" s="13">
        <v>0</v>
      </c>
      <c r="N16" s="13">
        <f t="shared" si="4"/>
        <v>1</v>
      </c>
      <c r="O16" s="2">
        <f t="shared" si="5"/>
        <v>8.8495575221238937E-3</v>
      </c>
      <c r="P16" s="13">
        <v>0</v>
      </c>
      <c r="Q16" s="13">
        <v>0</v>
      </c>
      <c r="R16" s="13">
        <f t="shared" si="6"/>
        <v>0</v>
      </c>
      <c r="S16" s="2">
        <f t="shared" si="7"/>
        <v>0</v>
      </c>
      <c r="T16" s="13">
        <v>0</v>
      </c>
      <c r="U16" s="13">
        <v>0</v>
      </c>
      <c r="V16" s="13">
        <f t="shared" si="8"/>
        <v>0</v>
      </c>
      <c r="W16" s="2">
        <f t="shared" si="9"/>
        <v>0</v>
      </c>
      <c r="X16" s="13">
        <v>0</v>
      </c>
      <c r="Y16" s="13">
        <v>0</v>
      </c>
      <c r="Z16" s="13">
        <f t="shared" si="10"/>
        <v>0</v>
      </c>
      <c r="AA16" s="2">
        <f t="shared" si="11"/>
        <v>0</v>
      </c>
      <c r="AB16" s="13">
        <v>0</v>
      </c>
      <c r="AC16" s="13">
        <v>0</v>
      </c>
      <c r="AD16" s="13">
        <f t="shared" si="12"/>
        <v>0</v>
      </c>
      <c r="AE16" s="2">
        <f t="shared" si="13"/>
        <v>0</v>
      </c>
      <c r="AF16" s="13">
        <f t="shared" si="14"/>
        <v>3085</v>
      </c>
      <c r="AG16" s="2">
        <f t="shared" si="15"/>
        <v>5.5072567256368603E-2</v>
      </c>
    </row>
    <row r="17" spans="1:33" x14ac:dyDescent="0.25">
      <c r="A17" s="4">
        <v>9</v>
      </c>
      <c r="B17" s="6">
        <v>2009</v>
      </c>
      <c r="C17" s="1" t="s">
        <v>93</v>
      </c>
      <c r="D17" s="13">
        <v>1806</v>
      </c>
      <c r="E17" s="13">
        <v>1793</v>
      </c>
      <c r="F17" s="13">
        <f t="shared" si="0"/>
        <v>3599</v>
      </c>
      <c r="G17" s="2">
        <f t="shared" si="1"/>
        <v>6.48772397880088E-2</v>
      </c>
      <c r="H17" s="13">
        <v>5</v>
      </c>
      <c r="I17" s="13">
        <v>5</v>
      </c>
      <c r="J17" s="13">
        <f t="shared" si="2"/>
        <v>10</v>
      </c>
      <c r="K17" s="2">
        <f t="shared" si="3"/>
        <v>2.3696682464454975E-2</v>
      </c>
      <c r="L17" s="13">
        <v>4</v>
      </c>
      <c r="M17" s="13">
        <v>4</v>
      </c>
      <c r="N17" s="13">
        <f t="shared" si="4"/>
        <v>8</v>
      </c>
      <c r="O17" s="2">
        <f t="shared" si="5"/>
        <v>7.0796460176991149E-2</v>
      </c>
      <c r="P17" s="13">
        <v>0</v>
      </c>
      <c r="Q17" s="13">
        <v>0</v>
      </c>
      <c r="R17" s="13">
        <f t="shared" si="6"/>
        <v>0</v>
      </c>
      <c r="S17" s="2">
        <f t="shared" si="7"/>
        <v>0</v>
      </c>
      <c r="T17" s="13">
        <v>0</v>
      </c>
      <c r="U17" s="13">
        <v>0</v>
      </c>
      <c r="V17" s="13">
        <f t="shared" si="8"/>
        <v>0</v>
      </c>
      <c r="W17" s="2">
        <f t="shared" si="9"/>
        <v>0</v>
      </c>
      <c r="X17" s="13">
        <v>0</v>
      </c>
      <c r="Y17" s="13">
        <v>0</v>
      </c>
      <c r="Z17" s="13">
        <f t="shared" si="10"/>
        <v>0</v>
      </c>
      <c r="AA17" s="2">
        <f t="shared" si="11"/>
        <v>0</v>
      </c>
      <c r="AB17" s="13">
        <v>0</v>
      </c>
      <c r="AC17" s="13">
        <v>0</v>
      </c>
      <c r="AD17" s="13">
        <f t="shared" si="12"/>
        <v>0</v>
      </c>
      <c r="AE17" s="2">
        <f t="shared" si="13"/>
        <v>0</v>
      </c>
      <c r="AF17" s="13">
        <f t="shared" si="14"/>
        <v>3617</v>
      </c>
      <c r="AG17" s="2">
        <f t="shared" si="15"/>
        <v>6.4569684203009806E-2</v>
      </c>
    </row>
    <row r="18" spans="1:33" x14ac:dyDescent="0.25">
      <c r="A18" s="4">
        <v>10</v>
      </c>
      <c r="B18" s="6">
        <v>2010</v>
      </c>
      <c r="C18" s="1" t="s">
        <v>28</v>
      </c>
      <c r="D18" s="13">
        <v>3001</v>
      </c>
      <c r="E18" s="13">
        <v>2945</v>
      </c>
      <c r="F18" s="13">
        <f t="shared" si="0"/>
        <v>5946</v>
      </c>
      <c r="G18" s="2">
        <f t="shared" si="1"/>
        <v>0.10718534809099758</v>
      </c>
      <c r="H18" s="13">
        <v>100</v>
      </c>
      <c r="I18" s="13">
        <v>106</v>
      </c>
      <c r="J18" s="13">
        <f t="shared" si="2"/>
        <v>206</v>
      </c>
      <c r="K18" s="2">
        <f t="shared" si="3"/>
        <v>0.4881516587677725</v>
      </c>
      <c r="L18" s="13">
        <v>16</v>
      </c>
      <c r="M18" s="13">
        <v>13</v>
      </c>
      <c r="N18" s="13">
        <f t="shared" si="4"/>
        <v>29</v>
      </c>
      <c r="O18" s="2">
        <f t="shared" si="5"/>
        <v>0.25663716814159293</v>
      </c>
      <c r="P18" s="13">
        <v>2</v>
      </c>
      <c r="Q18" s="13">
        <v>2</v>
      </c>
      <c r="R18" s="13">
        <f t="shared" si="6"/>
        <v>4</v>
      </c>
      <c r="S18" s="2">
        <f t="shared" si="7"/>
        <v>1</v>
      </c>
      <c r="T18" s="13">
        <v>0</v>
      </c>
      <c r="U18" s="13">
        <v>0</v>
      </c>
      <c r="V18" s="13">
        <f t="shared" si="8"/>
        <v>0</v>
      </c>
      <c r="W18" s="2">
        <f t="shared" si="9"/>
        <v>0</v>
      </c>
      <c r="X18" s="13">
        <v>0</v>
      </c>
      <c r="Y18" s="13">
        <v>0</v>
      </c>
      <c r="Z18" s="13">
        <f t="shared" si="10"/>
        <v>0</v>
      </c>
      <c r="AA18" s="2">
        <f t="shared" si="11"/>
        <v>0</v>
      </c>
      <c r="AB18" s="13">
        <v>3</v>
      </c>
      <c r="AC18" s="13">
        <v>0</v>
      </c>
      <c r="AD18" s="13">
        <f t="shared" si="12"/>
        <v>3</v>
      </c>
      <c r="AE18" s="2">
        <f t="shared" si="13"/>
        <v>0.75</v>
      </c>
      <c r="AF18" s="13">
        <f t="shared" si="14"/>
        <v>6188</v>
      </c>
      <c r="AG18" s="2">
        <f t="shared" si="15"/>
        <v>0.11046646553724762</v>
      </c>
    </row>
    <row r="19" spans="1:33" x14ac:dyDescent="0.25">
      <c r="A19" s="4">
        <v>11</v>
      </c>
      <c r="B19" s="6">
        <v>2011</v>
      </c>
      <c r="C19" s="1" t="s">
        <v>94</v>
      </c>
      <c r="D19" s="13">
        <v>961</v>
      </c>
      <c r="E19" s="13">
        <v>933</v>
      </c>
      <c r="F19" s="13">
        <f t="shared" si="0"/>
        <v>1894</v>
      </c>
      <c r="G19" s="2">
        <f t="shared" si="1"/>
        <v>3.4142120633089378E-2</v>
      </c>
      <c r="H19" s="13">
        <v>2</v>
      </c>
      <c r="I19" s="13">
        <v>2</v>
      </c>
      <c r="J19" s="13">
        <f t="shared" si="2"/>
        <v>4</v>
      </c>
      <c r="K19" s="2">
        <f t="shared" si="3"/>
        <v>9.4786729857819912E-3</v>
      </c>
      <c r="L19" s="13">
        <v>4</v>
      </c>
      <c r="M19" s="13">
        <v>3</v>
      </c>
      <c r="N19" s="13">
        <f t="shared" si="4"/>
        <v>7</v>
      </c>
      <c r="O19" s="2">
        <f t="shared" si="5"/>
        <v>6.1946902654867256E-2</v>
      </c>
      <c r="P19" s="13">
        <v>0</v>
      </c>
      <c r="Q19" s="13">
        <v>0</v>
      </c>
      <c r="R19" s="13">
        <f t="shared" si="6"/>
        <v>0</v>
      </c>
      <c r="S19" s="2">
        <f t="shared" si="7"/>
        <v>0</v>
      </c>
      <c r="T19" s="13">
        <v>0</v>
      </c>
      <c r="U19" s="13">
        <v>0</v>
      </c>
      <c r="V19" s="13">
        <f t="shared" si="8"/>
        <v>0</v>
      </c>
      <c r="W19" s="2">
        <f t="shared" si="9"/>
        <v>0</v>
      </c>
      <c r="X19" s="13">
        <v>0</v>
      </c>
      <c r="Y19" s="13">
        <v>0</v>
      </c>
      <c r="Z19" s="13">
        <f t="shared" si="10"/>
        <v>0</v>
      </c>
      <c r="AA19" s="2">
        <f t="shared" si="11"/>
        <v>0</v>
      </c>
      <c r="AB19" s="13">
        <v>0</v>
      </c>
      <c r="AC19" s="13">
        <v>0</v>
      </c>
      <c r="AD19" s="13">
        <f t="shared" si="12"/>
        <v>0</v>
      </c>
      <c r="AE19" s="2">
        <f t="shared" si="13"/>
        <v>0</v>
      </c>
      <c r="AF19" s="13">
        <f t="shared" si="14"/>
        <v>1905</v>
      </c>
      <c r="AG19" s="2">
        <f t="shared" si="15"/>
        <v>3.400753342735241E-2</v>
      </c>
    </row>
    <row r="20" spans="1:33" x14ac:dyDescent="0.25">
      <c r="A20" s="4">
        <v>12</v>
      </c>
      <c r="B20" s="6">
        <v>2012</v>
      </c>
      <c r="C20" s="1" t="s">
        <v>95</v>
      </c>
      <c r="D20" s="13">
        <v>1266</v>
      </c>
      <c r="E20" s="13">
        <v>1271</v>
      </c>
      <c r="F20" s="13">
        <f t="shared" si="0"/>
        <v>2537</v>
      </c>
      <c r="G20" s="2">
        <f t="shared" si="1"/>
        <v>4.5733136244006198E-2</v>
      </c>
      <c r="H20" s="13">
        <v>7</v>
      </c>
      <c r="I20" s="13">
        <v>3</v>
      </c>
      <c r="J20" s="13">
        <f t="shared" si="2"/>
        <v>10</v>
      </c>
      <c r="K20" s="2">
        <f t="shared" si="3"/>
        <v>2.3696682464454975E-2</v>
      </c>
      <c r="L20" s="13">
        <v>0</v>
      </c>
      <c r="M20" s="13">
        <v>0</v>
      </c>
      <c r="N20" s="13">
        <f t="shared" si="4"/>
        <v>0</v>
      </c>
      <c r="O20" s="2">
        <f t="shared" si="5"/>
        <v>0</v>
      </c>
      <c r="P20" s="13">
        <v>0</v>
      </c>
      <c r="Q20" s="13">
        <v>0</v>
      </c>
      <c r="R20" s="13">
        <f t="shared" si="6"/>
        <v>0</v>
      </c>
      <c r="S20" s="2">
        <f t="shared" si="7"/>
        <v>0</v>
      </c>
      <c r="T20" s="13">
        <v>0</v>
      </c>
      <c r="U20" s="13">
        <v>0</v>
      </c>
      <c r="V20" s="13">
        <f t="shared" si="8"/>
        <v>0</v>
      </c>
      <c r="W20" s="2">
        <f t="shared" si="9"/>
        <v>0</v>
      </c>
      <c r="X20" s="13">
        <v>0</v>
      </c>
      <c r="Y20" s="13">
        <v>0</v>
      </c>
      <c r="Z20" s="13">
        <f t="shared" si="10"/>
        <v>0</v>
      </c>
      <c r="AA20" s="2">
        <f t="shared" si="11"/>
        <v>0</v>
      </c>
      <c r="AB20" s="13">
        <v>0</v>
      </c>
      <c r="AC20" s="13">
        <v>0</v>
      </c>
      <c r="AD20" s="13">
        <f t="shared" si="12"/>
        <v>0</v>
      </c>
      <c r="AE20" s="2">
        <f t="shared" si="13"/>
        <v>0</v>
      </c>
      <c r="AF20" s="13">
        <f t="shared" si="14"/>
        <v>2547</v>
      </c>
      <c r="AG20" s="2">
        <f t="shared" si="15"/>
        <v>4.5468339968223935E-2</v>
      </c>
    </row>
    <row r="21" spans="1:33" x14ac:dyDescent="0.25">
      <c r="A21" s="4">
        <v>13</v>
      </c>
      <c r="B21" s="6">
        <v>2013</v>
      </c>
      <c r="C21" s="1" t="s">
        <v>96</v>
      </c>
      <c r="D21" s="13">
        <v>1766</v>
      </c>
      <c r="E21" s="13">
        <v>1755</v>
      </c>
      <c r="F21" s="13">
        <f t="shared" si="0"/>
        <v>3521</v>
      </c>
      <c r="G21" s="2">
        <f t="shared" si="1"/>
        <v>6.3471175685906905E-2</v>
      </c>
      <c r="H21" s="13">
        <v>8</v>
      </c>
      <c r="I21" s="13">
        <v>8</v>
      </c>
      <c r="J21" s="13">
        <f t="shared" si="2"/>
        <v>16</v>
      </c>
      <c r="K21" s="2">
        <f t="shared" si="3"/>
        <v>3.7914691943127965E-2</v>
      </c>
      <c r="L21" s="13">
        <v>0</v>
      </c>
      <c r="M21" s="13">
        <v>0</v>
      </c>
      <c r="N21" s="13">
        <f t="shared" si="4"/>
        <v>0</v>
      </c>
      <c r="O21" s="2">
        <f t="shared" si="5"/>
        <v>0</v>
      </c>
      <c r="P21" s="13">
        <v>0</v>
      </c>
      <c r="Q21" s="13">
        <v>0</v>
      </c>
      <c r="R21" s="13">
        <f t="shared" si="6"/>
        <v>0</v>
      </c>
      <c r="S21" s="2">
        <f t="shared" si="7"/>
        <v>0</v>
      </c>
      <c r="T21" s="13">
        <v>0</v>
      </c>
      <c r="U21" s="13">
        <v>0</v>
      </c>
      <c r="V21" s="13">
        <f t="shared" si="8"/>
        <v>0</v>
      </c>
      <c r="W21" s="2">
        <f t="shared" si="9"/>
        <v>0</v>
      </c>
      <c r="X21" s="13">
        <v>0</v>
      </c>
      <c r="Y21" s="13">
        <v>0</v>
      </c>
      <c r="Z21" s="13">
        <f t="shared" si="10"/>
        <v>0</v>
      </c>
      <c r="AA21" s="2">
        <f t="shared" si="11"/>
        <v>0</v>
      </c>
      <c r="AB21" s="13">
        <v>0</v>
      </c>
      <c r="AC21" s="13">
        <v>0</v>
      </c>
      <c r="AD21" s="13">
        <f t="shared" si="12"/>
        <v>0</v>
      </c>
      <c r="AE21" s="2">
        <f t="shared" si="13"/>
        <v>0</v>
      </c>
      <c r="AF21" s="13">
        <f t="shared" si="14"/>
        <v>3537</v>
      </c>
      <c r="AG21" s="2">
        <f t="shared" si="15"/>
        <v>6.3141546316296843E-2</v>
      </c>
    </row>
    <row r="22" spans="1:33" x14ac:dyDescent="0.25">
      <c r="A22" s="4">
        <v>14</v>
      </c>
      <c r="B22" s="6">
        <v>2014</v>
      </c>
      <c r="C22" s="1" t="s">
        <v>97</v>
      </c>
      <c r="D22" s="13">
        <v>1753</v>
      </c>
      <c r="E22" s="13">
        <v>1732</v>
      </c>
      <c r="F22" s="13">
        <f t="shared" si="0"/>
        <v>3485</v>
      </c>
      <c r="G22" s="2">
        <f t="shared" si="1"/>
        <v>6.2822223023398349E-2</v>
      </c>
      <c r="H22" s="13">
        <v>5</v>
      </c>
      <c r="I22" s="13">
        <v>6</v>
      </c>
      <c r="J22" s="13">
        <f t="shared" si="2"/>
        <v>11</v>
      </c>
      <c r="K22" s="2">
        <f t="shared" si="3"/>
        <v>2.6066350710900472E-2</v>
      </c>
      <c r="L22" s="13">
        <v>3</v>
      </c>
      <c r="M22" s="13">
        <v>7</v>
      </c>
      <c r="N22" s="13">
        <f t="shared" si="4"/>
        <v>10</v>
      </c>
      <c r="O22" s="2">
        <f t="shared" si="5"/>
        <v>8.8495575221238937E-2</v>
      </c>
      <c r="P22" s="13">
        <v>0</v>
      </c>
      <c r="Q22" s="13">
        <v>0</v>
      </c>
      <c r="R22" s="13">
        <f t="shared" si="6"/>
        <v>0</v>
      </c>
      <c r="S22" s="2">
        <f t="shared" si="7"/>
        <v>0</v>
      </c>
      <c r="T22" s="13">
        <v>0</v>
      </c>
      <c r="U22" s="13">
        <v>0</v>
      </c>
      <c r="V22" s="13">
        <f t="shared" si="8"/>
        <v>0</v>
      </c>
      <c r="W22" s="2">
        <f t="shared" si="9"/>
        <v>0</v>
      </c>
      <c r="X22" s="13">
        <v>0</v>
      </c>
      <c r="Y22" s="13">
        <v>0</v>
      </c>
      <c r="Z22" s="13">
        <f t="shared" si="10"/>
        <v>0</v>
      </c>
      <c r="AA22" s="2">
        <f t="shared" si="11"/>
        <v>0</v>
      </c>
      <c r="AB22" s="13">
        <v>0</v>
      </c>
      <c r="AC22" s="13">
        <v>0</v>
      </c>
      <c r="AD22" s="13">
        <f t="shared" si="12"/>
        <v>0</v>
      </c>
      <c r="AE22" s="2">
        <f t="shared" si="13"/>
        <v>0</v>
      </c>
      <c r="AF22" s="13">
        <f t="shared" si="14"/>
        <v>3506</v>
      </c>
      <c r="AG22" s="2">
        <f t="shared" si="15"/>
        <v>6.2588142885195569E-2</v>
      </c>
    </row>
    <row r="23" spans="1:33" x14ac:dyDescent="0.25">
      <c r="A23" s="4">
        <v>15</v>
      </c>
      <c r="B23" s="6">
        <v>2015</v>
      </c>
      <c r="C23" s="1" t="s">
        <v>98</v>
      </c>
      <c r="D23" s="13">
        <v>2255</v>
      </c>
      <c r="E23" s="13">
        <v>2208</v>
      </c>
      <c r="F23" s="13">
        <f t="shared" si="0"/>
        <v>4463</v>
      </c>
      <c r="G23" s="2">
        <f t="shared" si="1"/>
        <v>8.0452103688214302E-2</v>
      </c>
      <c r="H23" s="13">
        <v>18</v>
      </c>
      <c r="I23" s="13">
        <v>13</v>
      </c>
      <c r="J23" s="13">
        <f t="shared" si="2"/>
        <v>31</v>
      </c>
      <c r="K23" s="2">
        <f t="shared" si="3"/>
        <v>7.3459715639810422E-2</v>
      </c>
      <c r="L23" s="13">
        <v>19</v>
      </c>
      <c r="M23" s="13">
        <v>14</v>
      </c>
      <c r="N23" s="13">
        <f t="shared" si="4"/>
        <v>33</v>
      </c>
      <c r="O23" s="2">
        <f t="shared" si="5"/>
        <v>0.29203539823008851</v>
      </c>
      <c r="P23" s="13">
        <v>0</v>
      </c>
      <c r="Q23" s="13">
        <v>0</v>
      </c>
      <c r="R23" s="13">
        <f t="shared" si="6"/>
        <v>0</v>
      </c>
      <c r="S23" s="2">
        <f t="shared" si="7"/>
        <v>0</v>
      </c>
      <c r="T23" s="13">
        <v>0</v>
      </c>
      <c r="U23" s="13">
        <v>0</v>
      </c>
      <c r="V23" s="13">
        <f t="shared" si="8"/>
        <v>0</v>
      </c>
      <c r="W23" s="2">
        <f t="shared" si="9"/>
        <v>0</v>
      </c>
      <c r="X23" s="13">
        <v>0</v>
      </c>
      <c r="Y23" s="13">
        <v>0</v>
      </c>
      <c r="Z23" s="13">
        <f t="shared" si="10"/>
        <v>0</v>
      </c>
      <c r="AA23" s="2">
        <f t="shared" si="11"/>
        <v>0</v>
      </c>
      <c r="AB23" s="13">
        <v>0</v>
      </c>
      <c r="AC23" s="13">
        <v>0</v>
      </c>
      <c r="AD23" s="13">
        <f t="shared" si="12"/>
        <v>0</v>
      </c>
      <c r="AE23" s="2">
        <f t="shared" si="13"/>
        <v>0</v>
      </c>
      <c r="AF23" s="13">
        <f t="shared" si="14"/>
        <v>4527</v>
      </c>
      <c r="AG23" s="2">
        <f t="shared" si="15"/>
        <v>8.0814752664369743E-2</v>
      </c>
    </row>
    <row r="24" spans="1:33" x14ac:dyDescent="0.25">
      <c r="A24" s="4">
        <v>16</v>
      </c>
      <c r="B24" s="6">
        <v>2016</v>
      </c>
      <c r="C24" s="1" t="s">
        <v>99</v>
      </c>
      <c r="D24" s="13">
        <v>2590</v>
      </c>
      <c r="E24" s="13">
        <v>2580</v>
      </c>
      <c r="F24" s="13">
        <f t="shared" si="0"/>
        <v>5170</v>
      </c>
      <c r="G24" s="2">
        <f t="shared" si="1"/>
        <v>9.3196812921368569E-2</v>
      </c>
      <c r="H24" s="13">
        <v>19</v>
      </c>
      <c r="I24" s="13">
        <v>18</v>
      </c>
      <c r="J24" s="13">
        <f t="shared" si="2"/>
        <v>37</v>
      </c>
      <c r="K24" s="2">
        <f t="shared" si="3"/>
        <v>8.7677725118483416E-2</v>
      </c>
      <c r="L24" s="13">
        <v>7</v>
      </c>
      <c r="M24" s="13">
        <v>10</v>
      </c>
      <c r="N24" s="13">
        <f t="shared" si="4"/>
        <v>17</v>
      </c>
      <c r="O24" s="2">
        <f t="shared" si="5"/>
        <v>0.15044247787610621</v>
      </c>
      <c r="P24" s="13">
        <v>0</v>
      </c>
      <c r="Q24" s="13">
        <v>0</v>
      </c>
      <c r="R24" s="13">
        <f t="shared" si="6"/>
        <v>0</v>
      </c>
      <c r="S24" s="2">
        <f t="shared" si="7"/>
        <v>0</v>
      </c>
      <c r="T24" s="13">
        <v>0</v>
      </c>
      <c r="U24" s="13">
        <v>0</v>
      </c>
      <c r="V24" s="13">
        <f t="shared" si="8"/>
        <v>0</v>
      </c>
      <c r="W24" s="2">
        <f t="shared" si="9"/>
        <v>0</v>
      </c>
      <c r="X24" s="13">
        <v>0</v>
      </c>
      <c r="Y24" s="13">
        <v>0</v>
      </c>
      <c r="Z24" s="13">
        <f t="shared" si="10"/>
        <v>0</v>
      </c>
      <c r="AA24" s="2">
        <f t="shared" si="11"/>
        <v>0</v>
      </c>
      <c r="AB24" s="13">
        <v>1</v>
      </c>
      <c r="AC24" s="13">
        <v>0</v>
      </c>
      <c r="AD24" s="13">
        <f t="shared" si="12"/>
        <v>1</v>
      </c>
      <c r="AE24" s="2">
        <f t="shared" si="13"/>
        <v>0.25</v>
      </c>
      <c r="AF24" s="13">
        <f t="shared" si="14"/>
        <v>5225</v>
      </c>
      <c r="AG24" s="2">
        <f t="shared" si="15"/>
        <v>9.3275255725940337E-2</v>
      </c>
    </row>
    <row r="25" spans="1:33" x14ac:dyDescent="0.25">
      <c r="A25" s="19" t="s">
        <v>37</v>
      </c>
      <c r="B25" s="19"/>
      <c r="C25" s="19"/>
      <c r="D25" s="18">
        <f>SUM(D9:D24)</f>
        <v>27979</v>
      </c>
      <c r="E25" s="18">
        <f>SUM(E9:E24)</f>
        <v>27495</v>
      </c>
      <c r="F25" s="18">
        <f>SUM(F9:F24)</f>
        <v>55474</v>
      </c>
      <c r="G25" s="17">
        <f>F25/$AF$25</f>
        <v>0.99030651409393577</v>
      </c>
      <c r="H25" s="18">
        <f>SUM(H9:H24)</f>
        <v>206</v>
      </c>
      <c r="I25" s="18">
        <f>SUM(I9:I24)</f>
        <v>216</v>
      </c>
      <c r="J25" s="18">
        <f>SUM(J9:J24)</f>
        <v>422</v>
      </c>
      <c r="K25" s="17">
        <f>J25/$AF$25</f>
        <v>7.5334273524108753E-3</v>
      </c>
      <c r="L25" s="18">
        <f>SUM(L9:L24)</f>
        <v>57</v>
      </c>
      <c r="M25" s="18">
        <f>SUM(M9:M24)</f>
        <v>56</v>
      </c>
      <c r="N25" s="18">
        <f>SUM(N9:N24)</f>
        <v>113</v>
      </c>
      <c r="O25" s="17">
        <f>N25/$AF$25</f>
        <v>2.0172447649820591E-3</v>
      </c>
      <c r="P25" s="18">
        <f>SUM(P9:P24)</f>
        <v>2</v>
      </c>
      <c r="Q25" s="18">
        <f>SUM(Q9:Q24)</f>
        <v>2</v>
      </c>
      <c r="R25" s="18">
        <f>SUM(R9:R24)</f>
        <v>4</v>
      </c>
      <c r="S25" s="17">
        <f>R25/$AF$25</f>
        <v>7.1406894335648101E-5</v>
      </c>
      <c r="T25" s="18">
        <f>SUM(T9:T24)</f>
        <v>0</v>
      </c>
      <c r="U25" s="18">
        <f>SUM(U9:U24)</f>
        <v>0</v>
      </c>
      <c r="V25" s="18">
        <f>SUM(V9:V24)</f>
        <v>0</v>
      </c>
      <c r="W25" s="17">
        <f>V25/$AF$25</f>
        <v>0</v>
      </c>
      <c r="X25" s="18">
        <f>SUM(X9:X24)</f>
        <v>0</v>
      </c>
      <c r="Y25" s="18">
        <f>SUM(Y9:Y24)</f>
        <v>0</v>
      </c>
      <c r="Z25" s="18">
        <f>SUM(Z9:Z24)</f>
        <v>0</v>
      </c>
      <c r="AA25" s="17">
        <f>Z25/$AF$25</f>
        <v>0</v>
      </c>
      <c r="AB25" s="18">
        <f>SUM(AB9:AB24)</f>
        <v>4</v>
      </c>
      <c r="AC25" s="18">
        <f>SUM(AC9:AC24)</f>
        <v>0</v>
      </c>
      <c r="AD25" s="18">
        <f>SUM(AD9:AD24)</f>
        <v>4</v>
      </c>
      <c r="AE25" s="17">
        <f>AD25/$AF$25</f>
        <v>7.1406894335648101E-5</v>
      </c>
      <c r="AF25" s="15">
        <f>SUM(AF9:AF24)</f>
        <v>56017</v>
      </c>
      <c r="AG25" s="17">
        <f>'KAB SUKOHARJO'!AG13</f>
        <v>6.0980176571123763E-2</v>
      </c>
    </row>
    <row r="26" spans="1:33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</sheetData>
  <mergeCells count="14">
    <mergeCell ref="AF7:AG7"/>
    <mergeCell ref="A25:C25"/>
    <mergeCell ref="P7:S7"/>
    <mergeCell ref="T7:W7"/>
    <mergeCell ref="X7:AA7"/>
    <mergeCell ref="AB7:AE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E2E0-154E-447A-BC59-F9C343995885}">
  <dimension ref="A1:AG24"/>
  <sheetViews>
    <sheetView workbookViewId="0">
      <selection activeCell="E30" sqref="E30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100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1001</v>
      </c>
      <c r="C9" s="1" t="s">
        <v>101</v>
      </c>
      <c r="D9" s="13">
        <v>4480</v>
      </c>
      <c r="E9" s="13">
        <v>4530</v>
      </c>
      <c r="F9" s="13">
        <f>SUM(D9:E9)</f>
        <v>9010</v>
      </c>
      <c r="G9" s="2">
        <f>IFERROR(F9/F$23,0)</f>
        <v>0.13964012832633324</v>
      </c>
      <c r="H9" s="13">
        <v>126</v>
      </c>
      <c r="I9" s="13">
        <v>113</v>
      </c>
      <c r="J9" s="13">
        <f>SUM(H9:I9)</f>
        <v>239</v>
      </c>
      <c r="K9" s="2">
        <f>IFERROR(J9/J$23,0)</f>
        <v>0.55452436194895594</v>
      </c>
      <c r="L9" s="13">
        <v>105</v>
      </c>
      <c r="M9" s="13">
        <v>101</v>
      </c>
      <c r="N9" s="13">
        <f>SUM(L9:M9)</f>
        <v>206</v>
      </c>
      <c r="O9" s="2">
        <f>IFERROR(N9/N$23,0)</f>
        <v>0.59883720930232553</v>
      </c>
      <c r="P9" s="13">
        <v>0</v>
      </c>
      <c r="Q9" s="13">
        <v>1</v>
      </c>
      <c r="R9" s="13">
        <f>SUM(P9:Q9)</f>
        <v>1</v>
      </c>
      <c r="S9" s="2">
        <f>IFERROR(R9/R$23,0)</f>
        <v>0.5</v>
      </c>
      <c r="T9" s="13">
        <v>0</v>
      </c>
      <c r="U9" s="13">
        <v>0</v>
      </c>
      <c r="V9" s="13">
        <f>SUM(T9:U9)</f>
        <v>0</v>
      </c>
      <c r="W9" s="2">
        <f>IFERROR(V9/V$23,0)</f>
        <v>0</v>
      </c>
      <c r="X9" s="13">
        <v>0</v>
      </c>
      <c r="Y9" s="13">
        <v>0</v>
      </c>
      <c r="Z9" s="13">
        <f>SUM(X9:Y9)</f>
        <v>0</v>
      </c>
      <c r="AA9" s="2">
        <f>IFERROR(Z9/Z$23,0)</f>
        <v>0</v>
      </c>
      <c r="AB9" s="13">
        <v>7</v>
      </c>
      <c r="AC9" s="13">
        <v>4</v>
      </c>
      <c r="AD9" s="13">
        <f>SUM(AB9:AC9)</f>
        <v>11</v>
      </c>
      <c r="AE9" s="2">
        <f>IFERROR(AD9/AD$23,0)</f>
        <v>1</v>
      </c>
      <c r="AF9" s="13">
        <f>AD9+Z9+V9+R9+N9+J9+F9</f>
        <v>9467</v>
      </c>
      <c r="AG9" s="2">
        <f t="shared" ref="AG9:AG22" si="0">AF9/$AF$23</f>
        <v>0.14494151509584174</v>
      </c>
    </row>
    <row r="10" spans="1:33" x14ac:dyDescent="0.25">
      <c r="A10" s="4">
        <v>2</v>
      </c>
      <c r="B10" s="6">
        <v>2002</v>
      </c>
      <c r="C10" s="1" t="s">
        <v>102</v>
      </c>
      <c r="D10" s="13">
        <v>3167</v>
      </c>
      <c r="E10" s="13">
        <v>3013</v>
      </c>
      <c r="F10" s="13">
        <f t="shared" ref="F10:F22" si="1">SUM(D10:E10)</f>
        <v>6180</v>
      </c>
      <c r="G10" s="2">
        <f t="shared" ref="G10:G22" si="2">IFERROR(F10/F$23,0)</f>
        <v>9.5779799451358436E-2</v>
      </c>
      <c r="H10" s="13">
        <v>6</v>
      </c>
      <c r="I10" s="13">
        <v>10</v>
      </c>
      <c r="J10" s="13">
        <f t="shared" ref="J10:J22" si="3">SUM(H10:I10)</f>
        <v>16</v>
      </c>
      <c r="K10" s="2">
        <f t="shared" ref="K10:K22" si="4">IFERROR(J10/J$23,0)</f>
        <v>3.7122969837587005E-2</v>
      </c>
      <c r="L10" s="13">
        <v>2</v>
      </c>
      <c r="M10" s="13">
        <v>3</v>
      </c>
      <c r="N10" s="13">
        <f t="shared" ref="N10:N22" si="5">SUM(L10:M10)</f>
        <v>5</v>
      </c>
      <c r="O10" s="2">
        <f t="shared" ref="O10:O22" si="6">IFERROR(N10/N$23,0)</f>
        <v>1.4534883720930232E-2</v>
      </c>
      <c r="P10" s="13">
        <v>0</v>
      </c>
      <c r="Q10" s="13">
        <v>0</v>
      </c>
      <c r="R10" s="13">
        <f t="shared" ref="R10:R22" si="7">SUM(P10:Q10)</f>
        <v>0</v>
      </c>
      <c r="S10" s="2">
        <f t="shared" ref="S10:S22" si="8">IFERROR(R10/R$23,0)</f>
        <v>0</v>
      </c>
      <c r="T10" s="13">
        <v>0</v>
      </c>
      <c r="U10" s="13">
        <v>0</v>
      </c>
      <c r="V10" s="13">
        <f t="shared" ref="V10:V22" si="9">SUM(T10:U10)</f>
        <v>0</v>
      </c>
      <c r="W10" s="2">
        <f t="shared" ref="W10:W22" si="10">IFERROR(V10/V$23,0)</f>
        <v>0</v>
      </c>
      <c r="X10" s="13">
        <v>0</v>
      </c>
      <c r="Y10" s="13">
        <v>0</v>
      </c>
      <c r="Z10" s="13">
        <f t="shared" ref="Z10:Z22" si="11">SUM(X10:Y10)</f>
        <v>0</v>
      </c>
      <c r="AA10" s="2">
        <f t="shared" ref="AA10:AA22" si="12">IFERROR(Z10/Z$23,0)</f>
        <v>0</v>
      </c>
      <c r="AB10" s="13">
        <v>0</v>
      </c>
      <c r="AC10" s="13">
        <v>0</v>
      </c>
      <c r="AD10" s="13">
        <f t="shared" ref="AD10:AD22" si="13">SUM(AB10:AC10)</f>
        <v>0</v>
      </c>
      <c r="AE10" s="2">
        <f t="shared" ref="AE10:AE22" si="14">IFERROR(AD10/AD$23,0)</f>
        <v>0</v>
      </c>
      <c r="AF10" s="13">
        <f t="shared" ref="AF10:AF22" si="15">AD10+Z10+V10+R10+N10+J10+F10</f>
        <v>6201</v>
      </c>
      <c r="AG10" s="2">
        <f t="shared" si="0"/>
        <v>9.4938453058974831E-2</v>
      </c>
    </row>
    <row r="11" spans="1:33" x14ac:dyDescent="0.25">
      <c r="A11" s="4">
        <v>3</v>
      </c>
      <c r="B11" s="6">
        <v>2003</v>
      </c>
      <c r="C11" s="1" t="s">
        <v>103</v>
      </c>
      <c r="D11" s="13">
        <v>3945</v>
      </c>
      <c r="E11" s="13">
        <v>4002</v>
      </c>
      <c r="F11" s="13">
        <f t="shared" si="1"/>
        <v>7947</v>
      </c>
      <c r="G11" s="2">
        <f t="shared" si="2"/>
        <v>0.12316538288672256</v>
      </c>
      <c r="H11" s="13">
        <v>27</v>
      </c>
      <c r="I11" s="13">
        <v>33</v>
      </c>
      <c r="J11" s="13">
        <f t="shared" si="3"/>
        <v>60</v>
      </c>
      <c r="K11" s="2">
        <f t="shared" si="4"/>
        <v>0.13921113689095127</v>
      </c>
      <c r="L11" s="13">
        <v>22</v>
      </c>
      <c r="M11" s="13">
        <v>25</v>
      </c>
      <c r="N11" s="13">
        <f t="shared" si="5"/>
        <v>47</v>
      </c>
      <c r="O11" s="2">
        <f t="shared" si="6"/>
        <v>0.13662790697674418</v>
      </c>
      <c r="P11" s="13">
        <v>1</v>
      </c>
      <c r="Q11" s="13">
        <v>0</v>
      </c>
      <c r="R11" s="13">
        <f t="shared" si="7"/>
        <v>1</v>
      </c>
      <c r="S11" s="2">
        <f t="shared" si="8"/>
        <v>0.5</v>
      </c>
      <c r="T11" s="13">
        <v>0</v>
      </c>
      <c r="U11" s="13">
        <v>0</v>
      </c>
      <c r="V11" s="13">
        <f t="shared" si="9"/>
        <v>0</v>
      </c>
      <c r="W11" s="2">
        <f t="shared" si="10"/>
        <v>0</v>
      </c>
      <c r="X11" s="13">
        <v>0</v>
      </c>
      <c r="Y11" s="13">
        <v>0</v>
      </c>
      <c r="Z11" s="13">
        <f t="shared" si="11"/>
        <v>0</v>
      </c>
      <c r="AA11" s="2">
        <f t="shared" si="12"/>
        <v>0</v>
      </c>
      <c r="AB11" s="13">
        <v>0</v>
      </c>
      <c r="AC11" s="13">
        <v>0</v>
      </c>
      <c r="AD11" s="13">
        <f t="shared" si="13"/>
        <v>0</v>
      </c>
      <c r="AE11" s="2">
        <f t="shared" si="14"/>
        <v>0</v>
      </c>
      <c r="AF11" s="13">
        <f t="shared" si="15"/>
        <v>8055</v>
      </c>
      <c r="AG11" s="2">
        <f t="shared" si="0"/>
        <v>0.12332353481535918</v>
      </c>
    </row>
    <row r="12" spans="1:33" x14ac:dyDescent="0.25">
      <c r="A12" s="4">
        <v>4</v>
      </c>
      <c r="B12" s="6">
        <v>2004</v>
      </c>
      <c r="C12" s="1" t="s">
        <v>104</v>
      </c>
      <c r="D12" s="13">
        <v>1133</v>
      </c>
      <c r="E12" s="13">
        <v>1138</v>
      </c>
      <c r="F12" s="13">
        <f t="shared" si="1"/>
        <v>2271</v>
      </c>
      <c r="G12" s="2">
        <f t="shared" si="2"/>
        <v>3.5196751545960359E-2</v>
      </c>
      <c r="H12" s="13">
        <v>0</v>
      </c>
      <c r="I12" s="13">
        <v>0</v>
      </c>
      <c r="J12" s="13">
        <f t="shared" si="3"/>
        <v>0</v>
      </c>
      <c r="K12" s="2">
        <f t="shared" si="4"/>
        <v>0</v>
      </c>
      <c r="L12" s="13">
        <v>0</v>
      </c>
      <c r="M12" s="13">
        <v>0</v>
      </c>
      <c r="N12" s="13">
        <f t="shared" si="5"/>
        <v>0</v>
      </c>
      <c r="O12" s="2">
        <f t="shared" si="6"/>
        <v>0</v>
      </c>
      <c r="P12" s="13">
        <v>0</v>
      </c>
      <c r="Q12" s="13">
        <v>0</v>
      </c>
      <c r="R12" s="13">
        <f t="shared" si="7"/>
        <v>0</v>
      </c>
      <c r="S12" s="2">
        <f t="shared" si="8"/>
        <v>0</v>
      </c>
      <c r="T12" s="13">
        <v>0</v>
      </c>
      <c r="U12" s="13">
        <v>0</v>
      </c>
      <c r="V12" s="13">
        <f t="shared" si="9"/>
        <v>0</v>
      </c>
      <c r="W12" s="2">
        <f t="shared" si="10"/>
        <v>0</v>
      </c>
      <c r="X12" s="13">
        <v>0</v>
      </c>
      <c r="Y12" s="13">
        <v>0</v>
      </c>
      <c r="Z12" s="13">
        <f t="shared" si="11"/>
        <v>0</v>
      </c>
      <c r="AA12" s="2">
        <f t="shared" si="12"/>
        <v>0</v>
      </c>
      <c r="AB12" s="13">
        <v>0</v>
      </c>
      <c r="AC12" s="13">
        <v>0</v>
      </c>
      <c r="AD12" s="13">
        <f t="shared" si="13"/>
        <v>0</v>
      </c>
      <c r="AE12" s="2">
        <f t="shared" si="14"/>
        <v>0</v>
      </c>
      <c r="AF12" s="13">
        <f t="shared" si="15"/>
        <v>2271</v>
      </c>
      <c r="AG12" s="2">
        <f t="shared" si="0"/>
        <v>3.4769428623920635E-2</v>
      </c>
    </row>
    <row r="13" spans="1:33" x14ac:dyDescent="0.25">
      <c r="A13" s="4">
        <v>5</v>
      </c>
      <c r="B13" s="6">
        <v>2005</v>
      </c>
      <c r="C13" s="1" t="s">
        <v>105</v>
      </c>
      <c r="D13" s="13">
        <v>1635</v>
      </c>
      <c r="E13" s="13">
        <v>1554</v>
      </c>
      <c r="F13" s="13">
        <f t="shared" si="1"/>
        <v>3189</v>
      </c>
      <c r="G13" s="2">
        <f t="shared" si="2"/>
        <v>4.9424236318832047E-2</v>
      </c>
      <c r="H13" s="13">
        <v>6</v>
      </c>
      <c r="I13" s="13">
        <v>14</v>
      </c>
      <c r="J13" s="13">
        <f t="shared" si="3"/>
        <v>20</v>
      </c>
      <c r="K13" s="2">
        <f t="shared" si="4"/>
        <v>4.6403712296983757E-2</v>
      </c>
      <c r="L13" s="13">
        <v>1</v>
      </c>
      <c r="M13" s="13">
        <v>1</v>
      </c>
      <c r="N13" s="13">
        <f t="shared" si="5"/>
        <v>2</v>
      </c>
      <c r="O13" s="2">
        <f t="shared" si="6"/>
        <v>5.8139534883720929E-3</v>
      </c>
      <c r="P13" s="13">
        <v>0</v>
      </c>
      <c r="Q13" s="13">
        <v>0</v>
      </c>
      <c r="R13" s="13">
        <f t="shared" si="7"/>
        <v>0</v>
      </c>
      <c r="S13" s="2">
        <f t="shared" si="8"/>
        <v>0</v>
      </c>
      <c r="T13" s="13">
        <v>0</v>
      </c>
      <c r="U13" s="13">
        <v>0</v>
      </c>
      <c r="V13" s="13">
        <f t="shared" si="9"/>
        <v>0</v>
      </c>
      <c r="W13" s="2">
        <f t="shared" si="10"/>
        <v>0</v>
      </c>
      <c r="X13" s="13">
        <v>0</v>
      </c>
      <c r="Y13" s="13">
        <v>0</v>
      </c>
      <c r="Z13" s="13">
        <f t="shared" si="11"/>
        <v>0</v>
      </c>
      <c r="AA13" s="2">
        <f t="shared" si="12"/>
        <v>0</v>
      </c>
      <c r="AB13" s="13">
        <v>0</v>
      </c>
      <c r="AC13" s="13">
        <v>0</v>
      </c>
      <c r="AD13" s="13">
        <f t="shared" si="13"/>
        <v>0</v>
      </c>
      <c r="AE13" s="2">
        <f t="shared" si="14"/>
        <v>0</v>
      </c>
      <c r="AF13" s="13">
        <f t="shared" si="15"/>
        <v>3211</v>
      </c>
      <c r="AG13" s="2">
        <f t="shared" si="0"/>
        <v>4.9161001898462856E-2</v>
      </c>
    </row>
    <row r="14" spans="1:33" x14ac:dyDescent="0.25">
      <c r="A14" s="4">
        <v>6</v>
      </c>
      <c r="B14" s="6">
        <v>2006</v>
      </c>
      <c r="C14" s="1" t="s">
        <v>106</v>
      </c>
      <c r="D14" s="13">
        <v>1235</v>
      </c>
      <c r="E14" s="13">
        <v>1237</v>
      </c>
      <c r="F14" s="13">
        <f t="shared" si="1"/>
        <v>2472</v>
      </c>
      <c r="G14" s="2">
        <f t="shared" si="2"/>
        <v>3.8311919780543373E-2</v>
      </c>
      <c r="H14" s="13">
        <v>0</v>
      </c>
      <c r="I14" s="13">
        <v>0</v>
      </c>
      <c r="J14" s="13">
        <f t="shared" si="3"/>
        <v>0</v>
      </c>
      <c r="K14" s="2">
        <f t="shared" si="4"/>
        <v>0</v>
      </c>
      <c r="L14" s="13">
        <v>2</v>
      </c>
      <c r="M14" s="13">
        <v>1</v>
      </c>
      <c r="N14" s="13">
        <f t="shared" si="5"/>
        <v>3</v>
      </c>
      <c r="O14" s="2">
        <f t="shared" si="6"/>
        <v>8.7209302325581394E-3</v>
      </c>
      <c r="P14" s="13">
        <v>0</v>
      </c>
      <c r="Q14" s="13">
        <v>0</v>
      </c>
      <c r="R14" s="13">
        <f t="shared" si="7"/>
        <v>0</v>
      </c>
      <c r="S14" s="2">
        <f t="shared" si="8"/>
        <v>0</v>
      </c>
      <c r="T14" s="13">
        <v>0</v>
      </c>
      <c r="U14" s="13">
        <v>0</v>
      </c>
      <c r="V14" s="13">
        <f t="shared" si="9"/>
        <v>0</v>
      </c>
      <c r="W14" s="2">
        <f t="shared" si="10"/>
        <v>0</v>
      </c>
      <c r="X14" s="13">
        <v>0</v>
      </c>
      <c r="Y14" s="13">
        <v>0</v>
      </c>
      <c r="Z14" s="13">
        <f t="shared" si="11"/>
        <v>0</v>
      </c>
      <c r="AA14" s="2">
        <f t="shared" si="12"/>
        <v>0</v>
      </c>
      <c r="AB14" s="13">
        <v>0</v>
      </c>
      <c r="AC14" s="13">
        <v>0</v>
      </c>
      <c r="AD14" s="13">
        <f t="shared" si="13"/>
        <v>0</v>
      </c>
      <c r="AE14" s="2">
        <f t="shared" si="14"/>
        <v>0</v>
      </c>
      <c r="AF14" s="13">
        <f t="shared" si="15"/>
        <v>2475</v>
      </c>
      <c r="AG14" s="2">
        <f t="shared" si="0"/>
        <v>3.7892706228182985E-2</v>
      </c>
    </row>
    <row r="15" spans="1:33" x14ac:dyDescent="0.25">
      <c r="A15" s="4">
        <v>7</v>
      </c>
      <c r="B15" s="6">
        <v>2007</v>
      </c>
      <c r="C15" s="1" t="s">
        <v>107</v>
      </c>
      <c r="D15" s="13">
        <v>1334</v>
      </c>
      <c r="E15" s="13">
        <v>1307</v>
      </c>
      <c r="F15" s="13">
        <f t="shared" si="1"/>
        <v>2641</v>
      </c>
      <c r="G15" s="2">
        <f t="shared" si="2"/>
        <v>4.0931140833501231E-2</v>
      </c>
      <c r="H15" s="13">
        <v>0</v>
      </c>
      <c r="I15" s="13">
        <v>0</v>
      </c>
      <c r="J15" s="13">
        <f t="shared" si="3"/>
        <v>0</v>
      </c>
      <c r="K15" s="2">
        <f t="shared" si="4"/>
        <v>0</v>
      </c>
      <c r="L15" s="13">
        <v>2</v>
      </c>
      <c r="M15" s="13">
        <v>2</v>
      </c>
      <c r="N15" s="13">
        <f t="shared" si="5"/>
        <v>4</v>
      </c>
      <c r="O15" s="2">
        <f t="shared" si="6"/>
        <v>1.1627906976744186E-2</v>
      </c>
      <c r="P15" s="13">
        <v>0</v>
      </c>
      <c r="Q15" s="13">
        <v>0</v>
      </c>
      <c r="R15" s="13">
        <f t="shared" si="7"/>
        <v>0</v>
      </c>
      <c r="S15" s="2">
        <f t="shared" si="8"/>
        <v>0</v>
      </c>
      <c r="T15" s="13">
        <v>3</v>
      </c>
      <c r="U15" s="13">
        <v>2</v>
      </c>
      <c r="V15" s="13">
        <f t="shared" si="9"/>
        <v>5</v>
      </c>
      <c r="W15" s="2">
        <f t="shared" si="10"/>
        <v>1</v>
      </c>
      <c r="X15" s="13">
        <v>0</v>
      </c>
      <c r="Y15" s="13">
        <v>0</v>
      </c>
      <c r="Z15" s="13">
        <f t="shared" si="11"/>
        <v>0</v>
      </c>
      <c r="AA15" s="2">
        <f t="shared" si="12"/>
        <v>0</v>
      </c>
      <c r="AB15" s="13">
        <v>0</v>
      </c>
      <c r="AC15" s="13">
        <v>0</v>
      </c>
      <c r="AD15" s="13">
        <f t="shared" si="13"/>
        <v>0</v>
      </c>
      <c r="AE15" s="2">
        <f t="shared" si="14"/>
        <v>0</v>
      </c>
      <c r="AF15" s="13">
        <f t="shared" si="15"/>
        <v>2650</v>
      </c>
      <c r="AG15" s="2">
        <f t="shared" si="0"/>
        <v>4.057198848674138E-2</v>
      </c>
    </row>
    <row r="16" spans="1:33" x14ac:dyDescent="0.25">
      <c r="A16" s="4">
        <v>8</v>
      </c>
      <c r="B16" s="6">
        <v>2008</v>
      </c>
      <c r="C16" s="1" t="s">
        <v>108</v>
      </c>
      <c r="D16" s="13">
        <v>1149</v>
      </c>
      <c r="E16" s="13">
        <v>1136</v>
      </c>
      <c r="F16" s="13">
        <f t="shared" si="1"/>
        <v>2285</v>
      </c>
      <c r="G16" s="2">
        <f t="shared" si="2"/>
        <v>3.5413728437921364E-2</v>
      </c>
      <c r="H16" s="13">
        <v>0</v>
      </c>
      <c r="I16" s="13">
        <v>0</v>
      </c>
      <c r="J16" s="13">
        <f t="shared" si="3"/>
        <v>0</v>
      </c>
      <c r="K16" s="2">
        <f t="shared" si="4"/>
        <v>0</v>
      </c>
      <c r="L16" s="13">
        <v>0</v>
      </c>
      <c r="M16" s="13">
        <v>0</v>
      </c>
      <c r="N16" s="13">
        <f t="shared" si="5"/>
        <v>0</v>
      </c>
      <c r="O16" s="2">
        <f t="shared" si="6"/>
        <v>0</v>
      </c>
      <c r="P16" s="13">
        <v>0</v>
      </c>
      <c r="Q16" s="13">
        <v>0</v>
      </c>
      <c r="R16" s="13">
        <f t="shared" si="7"/>
        <v>0</v>
      </c>
      <c r="S16" s="2">
        <f t="shared" si="8"/>
        <v>0</v>
      </c>
      <c r="T16" s="13">
        <v>0</v>
      </c>
      <c r="U16" s="13">
        <v>0</v>
      </c>
      <c r="V16" s="13">
        <f t="shared" si="9"/>
        <v>0</v>
      </c>
      <c r="W16" s="2">
        <f t="shared" si="10"/>
        <v>0</v>
      </c>
      <c r="X16" s="13">
        <v>0</v>
      </c>
      <c r="Y16" s="13">
        <v>0</v>
      </c>
      <c r="Z16" s="13">
        <f t="shared" si="11"/>
        <v>0</v>
      </c>
      <c r="AA16" s="2">
        <f t="shared" si="12"/>
        <v>0</v>
      </c>
      <c r="AB16" s="13">
        <v>0</v>
      </c>
      <c r="AC16" s="13">
        <v>0</v>
      </c>
      <c r="AD16" s="13">
        <f t="shared" si="13"/>
        <v>0</v>
      </c>
      <c r="AE16" s="2">
        <f t="shared" si="14"/>
        <v>0</v>
      </c>
      <c r="AF16" s="13">
        <f t="shared" si="15"/>
        <v>2285</v>
      </c>
      <c r="AG16" s="2">
        <f t="shared" si="0"/>
        <v>3.4983771204605302E-2</v>
      </c>
    </row>
    <row r="17" spans="1:33" x14ac:dyDescent="0.25">
      <c r="A17" s="4">
        <v>9</v>
      </c>
      <c r="B17" s="6">
        <v>2009</v>
      </c>
      <c r="C17" s="1" t="s">
        <v>29</v>
      </c>
      <c r="D17" s="13">
        <v>1125</v>
      </c>
      <c r="E17" s="13">
        <v>1153</v>
      </c>
      <c r="F17" s="13">
        <f t="shared" si="1"/>
        <v>2278</v>
      </c>
      <c r="G17" s="2">
        <f t="shared" si="2"/>
        <v>3.5305239991940858E-2</v>
      </c>
      <c r="H17" s="13">
        <v>1</v>
      </c>
      <c r="I17" s="13">
        <v>0</v>
      </c>
      <c r="J17" s="13">
        <f t="shared" si="3"/>
        <v>1</v>
      </c>
      <c r="K17" s="2">
        <f t="shared" si="4"/>
        <v>2.3201856148491878E-3</v>
      </c>
      <c r="L17" s="13">
        <v>0</v>
      </c>
      <c r="M17" s="13">
        <v>0</v>
      </c>
      <c r="N17" s="13">
        <f t="shared" si="5"/>
        <v>0</v>
      </c>
      <c r="O17" s="2">
        <f t="shared" si="6"/>
        <v>0</v>
      </c>
      <c r="P17" s="13">
        <v>0</v>
      </c>
      <c r="Q17" s="13">
        <v>0</v>
      </c>
      <c r="R17" s="13">
        <f t="shared" si="7"/>
        <v>0</v>
      </c>
      <c r="S17" s="2">
        <f t="shared" si="8"/>
        <v>0</v>
      </c>
      <c r="T17" s="13">
        <v>0</v>
      </c>
      <c r="U17" s="13">
        <v>0</v>
      </c>
      <c r="V17" s="13">
        <f t="shared" si="9"/>
        <v>0</v>
      </c>
      <c r="W17" s="2">
        <f t="shared" si="10"/>
        <v>0</v>
      </c>
      <c r="X17" s="13">
        <v>0</v>
      </c>
      <c r="Y17" s="13">
        <v>0</v>
      </c>
      <c r="Z17" s="13">
        <f t="shared" si="11"/>
        <v>0</v>
      </c>
      <c r="AA17" s="2">
        <f t="shared" si="12"/>
        <v>0</v>
      </c>
      <c r="AB17" s="13">
        <v>0</v>
      </c>
      <c r="AC17" s="13">
        <v>0</v>
      </c>
      <c r="AD17" s="13">
        <f t="shared" si="13"/>
        <v>0</v>
      </c>
      <c r="AE17" s="2">
        <f t="shared" si="14"/>
        <v>0</v>
      </c>
      <c r="AF17" s="13">
        <f t="shared" si="15"/>
        <v>2279</v>
      </c>
      <c r="AG17" s="2">
        <f t="shared" si="0"/>
        <v>3.4891910098597587E-2</v>
      </c>
    </row>
    <row r="18" spans="1:33" x14ac:dyDescent="0.25">
      <c r="A18" s="4">
        <v>10</v>
      </c>
      <c r="B18" s="6">
        <v>2010</v>
      </c>
      <c r="C18" s="1" t="s">
        <v>109</v>
      </c>
      <c r="D18" s="13">
        <v>1055</v>
      </c>
      <c r="E18" s="13">
        <v>1048</v>
      </c>
      <c r="F18" s="13">
        <f t="shared" si="1"/>
        <v>2103</v>
      </c>
      <c r="G18" s="2">
        <f t="shared" si="2"/>
        <v>3.2593028842428283E-2</v>
      </c>
      <c r="H18" s="13">
        <v>3</v>
      </c>
      <c r="I18" s="13">
        <v>2</v>
      </c>
      <c r="J18" s="13">
        <f t="shared" si="3"/>
        <v>5</v>
      </c>
      <c r="K18" s="2">
        <f t="shared" si="4"/>
        <v>1.1600928074245939E-2</v>
      </c>
      <c r="L18" s="13">
        <v>0</v>
      </c>
      <c r="M18" s="13">
        <v>1</v>
      </c>
      <c r="N18" s="13">
        <f t="shared" si="5"/>
        <v>1</v>
      </c>
      <c r="O18" s="2">
        <f t="shared" si="6"/>
        <v>2.9069767441860465E-3</v>
      </c>
      <c r="P18" s="13">
        <v>0</v>
      </c>
      <c r="Q18" s="13">
        <v>0</v>
      </c>
      <c r="R18" s="13">
        <f t="shared" si="7"/>
        <v>0</v>
      </c>
      <c r="S18" s="2">
        <f t="shared" si="8"/>
        <v>0</v>
      </c>
      <c r="T18" s="13">
        <v>0</v>
      </c>
      <c r="U18" s="13">
        <v>0</v>
      </c>
      <c r="V18" s="13">
        <f t="shared" si="9"/>
        <v>0</v>
      </c>
      <c r="W18" s="2">
        <f t="shared" si="10"/>
        <v>0</v>
      </c>
      <c r="X18" s="13">
        <v>0</v>
      </c>
      <c r="Y18" s="13">
        <v>0</v>
      </c>
      <c r="Z18" s="13">
        <f t="shared" si="11"/>
        <v>0</v>
      </c>
      <c r="AA18" s="2">
        <f t="shared" si="12"/>
        <v>0</v>
      </c>
      <c r="AB18" s="13">
        <v>0</v>
      </c>
      <c r="AC18" s="13">
        <v>0</v>
      </c>
      <c r="AD18" s="13">
        <f t="shared" si="13"/>
        <v>0</v>
      </c>
      <c r="AE18" s="2">
        <f t="shared" si="14"/>
        <v>0</v>
      </c>
      <c r="AF18" s="13">
        <f t="shared" si="15"/>
        <v>2109</v>
      </c>
      <c r="AG18" s="2">
        <f t="shared" si="0"/>
        <v>3.2289178761712292E-2</v>
      </c>
    </row>
    <row r="19" spans="1:33" x14ac:dyDescent="0.25">
      <c r="A19" s="4">
        <v>11</v>
      </c>
      <c r="B19" s="6">
        <v>2011</v>
      </c>
      <c r="C19" s="1" t="s">
        <v>110</v>
      </c>
      <c r="D19" s="13">
        <v>3743</v>
      </c>
      <c r="E19" s="13">
        <v>3708</v>
      </c>
      <c r="F19" s="13">
        <f t="shared" si="1"/>
        <v>7451</v>
      </c>
      <c r="G19" s="2">
        <f t="shared" si="2"/>
        <v>0.11547820157153263</v>
      </c>
      <c r="H19" s="13">
        <v>12</v>
      </c>
      <c r="I19" s="13">
        <v>22</v>
      </c>
      <c r="J19" s="13">
        <f t="shared" si="3"/>
        <v>34</v>
      </c>
      <c r="K19" s="2">
        <f t="shared" si="4"/>
        <v>7.8886310904872387E-2</v>
      </c>
      <c r="L19" s="13">
        <v>14</v>
      </c>
      <c r="M19" s="13">
        <v>15</v>
      </c>
      <c r="N19" s="13">
        <f t="shared" si="5"/>
        <v>29</v>
      </c>
      <c r="O19" s="2">
        <f t="shared" si="6"/>
        <v>8.4302325581395346E-2</v>
      </c>
      <c r="P19" s="13">
        <v>0</v>
      </c>
      <c r="Q19" s="13">
        <v>0</v>
      </c>
      <c r="R19" s="13">
        <f t="shared" si="7"/>
        <v>0</v>
      </c>
      <c r="S19" s="2">
        <f t="shared" si="8"/>
        <v>0</v>
      </c>
      <c r="T19" s="13">
        <v>0</v>
      </c>
      <c r="U19" s="13">
        <v>0</v>
      </c>
      <c r="V19" s="13">
        <f t="shared" si="9"/>
        <v>0</v>
      </c>
      <c r="W19" s="2">
        <f t="shared" si="10"/>
        <v>0</v>
      </c>
      <c r="X19" s="13">
        <v>0</v>
      </c>
      <c r="Y19" s="13">
        <v>0</v>
      </c>
      <c r="Z19" s="13">
        <f t="shared" si="11"/>
        <v>0</v>
      </c>
      <c r="AA19" s="2">
        <f t="shared" si="12"/>
        <v>0</v>
      </c>
      <c r="AB19" s="13">
        <v>0</v>
      </c>
      <c r="AC19" s="13">
        <v>0</v>
      </c>
      <c r="AD19" s="13">
        <f t="shared" si="13"/>
        <v>0</v>
      </c>
      <c r="AE19" s="2">
        <f t="shared" si="14"/>
        <v>0</v>
      </c>
      <c r="AF19" s="13">
        <f t="shared" si="15"/>
        <v>7514</v>
      </c>
      <c r="AG19" s="2">
        <f t="shared" si="0"/>
        <v>0.11504072509033009</v>
      </c>
    </row>
    <row r="20" spans="1:33" x14ac:dyDescent="0.25">
      <c r="A20" s="4">
        <v>12</v>
      </c>
      <c r="B20" s="6">
        <v>2012</v>
      </c>
      <c r="C20" s="1" t="s">
        <v>111</v>
      </c>
      <c r="D20" s="13">
        <v>2261</v>
      </c>
      <c r="E20" s="13">
        <v>2237</v>
      </c>
      <c r="F20" s="13">
        <f t="shared" si="1"/>
        <v>4498</v>
      </c>
      <c r="G20" s="2">
        <f t="shared" si="2"/>
        <v>6.9711575717186114E-2</v>
      </c>
      <c r="H20" s="13">
        <v>5</v>
      </c>
      <c r="I20" s="13">
        <v>4</v>
      </c>
      <c r="J20" s="13">
        <f t="shared" si="3"/>
        <v>9</v>
      </c>
      <c r="K20" s="2">
        <f t="shared" si="4"/>
        <v>2.0881670533642691E-2</v>
      </c>
      <c r="L20" s="13">
        <v>3</v>
      </c>
      <c r="M20" s="13">
        <v>2</v>
      </c>
      <c r="N20" s="13">
        <f t="shared" si="5"/>
        <v>5</v>
      </c>
      <c r="O20" s="2">
        <f t="shared" si="6"/>
        <v>1.4534883720930232E-2</v>
      </c>
      <c r="P20" s="13">
        <v>0</v>
      </c>
      <c r="Q20" s="13">
        <v>0</v>
      </c>
      <c r="R20" s="13">
        <f t="shared" si="7"/>
        <v>0</v>
      </c>
      <c r="S20" s="2">
        <f t="shared" si="8"/>
        <v>0</v>
      </c>
      <c r="T20" s="13">
        <v>0</v>
      </c>
      <c r="U20" s="13">
        <v>0</v>
      </c>
      <c r="V20" s="13">
        <f t="shared" si="9"/>
        <v>0</v>
      </c>
      <c r="W20" s="2">
        <f t="shared" si="10"/>
        <v>0</v>
      </c>
      <c r="X20" s="13">
        <v>0</v>
      </c>
      <c r="Y20" s="13">
        <v>0</v>
      </c>
      <c r="Z20" s="13">
        <f t="shared" si="11"/>
        <v>0</v>
      </c>
      <c r="AA20" s="2">
        <f t="shared" si="12"/>
        <v>0</v>
      </c>
      <c r="AB20" s="13">
        <v>0</v>
      </c>
      <c r="AC20" s="13">
        <v>0</v>
      </c>
      <c r="AD20" s="13">
        <f t="shared" si="13"/>
        <v>0</v>
      </c>
      <c r="AE20" s="2">
        <f t="shared" si="14"/>
        <v>0</v>
      </c>
      <c r="AF20" s="13">
        <f t="shared" si="15"/>
        <v>4512</v>
      </c>
      <c r="AG20" s="2">
        <f t="shared" si="0"/>
        <v>6.9079551717802681E-2</v>
      </c>
    </row>
    <row r="21" spans="1:33" x14ac:dyDescent="0.25">
      <c r="A21" s="4">
        <v>13</v>
      </c>
      <c r="B21" s="6">
        <v>2013</v>
      </c>
      <c r="C21" s="1" t="s">
        <v>112</v>
      </c>
      <c r="D21" s="13">
        <v>2666</v>
      </c>
      <c r="E21" s="13">
        <v>2723</v>
      </c>
      <c r="F21" s="13">
        <f t="shared" si="1"/>
        <v>5389</v>
      </c>
      <c r="G21" s="2">
        <f t="shared" si="2"/>
        <v>8.3520605055561581E-2</v>
      </c>
      <c r="H21" s="13">
        <v>12</v>
      </c>
      <c r="I21" s="13">
        <v>9</v>
      </c>
      <c r="J21" s="13">
        <f t="shared" si="3"/>
        <v>21</v>
      </c>
      <c r="K21" s="2">
        <f t="shared" si="4"/>
        <v>4.8723897911832945E-2</v>
      </c>
      <c r="L21" s="13">
        <v>17</v>
      </c>
      <c r="M21" s="13">
        <v>18</v>
      </c>
      <c r="N21" s="13">
        <f t="shared" si="5"/>
        <v>35</v>
      </c>
      <c r="O21" s="2">
        <f t="shared" si="6"/>
        <v>0.10174418604651163</v>
      </c>
      <c r="P21" s="13">
        <v>0</v>
      </c>
      <c r="Q21" s="13">
        <v>0</v>
      </c>
      <c r="R21" s="13">
        <f t="shared" si="7"/>
        <v>0</v>
      </c>
      <c r="S21" s="2">
        <f t="shared" si="8"/>
        <v>0</v>
      </c>
      <c r="T21" s="13">
        <v>0</v>
      </c>
      <c r="U21" s="13">
        <v>0</v>
      </c>
      <c r="V21" s="13">
        <f t="shared" si="9"/>
        <v>0</v>
      </c>
      <c r="W21" s="2">
        <f t="shared" si="10"/>
        <v>0</v>
      </c>
      <c r="X21" s="13">
        <v>0</v>
      </c>
      <c r="Y21" s="13">
        <v>0</v>
      </c>
      <c r="Z21" s="13">
        <f t="shared" si="11"/>
        <v>0</v>
      </c>
      <c r="AA21" s="2">
        <f t="shared" si="12"/>
        <v>0</v>
      </c>
      <c r="AB21" s="13">
        <v>0</v>
      </c>
      <c r="AC21" s="13">
        <v>0</v>
      </c>
      <c r="AD21" s="13">
        <f t="shared" si="13"/>
        <v>0</v>
      </c>
      <c r="AE21" s="2">
        <f t="shared" si="14"/>
        <v>0</v>
      </c>
      <c r="AF21" s="13">
        <f t="shared" si="15"/>
        <v>5445</v>
      </c>
      <c r="AG21" s="2">
        <f t="shared" si="0"/>
        <v>8.3363953702002572E-2</v>
      </c>
    </row>
    <row r="22" spans="1:33" x14ac:dyDescent="0.25">
      <c r="A22" s="4">
        <v>14</v>
      </c>
      <c r="B22" s="6">
        <v>2014</v>
      </c>
      <c r="C22" s="1" t="s">
        <v>42</v>
      </c>
      <c r="D22" s="13">
        <v>3379</v>
      </c>
      <c r="E22" s="13">
        <v>3430</v>
      </c>
      <c r="F22" s="13">
        <f t="shared" si="1"/>
        <v>6809</v>
      </c>
      <c r="G22" s="2">
        <f t="shared" si="2"/>
        <v>0.10552826124017792</v>
      </c>
      <c r="H22" s="13">
        <v>13</v>
      </c>
      <c r="I22" s="13">
        <v>13</v>
      </c>
      <c r="J22" s="13">
        <f t="shared" si="3"/>
        <v>26</v>
      </c>
      <c r="K22" s="2">
        <f t="shared" si="4"/>
        <v>6.0324825986078884E-2</v>
      </c>
      <c r="L22" s="13">
        <v>2</v>
      </c>
      <c r="M22" s="13">
        <v>5</v>
      </c>
      <c r="N22" s="13">
        <f t="shared" si="5"/>
        <v>7</v>
      </c>
      <c r="O22" s="2">
        <f t="shared" si="6"/>
        <v>2.0348837209302327E-2</v>
      </c>
      <c r="P22" s="13">
        <v>0</v>
      </c>
      <c r="Q22" s="13">
        <v>0</v>
      </c>
      <c r="R22" s="13">
        <f t="shared" si="7"/>
        <v>0</v>
      </c>
      <c r="S22" s="2">
        <f t="shared" si="8"/>
        <v>0</v>
      </c>
      <c r="T22" s="13">
        <v>0</v>
      </c>
      <c r="U22" s="13">
        <v>0</v>
      </c>
      <c r="V22" s="13">
        <f t="shared" si="9"/>
        <v>0</v>
      </c>
      <c r="W22" s="2">
        <f t="shared" si="10"/>
        <v>0</v>
      </c>
      <c r="X22" s="13">
        <v>0</v>
      </c>
      <c r="Y22" s="13">
        <v>0</v>
      </c>
      <c r="Z22" s="13">
        <f t="shared" si="11"/>
        <v>0</v>
      </c>
      <c r="AA22" s="2">
        <f t="shared" si="12"/>
        <v>0</v>
      </c>
      <c r="AB22" s="13">
        <v>0</v>
      </c>
      <c r="AC22" s="13">
        <v>0</v>
      </c>
      <c r="AD22" s="13">
        <f t="shared" si="13"/>
        <v>0</v>
      </c>
      <c r="AE22" s="2">
        <f t="shared" si="14"/>
        <v>0</v>
      </c>
      <c r="AF22" s="13">
        <f t="shared" si="15"/>
        <v>6842</v>
      </c>
      <c r="AG22" s="2">
        <f t="shared" si="0"/>
        <v>0.10475228121746585</v>
      </c>
    </row>
    <row r="23" spans="1:33" x14ac:dyDescent="0.25">
      <c r="A23" s="19" t="s">
        <v>37</v>
      </c>
      <c r="B23" s="19"/>
      <c r="C23" s="19"/>
      <c r="D23" s="18">
        <f>SUM(D9:D22)</f>
        <v>32307</v>
      </c>
      <c r="E23" s="18">
        <f>SUM(E9:E22)</f>
        <v>32216</v>
      </c>
      <c r="F23" s="18">
        <f>SUM(F9:F22)</f>
        <v>64523</v>
      </c>
      <c r="G23" s="17">
        <f>F23/$AF$23</f>
        <v>0.98785902382264679</v>
      </c>
      <c r="H23" s="18">
        <f>SUM(H9:H22)</f>
        <v>211</v>
      </c>
      <c r="I23" s="18">
        <f>SUM(I9:I22)</f>
        <v>220</v>
      </c>
      <c r="J23" s="18">
        <f>SUM(J9:J22)</f>
        <v>431</v>
      </c>
      <c r="K23" s="17">
        <f>J23/$AF$23</f>
        <v>6.5986894482209565E-3</v>
      </c>
      <c r="L23" s="18">
        <f>SUM(L9:L22)</f>
        <v>170</v>
      </c>
      <c r="M23" s="18">
        <f>SUM(M9:M22)</f>
        <v>174</v>
      </c>
      <c r="N23" s="18">
        <f>SUM(N9:N22)</f>
        <v>344</v>
      </c>
      <c r="O23" s="17">
        <f>N23/$AF$23</f>
        <v>5.2667034111090697E-3</v>
      </c>
      <c r="P23" s="18">
        <f>SUM(P9:P22)</f>
        <v>1</v>
      </c>
      <c r="Q23" s="18">
        <f>SUM(Q9:Q22)</f>
        <v>1</v>
      </c>
      <c r="R23" s="18">
        <f>SUM(R9:R22)</f>
        <v>2</v>
      </c>
      <c r="S23" s="17">
        <f>R23/$AF$23</f>
        <v>3.0620368669238775E-5</v>
      </c>
      <c r="T23" s="18">
        <f>SUM(T9:T22)</f>
        <v>3</v>
      </c>
      <c r="U23" s="18">
        <f>SUM(U9:U22)</f>
        <v>2</v>
      </c>
      <c r="V23" s="18">
        <f>SUM(V9:V22)</f>
        <v>5</v>
      </c>
      <c r="W23" s="17">
        <f>V23/$AF$23</f>
        <v>7.6550921673096951E-5</v>
      </c>
      <c r="X23" s="18">
        <f>SUM(X9:X22)</f>
        <v>0</v>
      </c>
      <c r="Y23" s="18">
        <f>SUM(Y9:Y22)</f>
        <v>0</v>
      </c>
      <c r="Z23" s="18">
        <f>SUM(Z9:Z22)</f>
        <v>0</v>
      </c>
      <c r="AA23" s="17">
        <f>Z23/$AF$23</f>
        <v>0</v>
      </c>
      <c r="AB23" s="18">
        <f>SUM(AB9:AB22)</f>
        <v>7</v>
      </c>
      <c r="AC23" s="18">
        <f>SUM(AC9:AC22)</f>
        <v>4</v>
      </c>
      <c r="AD23" s="18">
        <f>SUM(AD9:AD22)</f>
        <v>11</v>
      </c>
      <c r="AE23" s="17">
        <f>AD23/$AF$23</f>
        <v>1.6841202768081329E-4</v>
      </c>
      <c r="AF23" s="15">
        <f>SUM(AF9:AF22)</f>
        <v>65316</v>
      </c>
      <c r="AG23" s="17">
        <f>'KAB SUKOHARJO'!AG14</f>
        <v>7.1103079652953913E-2</v>
      </c>
    </row>
    <row r="24" spans="1:33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</sheetData>
  <mergeCells count="14">
    <mergeCell ref="AF7:AG7"/>
    <mergeCell ref="A23:C23"/>
    <mergeCell ref="P7:S7"/>
    <mergeCell ref="T7:W7"/>
    <mergeCell ref="X7:AA7"/>
    <mergeCell ref="AB7:AE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922D-7D3F-4256-89FC-9B56384C41E1}">
  <dimension ref="A1:AG27"/>
  <sheetViews>
    <sheetView workbookViewId="0">
      <selection activeCell="G9" activeCellId="1" sqref="K9:K26 G9:G26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113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114</v>
      </c>
      <c r="D9" s="13">
        <v>1803</v>
      </c>
      <c r="E9" s="13">
        <v>1783</v>
      </c>
      <c r="F9" s="13">
        <f>SUM(D9:E9)</f>
        <v>3586</v>
      </c>
      <c r="G9" s="2">
        <f>IFERROR(F9/F$26,0)</f>
        <v>4.0438896218861708E-2</v>
      </c>
      <c r="H9" s="13">
        <v>12</v>
      </c>
      <c r="I9" s="13">
        <v>10</v>
      </c>
      <c r="J9" s="13">
        <f>SUM(H9:I9)</f>
        <v>22</v>
      </c>
      <c r="K9" s="2">
        <f>IFERROR(J9/J$26,0)</f>
        <v>8.7649402390438252E-2</v>
      </c>
      <c r="L9" s="13">
        <v>4</v>
      </c>
      <c r="M9" s="13">
        <v>1</v>
      </c>
      <c r="N9" s="13">
        <f>SUM(L9:M9)</f>
        <v>5</v>
      </c>
      <c r="O9" s="2">
        <f>IFERROR(N9/N$26,0)</f>
        <v>3.6231884057971016E-2</v>
      </c>
      <c r="P9" s="13">
        <v>0</v>
      </c>
      <c r="Q9" s="13">
        <v>0</v>
      </c>
      <c r="R9" s="13">
        <f>SUM(P9:Q9)</f>
        <v>0</v>
      </c>
      <c r="S9" s="2">
        <f>IFERROR(R9/R$26,0)</f>
        <v>0</v>
      </c>
      <c r="T9" s="13">
        <v>0</v>
      </c>
      <c r="U9" s="13">
        <v>0</v>
      </c>
      <c r="V9" s="13">
        <f>SUM(T9:U9)</f>
        <v>0</v>
      </c>
      <c r="W9" s="2">
        <f>IFERROR(V9/V$26,0)</f>
        <v>0</v>
      </c>
      <c r="X9" s="13">
        <v>0</v>
      </c>
      <c r="Y9" s="13">
        <v>0</v>
      </c>
      <c r="Z9" s="13">
        <f>SUM(X9:Y9)</f>
        <v>0</v>
      </c>
      <c r="AA9" s="2">
        <f>IFERROR(Z9/Z$26,0)</f>
        <v>0</v>
      </c>
      <c r="AB9" s="13">
        <v>0</v>
      </c>
      <c r="AC9" s="13">
        <v>0</v>
      </c>
      <c r="AD9" s="13">
        <f>SUM(AB9:AC9)</f>
        <v>0</v>
      </c>
      <c r="AE9" s="2">
        <f>IFERROR(AD9/AD$26,0)</f>
        <v>0</v>
      </c>
      <c r="AF9" s="13">
        <f>AD9+Z9+V9+R9+N9+J9+F9</f>
        <v>3613</v>
      </c>
      <c r="AG9" s="2">
        <f>AF9/$AF$26</f>
        <v>4.055768216157965E-2</v>
      </c>
    </row>
    <row r="10" spans="1:33" x14ac:dyDescent="0.25">
      <c r="A10" s="4">
        <v>2</v>
      </c>
      <c r="B10" s="6">
        <v>2002</v>
      </c>
      <c r="C10" s="1" t="s">
        <v>15</v>
      </c>
      <c r="D10" s="13">
        <v>1739</v>
      </c>
      <c r="E10" s="13">
        <v>1777</v>
      </c>
      <c r="F10" s="13">
        <f t="shared" ref="F10:F25" si="0">SUM(D10:E10)</f>
        <v>3516</v>
      </c>
      <c r="G10" s="2">
        <f t="shared" ref="G10:G25" si="1">IFERROR(F10/F$26,0)</f>
        <v>3.9649514530261512E-2</v>
      </c>
      <c r="H10" s="13">
        <v>2</v>
      </c>
      <c r="I10" s="13">
        <v>2</v>
      </c>
      <c r="J10" s="13">
        <f t="shared" ref="J10:J25" si="2">SUM(H10:I10)</f>
        <v>4</v>
      </c>
      <c r="K10" s="2">
        <f t="shared" ref="K10:K25" si="3">IFERROR(J10/J$26,0)</f>
        <v>1.5936254980079681E-2</v>
      </c>
      <c r="L10" s="13">
        <v>0</v>
      </c>
      <c r="M10" s="13">
        <v>0</v>
      </c>
      <c r="N10" s="13">
        <f t="shared" ref="N10:N25" si="4">SUM(L10:M10)</f>
        <v>0</v>
      </c>
      <c r="O10" s="2">
        <f t="shared" ref="O10:O25" si="5">IFERROR(N10/N$26,0)</f>
        <v>0</v>
      </c>
      <c r="P10" s="13">
        <v>0</v>
      </c>
      <c r="Q10" s="13">
        <v>0</v>
      </c>
      <c r="R10" s="13">
        <f t="shared" ref="R10:R25" si="6">SUM(P10:Q10)</f>
        <v>0</v>
      </c>
      <c r="S10" s="2">
        <f t="shared" ref="S10:S25" si="7">IFERROR(R10/R$26,0)</f>
        <v>0</v>
      </c>
      <c r="T10" s="13">
        <v>0</v>
      </c>
      <c r="U10" s="13">
        <v>0</v>
      </c>
      <c r="V10" s="13">
        <f t="shared" ref="V10:V25" si="8">SUM(T10:U10)</f>
        <v>0</v>
      </c>
      <c r="W10" s="2">
        <f t="shared" ref="W10:W25" si="9">IFERROR(V10/V$26,0)</f>
        <v>0</v>
      </c>
      <c r="X10" s="13">
        <v>0</v>
      </c>
      <c r="Y10" s="13">
        <v>0</v>
      </c>
      <c r="Z10" s="13">
        <f t="shared" ref="Z10:Z25" si="10">SUM(X10:Y10)</f>
        <v>0</v>
      </c>
      <c r="AA10" s="2">
        <f t="shared" ref="AA10:AA25" si="11">IFERROR(Z10/Z$26,0)</f>
        <v>0</v>
      </c>
      <c r="AB10" s="13">
        <v>0</v>
      </c>
      <c r="AC10" s="13">
        <v>0</v>
      </c>
      <c r="AD10" s="13">
        <f t="shared" ref="AD10:AD25" si="12">SUM(AB10:AC10)</f>
        <v>0</v>
      </c>
      <c r="AE10" s="2">
        <f t="shared" ref="AE10:AE25" si="13">IFERROR(AD10/AD$26,0)</f>
        <v>0</v>
      </c>
      <c r="AF10" s="13">
        <f t="shared" ref="AF10:AF25" si="14">AD10+Z10+V10+R10+N10+J10+F10</f>
        <v>3520</v>
      </c>
      <c r="AG10" s="2">
        <f t="shared" ref="AG10:AG25" si="15">AF10/$AF$26</f>
        <v>3.9513711931569433E-2</v>
      </c>
    </row>
    <row r="11" spans="1:33" x14ac:dyDescent="0.25">
      <c r="A11" s="4">
        <v>3</v>
      </c>
      <c r="B11" s="6">
        <v>2003</v>
      </c>
      <c r="C11" s="1" t="s">
        <v>115</v>
      </c>
      <c r="D11" s="13">
        <v>1978</v>
      </c>
      <c r="E11" s="13">
        <v>1924</v>
      </c>
      <c r="F11" s="13">
        <f t="shared" si="0"/>
        <v>3902</v>
      </c>
      <c r="G11" s="2">
        <f t="shared" si="1"/>
        <v>4.4002390698828331E-2</v>
      </c>
      <c r="H11" s="13">
        <v>22</v>
      </c>
      <c r="I11" s="13">
        <v>27</v>
      </c>
      <c r="J11" s="13">
        <f t="shared" si="2"/>
        <v>49</v>
      </c>
      <c r="K11" s="2">
        <f t="shared" si="3"/>
        <v>0.19521912350597609</v>
      </c>
      <c r="L11" s="13">
        <v>2</v>
      </c>
      <c r="M11" s="13">
        <v>2</v>
      </c>
      <c r="N11" s="13">
        <f t="shared" si="4"/>
        <v>4</v>
      </c>
      <c r="O11" s="2">
        <f t="shared" si="5"/>
        <v>2.8985507246376812E-2</v>
      </c>
      <c r="P11" s="13">
        <v>0</v>
      </c>
      <c r="Q11" s="13">
        <v>0</v>
      </c>
      <c r="R11" s="13">
        <f t="shared" si="6"/>
        <v>0</v>
      </c>
      <c r="S11" s="2">
        <f t="shared" si="7"/>
        <v>0</v>
      </c>
      <c r="T11" s="13">
        <v>0</v>
      </c>
      <c r="U11" s="13">
        <v>0</v>
      </c>
      <c r="V11" s="13">
        <f t="shared" si="8"/>
        <v>0</v>
      </c>
      <c r="W11" s="2">
        <f t="shared" si="9"/>
        <v>0</v>
      </c>
      <c r="X11" s="13">
        <v>0</v>
      </c>
      <c r="Y11" s="13">
        <v>0</v>
      </c>
      <c r="Z11" s="13">
        <f t="shared" si="10"/>
        <v>0</v>
      </c>
      <c r="AA11" s="2">
        <f t="shared" si="11"/>
        <v>0</v>
      </c>
      <c r="AB11" s="13">
        <v>0</v>
      </c>
      <c r="AC11" s="13">
        <v>0</v>
      </c>
      <c r="AD11" s="13">
        <f t="shared" si="12"/>
        <v>0</v>
      </c>
      <c r="AE11" s="2">
        <f t="shared" si="13"/>
        <v>0</v>
      </c>
      <c r="AF11" s="13">
        <f t="shared" si="14"/>
        <v>3955</v>
      </c>
      <c r="AG11" s="2">
        <f t="shared" si="15"/>
        <v>4.4396798491294638E-2</v>
      </c>
    </row>
    <row r="12" spans="1:33" x14ac:dyDescent="0.25">
      <c r="A12" s="4">
        <v>4</v>
      </c>
      <c r="B12" s="6">
        <v>2004</v>
      </c>
      <c r="C12" s="1" t="s">
        <v>116</v>
      </c>
      <c r="D12" s="13">
        <v>2145</v>
      </c>
      <c r="E12" s="13">
        <v>2119</v>
      </c>
      <c r="F12" s="13">
        <f t="shared" si="0"/>
        <v>4264</v>
      </c>
      <c r="G12" s="2">
        <f t="shared" si="1"/>
        <v>4.8084621717017939E-2</v>
      </c>
      <c r="H12" s="13">
        <v>8</v>
      </c>
      <c r="I12" s="13">
        <v>8</v>
      </c>
      <c r="J12" s="13">
        <f t="shared" si="2"/>
        <v>16</v>
      </c>
      <c r="K12" s="2">
        <f t="shared" si="3"/>
        <v>6.3745019920318724E-2</v>
      </c>
      <c r="L12" s="13">
        <v>0</v>
      </c>
      <c r="M12" s="13">
        <v>0</v>
      </c>
      <c r="N12" s="13">
        <f t="shared" si="4"/>
        <v>0</v>
      </c>
      <c r="O12" s="2">
        <f t="shared" si="5"/>
        <v>0</v>
      </c>
      <c r="P12" s="13">
        <v>0</v>
      </c>
      <c r="Q12" s="13">
        <v>0</v>
      </c>
      <c r="R12" s="13">
        <f t="shared" si="6"/>
        <v>0</v>
      </c>
      <c r="S12" s="2">
        <f t="shared" si="7"/>
        <v>0</v>
      </c>
      <c r="T12" s="13">
        <v>0</v>
      </c>
      <c r="U12" s="13">
        <v>1</v>
      </c>
      <c r="V12" s="13">
        <f t="shared" si="8"/>
        <v>1</v>
      </c>
      <c r="W12" s="2">
        <f t="shared" si="9"/>
        <v>8.3333333333333329E-2</v>
      </c>
      <c r="X12" s="13">
        <v>0</v>
      </c>
      <c r="Y12" s="13">
        <v>0</v>
      </c>
      <c r="Z12" s="13">
        <f t="shared" si="10"/>
        <v>0</v>
      </c>
      <c r="AA12" s="2">
        <f t="shared" si="11"/>
        <v>0</v>
      </c>
      <c r="AB12" s="13">
        <v>0</v>
      </c>
      <c r="AC12" s="13">
        <v>0</v>
      </c>
      <c r="AD12" s="13">
        <f t="shared" si="12"/>
        <v>0</v>
      </c>
      <c r="AE12" s="2">
        <f t="shared" si="13"/>
        <v>0</v>
      </c>
      <c r="AF12" s="13">
        <f t="shared" si="14"/>
        <v>4281</v>
      </c>
      <c r="AG12" s="2">
        <f t="shared" si="15"/>
        <v>4.8056307039502484E-2</v>
      </c>
    </row>
    <row r="13" spans="1:33" x14ac:dyDescent="0.25">
      <c r="A13" s="4">
        <v>5</v>
      </c>
      <c r="B13" s="6">
        <v>2005</v>
      </c>
      <c r="C13" s="1" t="s">
        <v>117</v>
      </c>
      <c r="D13" s="13">
        <v>3063</v>
      </c>
      <c r="E13" s="13">
        <v>3109</v>
      </c>
      <c r="F13" s="13">
        <f t="shared" si="0"/>
        <v>6172</v>
      </c>
      <c r="G13" s="2">
        <f t="shared" si="1"/>
        <v>6.9600911172006272E-2</v>
      </c>
      <c r="H13" s="13">
        <v>0</v>
      </c>
      <c r="I13" s="13">
        <v>0</v>
      </c>
      <c r="J13" s="13">
        <f t="shared" si="2"/>
        <v>0</v>
      </c>
      <c r="K13" s="2">
        <f t="shared" si="3"/>
        <v>0</v>
      </c>
      <c r="L13" s="13">
        <v>0</v>
      </c>
      <c r="M13" s="13">
        <v>2</v>
      </c>
      <c r="N13" s="13">
        <f t="shared" si="4"/>
        <v>2</v>
      </c>
      <c r="O13" s="2">
        <f t="shared" si="5"/>
        <v>1.4492753623188406E-2</v>
      </c>
      <c r="P13" s="13">
        <v>0</v>
      </c>
      <c r="Q13" s="13">
        <v>0</v>
      </c>
      <c r="R13" s="13">
        <f t="shared" si="6"/>
        <v>0</v>
      </c>
      <c r="S13" s="2">
        <f t="shared" si="7"/>
        <v>0</v>
      </c>
      <c r="T13" s="13">
        <v>0</v>
      </c>
      <c r="U13" s="13">
        <v>0</v>
      </c>
      <c r="V13" s="13">
        <f t="shared" si="8"/>
        <v>0</v>
      </c>
      <c r="W13" s="2">
        <f t="shared" si="9"/>
        <v>0</v>
      </c>
      <c r="X13" s="13">
        <v>0</v>
      </c>
      <c r="Y13" s="13">
        <v>0</v>
      </c>
      <c r="Z13" s="13">
        <f t="shared" si="10"/>
        <v>0</v>
      </c>
      <c r="AA13" s="2">
        <f t="shared" si="11"/>
        <v>0</v>
      </c>
      <c r="AB13" s="13">
        <v>0</v>
      </c>
      <c r="AC13" s="13">
        <v>0</v>
      </c>
      <c r="AD13" s="13">
        <f t="shared" si="12"/>
        <v>0</v>
      </c>
      <c r="AE13" s="2">
        <f t="shared" si="13"/>
        <v>0</v>
      </c>
      <c r="AF13" s="13">
        <f t="shared" si="14"/>
        <v>6174</v>
      </c>
      <c r="AG13" s="2">
        <f t="shared" si="15"/>
        <v>6.9306152689065259E-2</v>
      </c>
    </row>
    <row r="14" spans="1:33" x14ac:dyDescent="0.25">
      <c r="A14" s="4">
        <v>6</v>
      </c>
      <c r="B14" s="6">
        <v>2006</v>
      </c>
      <c r="C14" s="1" t="s">
        <v>118</v>
      </c>
      <c r="D14" s="13">
        <v>2597</v>
      </c>
      <c r="E14" s="13">
        <v>2610</v>
      </c>
      <c r="F14" s="13">
        <f t="shared" si="0"/>
        <v>5207</v>
      </c>
      <c r="G14" s="2">
        <f t="shared" si="1"/>
        <v>5.8718720750589218E-2</v>
      </c>
      <c r="H14" s="13">
        <v>2</v>
      </c>
      <c r="I14" s="13">
        <v>1</v>
      </c>
      <c r="J14" s="13">
        <f t="shared" si="2"/>
        <v>3</v>
      </c>
      <c r="K14" s="2">
        <f t="shared" si="3"/>
        <v>1.1952191235059761E-2</v>
      </c>
      <c r="L14" s="13">
        <v>0</v>
      </c>
      <c r="M14" s="13">
        <v>1</v>
      </c>
      <c r="N14" s="13">
        <f t="shared" si="4"/>
        <v>1</v>
      </c>
      <c r="O14" s="2">
        <f t="shared" si="5"/>
        <v>7.246376811594203E-3</v>
      </c>
      <c r="P14" s="13">
        <v>0</v>
      </c>
      <c r="Q14" s="13">
        <v>0</v>
      </c>
      <c r="R14" s="13">
        <f t="shared" si="6"/>
        <v>0</v>
      </c>
      <c r="S14" s="2">
        <f t="shared" si="7"/>
        <v>0</v>
      </c>
      <c r="T14" s="13">
        <v>0</v>
      </c>
      <c r="U14" s="13">
        <v>0</v>
      </c>
      <c r="V14" s="13">
        <f t="shared" si="8"/>
        <v>0</v>
      </c>
      <c r="W14" s="2">
        <f t="shared" si="9"/>
        <v>0</v>
      </c>
      <c r="X14" s="13">
        <v>0</v>
      </c>
      <c r="Y14" s="13">
        <v>0</v>
      </c>
      <c r="Z14" s="13">
        <f t="shared" si="10"/>
        <v>0</v>
      </c>
      <c r="AA14" s="2">
        <f t="shared" si="11"/>
        <v>0</v>
      </c>
      <c r="AB14" s="13">
        <v>0</v>
      </c>
      <c r="AC14" s="13">
        <v>0</v>
      </c>
      <c r="AD14" s="13">
        <f t="shared" si="12"/>
        <v>0</v>
      </c>
      <c r="AE14" s="2">
        <f t="shared" si="13"/>
        <v>0</v>
      </c>
      <c r="AF14" s="13">
        <f t="shared" si="14"/>
        <v>5211</v>
      </c>
      <c r="AG14" s="2">
        <f t="shared" si="15"/>
        <v>5.8496009339604638E-2</v>
      </c>
    </row>
    <row r="15" spans="1:33" x14ac:dyDescent="0.25">
      <c r="A15" s="4">
        <v>7</v>
      </c>
      <c r="B15" s="6">
        <v>2007</v>
      </c>
      <c r="C15" s="1" t="s">
        <v>119</v>
      </c>
      <c r="D15" s="13">
        <v>2675</v>
      </c>
      <c r="E15" s="13">
        <v>2652</v>
      </c>
      <c r="F15" s="13">
        <f t="shared" si="0"/>
        <v>5327</v>
      </c>
      <c r="G15" s="2">
        <f t="shared" si="1"/>
        <v>6.0071946502475278E-2</v>
      </c>
      <c r="H15" s="13">
        <v>4</v>
      </c>
      <c r="I15" s="13">
        <v>1</v>
      </c>
      <c r="J15" s="13">
        <f t="shared" si="2"/>
        <v>5</v>
      </c>
      <c r="K15" s="2">
        <f t="shared" si="3"/>
        <v>1.9920318725099601E-2</v>
      </c>
      <c r="L15" s="13">
        <v>4</v>
      </c>
      <c r="M15" s="13">
        <v>6</v>
      </c>
      <c r="N15" s="13">
        <f t="shared" si="4"/>
        <v>10</v>
      </c>
      <c r="O15" s="2">
        <f t="shared" si="5"/>
        <v>7.2463768115942032E-2</v>
      </c>
      <c r="P15" s="13">
        <v>0</v>
      </c>
      <c r="Q15" s="13">
        <v>0</v>
      </c>
      <c r="R15" s="13">
        <f t="shared" si="6"/>
        <v>0</v>
      </c>
      <c r="S15" s="2">
        <f t="shared" si="7"/>
        <v>0</v>
      </c>
      <c r="T15" s="13">
        <v>0</v>
      </c>
      <c r="U15" s="13">
        <v>0</v>
      </c>
      <c r="V15" s="13">
        <f t="shared" si="8"/>
        <v>0</v>
      </c>
      <c r="W15" s="2">
        <f t="shared" si="9"/>
        <v>0</v>
      </c>
      <c r="X15" s="13">
        <v>0</v>
      </c>
      <c r="Y15" s="13">
        <v>0</v>
      </c>
      <c r="Z15" s="13">
        <f t="shared" si="10"/>
        <v>0</v>
      </c>
      <c r="AA15" s="2">
        <f t="shared" si="11"/>
        <v>0</v>
      </c>
      <c r="AB15" s="13">
        <v>0</v>
      </c>
      <c r="AC15" s="13">
        <v>0</v>
      </c>
      <c r="AD15" s="13">
        <f t="shared" si="12"/>
        <v>0</v>
      </c>
      <c r="AE15" s="2">
        <f t="shared" si="13"/>
        <v>0</v>
      </c>
      <c r="AF15" s="13">
        <f t="shared" si="14"/>
        <v>5342</v>
      </c>
      <c r="AG15" s="2">
        <f t="shared" si="15"/>
        <v>5.9966548050694297E-2</v>
      </c>
    </row>
    <row r="16" spans="1:33" x14ac:dyDescent="0.25">
      <c r="A16" s="4">
        <v>8</v>
      </c>
      <c r="B16" s="6">
        <v>2008</v>
      </c>
      <c r="C16" s="1" t="s">
        <v>120</v>
      </c>
      <c r="D16" s="13">
        <v>2440</v>
      </c>
      <c r="E16" s="13">
        <v>2454</v>
      </c>
      <c r="F16" s="13">
        <f t="shared" si="0"/>
        <v>4894</v>
      </c>
      <c r="G16" s="2">
        <f t="shared" si="1"/>
        <v>5.5189056914419748E-2</v>
      </c>
      <c r="H16" s="13">
        <v>2</v>
      </c>
      <c r="I16" s="13">
        <v>3</v>
      </c>
      <c r="J16" s="13">
        <f t="shared" si="2"/>
        <v>5</v>
      </c>
      <c r="K16" s="2">
        <f t="shared" si="3"/>
        <v>1.9920318725099601E-2</v>
      </c>
      <c r="L16" s="13">
        <v>3</v>
      </c>
      <c r="M16" s="13">
        <v>2</v>
      </c>
      <c r="N16" s="13">
        <f t="shared" si="4"/>
        <v>5</v>
      </c>
      <c r="O16" s="2">
        <f t="shared" si="5"/>
        <v>3.6231884057971016E-2</v>
      </c>
      <c r="P16" s="13">
        <v>0</v>
      </c>
      <c r="Q16" s="13">
        <v>0</v>
      </c>
      <c r="R16" s="13">
        <f t="shared" si="6"/>
        <v>0</v>
      </c>
      <c r="S16" s="2">
        <f t="shared" si="7"/>
        <v>0</v>
      </c>
      <c r="T16" s="13">
        <v>0</v>
      </c>
      <c r="U16" s="13">
        <v>0</v>
      </c>
      <c r="V16" s="13">
        <f t="shared" si="8"/>
        <v>0</v>
      </c>
      <c r="W16" s="2">
        <f t="shared" si="9"/>
        <v>0</v>
      </c>
      <c r="X16" s="13">
        <v>0</v>
      </c>
      <c r="Y16" s="13">
        <v>0</v>
      </c>
      <c r="Z16" s="13">
        <f t="shared" si="10"/>
        <v>0</v>
      </c>
      <c r="AA16" s="2">
        <f t="shared" si="11"/>
        <v>0</v>
      </c>
      <c r="AB16" s="13">
        <v>0</v>
      </c>
      <c r="AC16" s="13">
        <v>0</v>
      </c>
      <c r="AD16" s="13">
        <f t="shared" si="12"/>
        <v>0</v>
      </c>
      <c r="AE16" s="2">
        <f t="shared" si="13"/>
        <v>0</v>
      </c>
      <c r="AF16" s="13">
        <f t="shared" si="14"/>
        <v>4904</v>
      </c>
      <c r="AG16" s="2">
        <f t="shared" si="15"/>
        <v>5.5049785031936506E-2</v>
      </c>
    </row>
    <row r="17" spans="1:33" x14ac:dyDescent="0.25">
      <c r="A17" s="4">
        <v>9</v>
      </c>
      <c r="B17" s="6">
        <v>2009</v>
      </c>
      <c r="C17" s="1" t="s">
        <v>121</v>
      </c>
      <c r="D17" s="13">
        <v>1575</v>
      </c>
      <c r="E17" s="13">
        <v>1558</v>
      </c>
      <c r="F17" s="13">
        <f t="shared" si="0"/>
        <v>3133</v>
      </c>
      <c r="G17" s="2">
        <f t="shared" si="1"/>
        <v>3.5330469005491839E-2</v>
      </c>
      <c r="H17" s="13">
        <v>7</v>
      </c>
      <c r="I17" s="13">
        <v>1</v>
      </c>
      <c r="J17" s="13">
        <f t="shared" si="2"/>
        <v>8</v>
      </c>
      <c r="K17" s="2">
        <f t="shared" si="3"/>
        <v>3.1872509960159362E-2</v>
      </c>
      <c r="L17" s="13">
        <v>1</v>
      </c>
      <c r="M17" s="13">
        <v>0</v>
      </c>
      <c r="N17" s="13">
        <f t="shared" si="4"/>
        <v>1</v>
      </c>
      <c r="O17" s="2">
        <f t="shared" si="5"/>
        <v>7.246376811594203E-3</v>
      </c>
      <c r="P17" s="13">
        <v>1</v>
      </c>
      <c r="Q17" s="13">
        <v>0</v>
      </c>
      <c r="R17" s="13">
        <f t="shared" si="6"/>
        <v>1</v>
      </c>
      <c r="S17" s="2">
        <f t="shared" si="7"/>
        <v>1</v>
      </c>
      <c r="T17" s="13">
        <v>0</v>
      </c>
      <c r="U17" s="13">
        <v>0</v>
      </c>
      <c r="V17" s="13">
        <f t="shared" si="8"/>
        <v>0</v>
      </c>
      <c r="W17" s="2">
        <f t="shared" si="9"/>
        <v>0</v>
      </c>
      <c r="X17" s="13">
        <v>0</v>
      </c>
      <c r="Y17" s="13">
        <v>0</v>
      </c>
      <c r="Z17" s="13">
        <f t="shared" si="10"/>
        <v>0</v>
      </c>
      <c r="AA17" s="2">
        <f t="shared" si="11"/>
        <v>0</v>
      </c>
      <c r="AB17" s="13">
        <v>0</v>
      </c>
      <c r="AC17" s="13">
        <v>0</v>
      </c>
      <c r="AD17" s="13">
        <f t="shared" si="12"/>
        <v>0</v>
      </c>
      <c r="AE17" s="2">
        <f t="shared" si="13"/>
        <v>0</v>
      </c>
      <c r="AF17" s="13">
        <f t="shared" si="14"/>
        <v>3143</v>
      </c>
      <c r="AG17" s="2">
        <f t="shared" si="15"/>
        <v>3.5281703579807595E-2</v>
      </c>
    </row>
    <row r="18" spans="1:33" x14ac:dyDescent="0.25">
      <c r="A18" s="4">
        <v>10</v>
      </c>
      <c r="B18" s="6">
        <v>2010</v>
      </c>
      <c r="C18" s="1" t="s">
        <v>25</v>
      </c>
      <c r="D18" s="13">
        <v>1759</v>
      </c>
      <c r="E18" s="13">
        <v>1861</v>
      </c>
      <c r="F18" s="13">
        <f t="shared" si="0"/>
        <v>3620</v>
      </c>
      <c r="G18" s="2">
        <f t="shared" si="1"/>
        <v>4.0822310181896096E-2</v>
      </c>
      <c r="H18" s="13">
        <v>0</v>
      </c>
      <c r="I18" s="13">
        <v>1</v>
      </c>
      <c r="J18" s="13">
        <f t="shared" si="2"/>
        <v>1</v>
      </c>
      <c r="K18" s="2">
        <f t="shared" si="3"/>
        <v>3.9840637450199202E-3</v>
      </c>
      <c r="L18" s="13">
        <v>1</v>
      </c>
      <c r="M18" s="13">
        <v>0</v>
      </c>
      <c r="N18" s="13">
        <f t="shared" si="4"/>
        <v>1</v>
      </c>
      <c r="O18" s="2">
        <f t="shared" si="5"/>
        <v>7.246376811594203E-3</v>
      </c>
      <c r="P18" s="13">
        <v>0</v>
      </c>
      <c r="Q18" s="13">
        <v>0</v>
      </c>
      <c r="R18" s="13">
        <f t="shared" si="6"/>
        <v>0</v>
      </c>
      <c r="S18" s="2">
        <f t="shared" si="7"/>
        <v>0</v>
      </c>
      <c r="T18" s="13">
        <v>0</v>
      </c>
      <c r="U18" s="13">
        <v>0</v>
      </c>
      <c r="V18" s="13">
        <f t="shared" si="8"/>
        <v>0</v>
      </c>
      <c r="W18" s="2">
        <f t="shared" si="9"/>
        <v>0</v>
      </c>
      <c r="X18" s="13">
        <v>0</v>
      </c>
      <c r="Y18" s="13">
        <v>0</v>
      </c>
      <c r="Z18" s="13">
        <f t="shared" si="10"/>
        <v>0</v>
      </c>
      <c r="AA18" s="2">
        <f t="shared" si="11"/>
        <v>0</v>
      </c>
      <c r="AB18" s="13">
        <v>0</v>
      </c>
      <c r="AC18" s="13">
        <v>0</v>
      </c>
      <c r="AD18" s="13">
        <f t="shared" si="12"/>
        <v>0</v>
      </c>
      <c r="AE18" s="2">
        <f t="shared" si="13"/>
        <v>0</v>
      </c>
      <c r="AF18" s="13">
        <f t="shared" si="14"/>
        <v>3622</v>
      </c>
      <c r="AG18" s="2">
        <f t="shared" si="15"/>
        <v>4.0658711538677415E-2</v>
      </c>
    </row>
    <row r="19" spans="1:33" x14ac:dyDescent="0.25">
      <c r="A19" s="4">
        <v>11</v>
      </c>
      <c r="B19" s="6">
        <v>2011</v>
      </c>
      <c r="C19" s="1" t="s">
        <v>122</v>
      </c>
      <c r="D19" s="13">
        <v>2052</v>
      </c>
      <c r="E19" s="13">
        <v>2015</v>
      </c>
      <c r="F19" s="13">
        <f t="shared" si="0"/>
        <v>4067</v>
      </c>
      <c r="G19" s="2">
        <f t="shared" si="1"/>
        <v>4.5863076107671659E-2</v>
      </c>
      <c r="H19" s="13">
        <v>2</v>
      </c>
      <c r="I19" s="13">
        <v>0</v>
      </c>
      <c r="J19" s="13">
        <f t="shared" si="2"/>
        <v>2</v>
      </c>
      <c r="K19" s="2">
        <f t="shared" si="3"/>
        <v>7.9681274900398405E-3</v>
      </c>
      <c r="L19" s="13">
        <v>28</v>
      </c>
      <c r="M19" s="13">
        <v>34</v>
      </c>
      <c r="N19" s="13">
        <f t="shared" si="4"/>
        <v>62</v>
      </c>
      <c r="O19" s="2">
        <f t="shared" si="5"/>
        <v>0.44927536231884058</v>
      </c>
      <c r="P19" s="13">
        <v>0</v>
      </c>
      <c r="Q19" s="13">
        <v>0</v>
      </c>
      <c r="R19" s="13">
        <f t="shared" si="6"/>
        <v>0</v>
      </c>
      <c r="S19" s="2">
        <f t="shared" si="7"/>
        <v>0</v>
      </c>
      <c r="T19" s="13">
        <v>0</v>
      </c>
      <c r="U19" s="13">
        <v>0</v>
      </c>
      <c r="V19" s="13">
        <f t="shared" si="8"/>
        <v>0</v>
      </c>
      <c r="W19" s="2">
        <f t="shared" si="9"/>
        <v>0</v>
      </c>
      <c r="X19" s="13">
        <v>0</v>
      </c>
      <c r="Y19" s="13">
        <v>0</v>
      </c>
      <c r="Z19" s="13">
        <f t="shared" si="10"/>
        <v>0</v>
      </c>
      <c r="AA19" s="2">
        <f t="shared" si="11"/>
        <v>0</v>
      </c>
      <c r="AB19" s="13">
        <v>1</v>
      </c>
      <c r="AC19" s="13">
        <v>3</v>
      </c>
      <c r="AD19" s="13">
        <f t="shared" si="12"/>
        <v>4</v>
      </c>
      <c r="AE19" s="2">
        <f t="shared" si="13"/>
        <v>1</v>
      </c>
      <c r="AF19" s="13">
        <f t="shared" si="14"/>
        <v>4135</v>
      </c>
      <c r="AG19" s="2">
        <f t="shared" si="15"/>
        <v>4.6417386033249894E-2</v>
      </c>
    </row>
    <row r="20" spans="1:33" x14ac:dyDescent="0.25">
      <c r="A20" s="4">
        <v>12</v>
      </c>
      <c r="B20" s="6">
        <v>2012</v>
      </c>
      <c r="C20" s="1" t="s">
        <v>30</v>
      </c>
      <c r="D20" s="13">
        <v>4274</v>
      </c>
      <c r="E20" s="13">
        <v>4187</v>
      </c>
      <c r="F20" s="13">
        <f t="shared" si="0"/>
        <v>8461</v>
      </c>
      <c r="G20" s="2">
        <f t="shared" si="1"/>
        <v>9.5413692389232835E-2</v>
      </c>
      <c r="H20" s="13">
        <v>43</v>
      </c>
      <c r="I20" s="13">
        <v>37</v>
      </c>
      <c r="J20" s="13">
        <f t="shared" si="2"/>
        <v>80</v>
      </c>
      <c r="K20" s="2">
        <f t="shared" si="3"/>
        <v>0.31872509960159362</v>
      </c>
      <c r="L20" s="13">
        <v>2</v>
      </c>
      <c r="M20" s="13">
        <v>3</v>
      </c>
      <c r="N20" s="13">
        <f t="shared" si="4"/>
        <v>5</v>
      </c>
      <c r="O20" s="2">
        <f t="shared" si="5"/>
        <v>3.6231884057971016E-2</v>
      </c>
      <c r="P20" s="13">
        <v>0</v>
      </c>
      <c r="Q20" s="13">
        <v>0</v>
      </c>
      <c r="R20" s="13">
        <f t="shared" si="6"/>
        <v>0</v>
      </c>
      <c r="S20" s="2">
        <f t="shared" si="7"/>
        <v>0</v>
      </c>
      <c r="T20" s="13">
        <v>5</v>
      </c>
      <c r="U20" s="13">
        <v>5</v>
      </c>
      <c r="V20" s="13">
        <f t="shared" si="8"/>
        <v>10</v>
      </c>
      <c r="W20" s="2">
        <f t="shared" si="9"/>
        <v>0.83333333333333337</v>
      </c>
      <c r="X20" s="13">
        <v>0</v>
      </c>
      <c r="Y20" s="13">
        <v>0</v>
      </c>
      <c r="Z20" s="13">
        <f t="shared" si="10"/>
        <v>0</v>
      </c>
      <c r="AA20" s="2">
        <f t="shared" si="11"/>
        <v>0</v>
      </c>
      <c r="AB20" s="13">
        <v>0</v>
      </c>
      <c r="AC20" s="13">
        <v>0</v>
      </c>
      <c r="AD20" s="13">
        <f t="shared" si="12"/>
        <v>0</v>
      </c>
      <c r="AE20" s="2">
        <f t="shared" si="13"/>
        <v>0</v>
      </c>
      <c r="AF20" s="13">
        <f t="shared" si="14"/>
        <v>8556</v>
      </c>
      <c r="AG20" s="2">
        <f t="shared" si="15"/>
        <v>9.6045261160939796E-2</v>
      </c>
    </row>
    <row r="21" spans="1:33" x14ac:dyDescent="0.25">
      <c r="A21" s="4">
        <v>13</v>
      </c>
      <c r="B21" s="6">
        <v>2013</v>
      </c>
      <c r="C21" s="1" t="s">
        <v>123</v>
      </c>
      <c r="D21" s="13">
        <v>5720</v>
      </c>
      <c r="E21" s="13">
        <v>5581</v>
      </c>
      <c r="F21" s="13">
        <f t="shared" si="0"/>
        <v>11301</v>
      </c>
      <c r="G21" s="2">
        <f t="shared" si="1"/>
        <v>0.12744003518386954</v>
      </c>
      <c r="H21" s="13">
        <v>9</v>
      </c>
      <c r="I21" s="13">
        <v>8</v>
      </c>
      <c r="J21" s="13">
        <f t="shared" si="2"/>
        <v>17</v>
      </c>
      <c r="K21" s="2">
        <f t="shared" si="3"/>
        <v>6.7729083665338641E-2</v>
      </c>
      <c r="L21" s="13">
        <v>9</v>
      </c>
      <c r="M21" s="13">
        <v>11</v>
      </c>
      <c r="N21" s="13">
        <f t="shared" si="4"/>
        <v>20</v>
      </c>
      <c r="O21" s="2">
        <f t="shared" si="5"/>
        <v>0.14492753623188406</v>
      </c>
      <c r="P21" s="13">
        <v>0</v>
      </c>
      <c r="Q21" s="13">
        <v>0</v>
      </c>
      <c r="R21" s="13">
        <f t="shared" si="6"/>
        <v>0</v>
      </c>
      <c r="S21" s="2">
        <f t="shared" si="7"/>
        <v>0</v>
      </c>
      <c r="T21" s="13">
        <v>0</v>
      </c>
      <c r="U21" s="13">
        <v>0</v>
      </c>
      <c r="V21" s="13">
        <v>0</v>
      </c>
      <c r="W21" s="2">
        <f t="shared" si="9"/>
        <v>0</v>
      </c>
      <c r="X21" s="13">
        <v>0</v>
      </c>
      <c r="Y21" s="13">
        <v>0</v>
      </c>
      <c r="Z21" s="13">
        <f t="shared" si="10"/>
        <v>0</v>
      </c>
      <c r="AA21" s="2">
        <f t="shared" si="11"/>
        <v>0</v>
      </c>
      <c r="AB21" s="13">
        <v>0</v>
      </c>
      <c r="AC21" s="13">
        <v>0</v>
      </c>
      <c r="AD21" s="13">
        <f t="shared" si="12"/>
        <v>0</v>
      </c>
      <c r="AE21" s="2">
        <f t="shared" si="13"/>
        <v>0</v>
      </c>
      <c r="AF21" s="13">
        <f t="shared" si="14"/>
        <v>11338</v>
      </c>
      <c r="AG21" s="2">
        <f t="shared" si="15"/>
        <v>0.12727456417049268</v>
      </c>
    </row>
    <row r="22" spans="1:33" x14ac:dyDescent="0.25">
      <c r="A22" s="4">
        <v>14</v>
      </c>
      <c r="B22" s="6">
        <v>2014</v>
      </c>
      <c r="C22" s="1" t="s">
        <v>124</v>
      </c>
      <c r="D22" s="13">
        <v>3349</v>
      </c>
      <c r="E22" s="13">
        <v>3303</v>
      </c>
      <c r="F22" s="13">
        <f t="shared" si="0"/>
        <v>6652</v>
      </c>
      <c r="G22" s="2">
        <f t="shared" si="1"/>
        <v>7.5013814179550498E-2</v>
      </c>
      <c r="H22" s="13">
        <v>2</v>
      </c>
      <c r="I22" s="13">
        <v>3</v>
      </c>
      <c r="J22" s="13">
        <f t="shared" si="2"/>
        <v>5</v>
      </c>
      <c r="K22" s="2">
        <f t="shared" si="3"/>
        <v>1.9920318725099601E-2</v>
      </c>
      <c r="L22" s="13">
        <v>2</v>
      </c>
      <c r="M22" s="13">
        <v>1</v>
      </c>
      <c r="N22" s="13">
        <f t="shared" si="4"/>
        <v>3</v>
      </c>
      <c r="O22" s="2">
        <f t="shared" si="5"/>
        <v>2.1739130434782608E-2</v>
      </c>
      <c r="P22" s="13">
        <v>0</v>
      </c>
      <c r="Q22" s="13">
        <v>0</v>
      </c>
      <c r="R22" s="13">
        <f t="shared" si="6"/>
        <v>0</v>
      </c>
      <c r="S22" s="2">
        <f t="shared" si="7"/>
        <v>0</v>
      </c>
      <c r="T22" s="13">
        <v>0</v>
      </c>
      <c r="U22" s="13">
        <v>0</v>
      </c>
      <c r="V22" s="13">
        <f t="shared" si="8"/>
        <v>0</v>
      </c>
      <c r="W22" s="2">
        <f t="shared" si="9"/>
        <v>0</v>
      </c>
      <c r="X22" s="13">
        <v>0</v>
      </c>
      <c r="Y22" s="13">
        <v>0</v>
      </c>
      <c r="Z22" s="13">
        <f t="shared" si="10"/>
        <v>0</v>
      </c>
      <c r="AA22" s="2">
        <f t="shared" si="11"/>
        <v>0</v>
      </c>
      <c r="AB22" s="13">
        <v>0</v>
      </c>
      <c r="AC22" s="13">
        <v>0</v>
      </c>
      <c r="AD22" s="13">
        <f t="shared" si="12"/>
        <v>0</v>
      </c>
      <c r="AE22" s="2">
        <f t="shared" si="13"/>
        <v>0</v>
      </c>
      <c r="AF22" s="13">
        <f t="shared" si="14"/>
        <v>6660</v>
      </c>
      <c r="AG22" s="2">
        <f t="shared" si="15"/>
        <v>7.4761739052344442E-2</v>
      </c>
    </row>
    <row r="23" spans="1:33" x14ac:dyDescent="0.25">
      <c r="A23" s="4">
        <v>15</v>
      </c>
      <c r="B23" s="6">
        <v>2015</v>
      </c>
      <c r="C23" s="1" t="s">
        <v>125</v>
      </c>
      <c r="D23" s="13">
        <v>2629</v>
      </c>
      <c r="E23" s="13">
        <v>2638</v>
      </c>
      <c r="F23" s="13">
        <f t="shared" si="0"/>
        <v>5267</v>
      </c>
      <c r="G23" s="2">
        <f t="shared" si="1"/>
        <v>5.9395333626532244E-2</v>
      </c>
      <c r="H23" s="13">
        <v>7</v>
      </c>
      <c r="I23" s="13">
        <v>6</v>
      </c>
      <c r="J23" s="13">
        <f t="shared" si="2"/>
        <v>13</v>
      </c>
      <c r="K23" s="2">
        <f t="shared" si="3"/>
        <v>5.1792828685258967E-2</v>
      </c>
      <c r="L23" s="13">
        <v>4</v>
      </c>
      <c r="M23" s="13">
        <v>4</v>
      </c>
      <c r="N23" s="13">
        <f t="shared" si="4"/>
        <v>8</v>
      </c>
      <c r="O23" s="2">
        <f t="shared" si="5"/>
        <v>5.7971014492753624E-2</v>
      </c>
      <c r="P23" s="13">
        <v>0</v>
      </c>
      <c r="Q23" s="13">
        <v>0</v>
      </c>
      <c r="R23" s="13">
        <f t="shared" si="6"/>
        <v>0</v>
      </c>
      <c r="S23" s="2">
        <f t="shared" si="7"/>
        <v>0</v>
      </c>
      <c r="T23" s="13">
        <v>0</v>
      </c>
      <c r="U23" s="13">
        <v>0</v>
      </c>
      <c r="V23" s="13">
        <f t="shared" si="8"/>
        <v>0</v>
      </c>
      <c r="W23" s="2">
        <f t="shared" si="9"/>
        <v>0</v>
      </c>
      <c r="X23" s="13">
        <v>0</v>
      </c>
      <c r="Y23" s="13">
        <v>0</v>
      </c>
      <c r="Z23" s="13">
        <f t="shared" si="10"/>
        <v>0</v>
      </c>
      <c r="AA23" s="2">
        <f t="shared" si="11"/>
        <v>0</v>
      </c>
      <c r="AB23" s="13">
        <v>0</v>
      </c>
      <c r="AC23" s="13">
        <v>0</v>
      </c>
      <c r="AD23" s="13">
        <f t="shared" si="12"/>
        <v>0</v>
      </c>
      <c r="AE23" s="2">
        <f t="shared" si="13"/>
        <v>0</v>
      </c>
      <c r="AF23" s="13">
        <f t="shared" si="14"/>
        <v>5288</v>
      </c>
      <c r="AG23" s="2">
        <f t="shared" si="15"/>
        <v>5.936037178810772E-2</v>
      </c>
    </row>
    <row r="24" spans="1:33" x14ac:dyDescent="0.25">
      <c r="A24" s="4">
        <v>16</v>
      </c>
      <c r="B24" s="6">
        <v>2016</v>
      </c>
      <c r="C24" s="1" t="s">
        <v>126</v>
      </c>
      <c r="D24" s="13">
        <v>2100</v>
      </c>
      <c r="E24" s="13">
        <v>2142</v>
      </c>
      <c r="F24" s="13">
        <f t="shared" si="0"/>
        <v>4242</v>
      </c>
      <c r="G24" s="2">
        <f t="shared" si="1"/>
        <v>4.7836530329172164E-2</v>
      </c>
      <c r="H24" s="13">
        <v>7</v>
      </c>
      <c r="I24" s="13">
        <v>4</v>
      </c>
      <c r="J24" s="13">
        <f t="shared" si="2"/>
        <v>11</v>
      </c>
      <c r="K24" s="2">
        <f t="shared" si="3"/>
        <v>4.3824701195219126E-2</v>
      </c>
      <c r="L24" s="13">
        <v>1</v>
      </c>
      <c r="M24" s="13">
        <v>3</v>
      </c>
      <c r="N24" s="13">
        <f t="shared" si="4"/>
        <v>4</v>
      </c>
      <c r="O24" s="2">
        <f t="shared" si="5"/>
        <v>2.8985507246376812E-2</v>
      </c>
      <c r="P24" s="13">
        <v>0</v>
      </c>
      <c r="Q24" s="13">
        <v>0</v>
      </c>
      <c r="R24" s="13">
        <f t="shared" si="6"/>
        <v>0</v>
      </c>
      <c r="S24" s="2">
        <f t="shared" si="7"/>
        <v>0</v>
      </c>
      <c r="T24" s="13">
        <v>0</v>
      </c>
      <c r="U24" s="13">
        <v>0</v>
      </c>
      <c r="V24" s="13">
        <f t="shared" si="8"/>
        <v>0</v>
      </c>
      <c r="W24" s="2">
        <f t="shared" si="9"/>
        <v>0</v>
      </c>
      <c r="X24" s="13">
        <v>0</v>
      </c>
      <c r="Y24" s="13">
        <v>0</v>
      </c>
      <c r="Z24" s="13">
        <f t="shared" si="10"/>
        <v>0</v>
      </c>
      <c r="AA24" s="2">
        <f t="shared" si="11"/>
        <v>0</v>
      </c>
      <c r="AB24" s="13">
        <v>0</v>
      </c>
      <c r="AC24" s="13">
        <v>0</v>
      </c>
      <c r="AD24" s="13">
        <f t="shared" si="12"/>
        <v>0</v>
      </c>
      <c r="AE24" s="2">
        <f t="shared" si="13"/>
        <v>0</v>
      </c>
      <c r="AF24" s="13">
        <f t="shared" si="14"/>
        <v>4257</v>
      </c>
      <c r="AG24" s="2">
        <f t="shared" si="15"/>
        <v>4.7786895367241788E-2</v>
      </c>
    </row>
    <row r="25" spans="1:33" x14ac:dyDescent="0.25">
      <c r="A25" s="4">
        <v>17</v>
      </c>
      <c r="B25" s="6">
        <v>2017</v>
      </c>
      <c r="C25" s="1" t="s">
        <v>127</v>
      </c>
      <c r="D25" s="13">
        <v>2516</v>
      </c>
      <c r="E25" s="13">
        <v>2550</v>
      </c>
      <c r="F25" s="13">
        <f t="shared" si="0"/>
        <v>5066</v>
      </c>
      <c r="G25" s="2">
        <f t="shared" si="1"/>
        <v>5.71286804921231E-2</v>
      </c>
      <c r="H25" s="13">
        <v>5</v>
      </c>
      <c r="I25" s="13">
        <v>5</v>
      </c>
      <c r="J25" s="13">
        <f t="shared" si="2"/>
        <v>10</v>
      </c>
      <c r="K25" s="2">
        <f t="shared" si="3"/>
        <v>3.9840637450199202E-2</v>
      </c>
      <c r="L25" s="13">
        <v>1</v>
      </c>
      <c r="M25" s="13">
        <v>6</v>
      </c>
      <c r="N25" s="13">
        <f t="shared" si="4"/>
        <v>7</v>
      </c>
      <c r="O25" s="2">
        <f t="shared" si="5"/>
        <v>5.0724637681159424E-2</v>
      </c>
      <c r="P25" s="13">
        <v>0</v>
      </c>
      <c r="Q25" s="13">
        <v>0</v>
      </c>
      <c r="R25" s="13">
        <f t="shared" si="6"/>
        <v>0</v>
      </c>
      <c r="S25" s="2">
        <f t="shared" si="7"/>
        <v>0</v>
      </c>
      <c r="T25" s="13">
        <v>0</v>
      </c>
      <c r="U25" s="13">
        <v>1</v>
      </c>
      <c r="V25" s="13">
        <f t="shared" si="8"/>
        <v>1</v>
      </c>
      <c r="W25" s="2">
        <f t="shared" si="9"/>
        <v>8.3333333333333329E-2</v>
      </c>
      <c r="X25" s="13">
        <v>0</v>
      </c>
      <c r="Y25" s="13">
        <v>0</v>
      </c>
      <c r="Z25" s="13">
        <f t="shared" si="10"/>
        <v>0</v>
      </c>
      <c r="AA25" s="2">
        <f t="shared" si="11"/>
        <v>0</v>
      </c>
      <c r="AB25" s="13">
        <v>0</v>
      </c>
      <c r="AC25" s="13">
        <v>0</v>
      </c>
      <c r="AD25" s="13">
        <f t="shared" si="12"/>
        <v>0</v>
      </c>
      <c r="AE25" s="2">
        <f t="shared" si="13"/>
        <v>0</v>
      </c>
      <c r="AF25" s="13">
        <f t="shared" si="14"/>
        <v>5084</v>
      </c>
      <c r="AG25" s="2">
        <f t="shared" si="15"/>
        <v>5.7070372573891762E-2</v>
      </c>
    </row>
    <row r="26" spans="1:33" x14ac:dyDescent="0.25">
      <c r="A26" s="19" t="s">
        <v>37</v>
      </c>
      <c r="B26" s="19"/>
      <c r="C26" s="19"/>
      <c r="D26" s="18">
        <f>SUM(D9:D25)</f>
        <v>44414</v>
      </c>
      <c r="E26" s="18">
        <f>SUM(E9:E25)</f>
        <v>44263</v>
      </c>
      <c r="F26" s="18">
        <f>SUM(F9:F25)</f>
        <v>88677</v>
      </c>
      <c r="G26" s="17">
        <f>F26/$AF$26</f>
        <v>0.99544245254425645</v>
      </c>
      <c r="H26" s="18">
        <f>SUM(H9:H25)</f>
        <v>134</v>
      </c>
      <c r="I26" s="18">
        <f>SUM(I9:I25)</f>
        <v>117</v>
      </c>
      <c r="J26" s="18">
        <f>SUM(J9:J25)</f>
        <v>251</v>
      </c>
      <c r="K26" s="17">
        <f>J26/$AF$26</f>
        <v>2.8175970723931616E-3</v>
      </c>
      <c r="L26" s="18">
        <f>SUM(L9:L25)</f>
        <v>62</v>
      </c>
      <c r="M26" s="18">
        <f>SUM(M9:M25)</f>
        <v>76</v>
      </c>
      <c r="N26" s="18">
        <f>SUM(N9:N25)</f>
        <v>138</v>
      </c>
      <c r="O26" s="17">
        <f>N26/$AF$26</f>
        <v>1.549117115499029E-3</v>
      </c>
      <c r="P26" s="18">
        <f>SUM(P9:P25)</f>
        <v>1</v>
      </c>
      <c r="Q26" s="18">
        <f>SUM(Q9:Q25)</f>
        <v>0</v>
      </c>
      <c r="R26" s="18">
        <f>SUM(R9:R25)</f>
        <v>1</v>
      </c>
      <c r="S26" s="17">
        <f>R26/$AF$26</f>
        <v>1.1225486344195863E-5</v>
      </c>
      <c r="T26" s="18">
        <f>SUM(T9:T25)</f>
        <v>5</v>
      </c>
      <c r="U26" s="18">
        <f>SUM(U9:U25)</f>
        <v>7</v>
      </c>
      <c r="V26" s="18">
        <f>SUM(V9:V25)</f>
        <v>12</v>
      </c>
      <c r="W26" s="17">
        <f>V26/$AF$26</f>
        <v>1.3470583613035036E-4</v>
      </c>
      <c r="X26" s="18">
        <f>SUM(X9:X25)</f>
        <v>0</v>
      </c>
      <c r="Y26" s="18">
        <f>SUM(Y9:Y25)</f>
        <v>0</v>
      </c>
      <c r="Z26" s="18">
        <f>SUM(Z9:Z25)</f>
        <v>0</v>
      </c>
      <c r="AA26" s="17">
        <f>Z26/$AF$26</f>
        <v>0</v>
      </c>
      <c r="AB26" s="18">
        <f>SUM(AB9:AB25)</f>
        <v>1</v>
      </c>
      <c r="AC26" s="18">
        <f>SUM(AC9:AC25)</f>
        <v>3</v>
      </c>
      <c r="AD26" s="18">
        <f>SUM(AD9:AD25)</f>
        <v>4</v>
      </c>
      <c r="AE26" s="17">
        <f>AD26/$AF$26</f>
        <v>4.4901945376783451E-5</v>
      </c>
      <c r="AF26" s="15">
        <f>SUM(AF9:AF25)</f>
        <v>89083</v>
      </c>
      <c r="AG26" s="17">
        <f>'KAB SUKOHARJO'!AG15</f>
        <v>9.6975865710149031E-2</v>
      </c>
    </row>
    <row r="27" spans="1:33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</sheetData>
  <mergeCells count="14">
    <mergeCell ref="AF7:AG7"/>
    <mergeCell ref="A26:C26"/>
    <mergeCell ref="P7:S7"/>
    <mergeCell ref="T7:W7"/>
    <mergeCell ref="X7:AA7"/>
    <mergeCell ref="AB7:AE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0CF4-AC99-4700-B951-6837AFB11139}">
  <dimension ref="A1:AG25"/>
  <sheetViews>
    <sheetView zoomScaleNormal="100" workbookViewId="0">
      <selection activeCell="G9" sqref="G9:G24"/>
    </sheetView>
  </sheetViews>
  <sheetFormatPr defaultRowHeight="15" x14ac:dyDescent="0.25"/>
  <cols>
    <col min="1" max="1" width="4.28515625" style="7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30" width="10.140625" bestFit="1" customWidth="1"/>
    <col min="32" max="32" width="11.140625" bestFit="1" customWidth="1"/>
  </cols>
  <sheetData>
    <row r="1" spans="1:33" ht="14.45" customHeight="1" x14ac:dyDescent="0.25">
      <c r="A1" s="21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3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3" ht="14.45" customHeight="1" x14ac:dyDescent="0.25">
      <c r="B3" s="11"/>
      <c r="C3" s="11"/>
      <c r="D3" s="11"/>
      <c r="E3" s="11"/>
      <c r="F3" s="11"/>
      <c r="G3" s="11"/>
      <c r="H3" s="11"/>
      <c r="I3" s="11"/>
      <c r="J3" s="11"/>
    </row>
    <row r="5" spans="1:33" x14ac:dyDescent="0.25">
      <c r="A5" s="20" t="s">
        <v>55</v>
      </c>
      <c r="B5" s="20"/>
      <c r="C5" s="20"/>
      <c r="D5" s="20"/>
    </row>
    <row r="6" spans="1:33" x14ac:dyDescent="0.25">
      <c r="A6" s="23" t="s">
        <v>141</v>
      </c>
      <c r="B6" s="23"/>
      <c r="C6" s="23"/>
      <c r="D6" s="23"/>
    </row>
    <row r="7" spans="1:33" s="8" customFormat="1" x14ac:dyDescent="0.25">
      <c r="A7" s="22" t="s">
        <v>53</v>
      </c>
      <c r="B7" s="19" t="s">
        <v>39</v>
      </c>
      <c r="C7" s="19"/>
      <c r="D7" s="19" t="s">
        <v>194</v>
      </c>
      <c r="E7" s="19"/>
      <c r="F7" s="19"/>
      <c r="G7" s="19"/>
      <c r="H7" s="19" t="s">
        <v>195</v>
      </c>
      <c r="I7" s="19"/>
      <c r="J7" s="19"/>
      <c r="K7" s="19"/>
      <c r="L7" s="19" t="s">
        <v>196</v>
      </c>
      <c r="M7" s="19"/>
      <c r="N7" s="19"/>
      <c r="O7" s="19"/>
      <c r="P7" s="19" t="s">
        <v>197</v>
      </c>
      <c r="Q7" s="19"/>
      <c r="R7" s="19"/>
      <c r="S7" s="19"/>
      <c r="T7" s="19" t="s">
        <v>198</v>
      </c>
      <c r="U7" s="19"/>
      <c r="V7" s="19"/>
      <c r="W7" s="19"/>
      <c r="X7" s="19" t="s">
        <v>199</v>
      </c>
      <c r="Y7" s="19"/>
      <c r="Z7" s="19"/>
      <c r="AA7" s="19"/>
      <c r="AB7" s="19" t="s">
        <v>200</v>
      </c>
      <c r="AC7" s="19"/>
      <c r="AD7" s="19"/>
      <c r="AE7" s="19"/>
      <c r="AF7" s="19" t="s">
        <v>37</v>
      </c>
      <c r="AG7" s="19"/>
    </row>
    <row r="8" spans="1:33" s="8" customFormat="1" x14ac:dyDescent="0.25">
      <c r="A8" s="22"/>
      <c r="B8" s="16" t="s">
        <v>51</v>
      </c>
      <c r="C8" s="16" t="s">
        <v>52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35</v>
      </c>
      <c r="M8" s="16" t="s">
        <v>36</v>
      </c>
      <c r="N8" s="16" t="s">
        <v>37</v>
      </c>
      <c r="O8" s="16" t="s">
        <v>38</v>
      </c>
      <c r="P8" s="16" t="s">
        <v>35</v>
      </c>
      <c r="Q8" s="16" t="s">
        <v>36</v>
      </c>
      <c r="R8" s="16" t="s">
        <v>37</v>
      </c>
      <c r="S8" s="16" t="s">
        <v>38</v>
      </c>
      <c r="T8" s="16" t="s">
        <v>35</v>
      </c>
      <c r="U8" s="16" t="s">
        <v>36</v>
      </c>
      <c r="V8" s="16" t="s">
        <v>37</v>
      </c>
      <c r="W8" s="16" t="s">
        <v>38</v>
      </c>
      <c r="X8" s="16" t="s">
        <v>35</v>
      </c>
      <c r="Y8" s="16" t="s">
        <v>36</v>
      </c>
      <c r="Z8" s="16" t="s">
        <v>37</v>
      </c>
      <c r="AA8" s="16" t="s">
        <v>38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38</v>
      </c>
    </row>
    <row r="9" spans="1:33" x14ac:dyDescent="0.25">
      <c r="A9" s="4">
        <v>1</v>
      </c>
      <c r="B9" s="6">
        <v>2001</v>
      </c>
      <c r="C9" s="1" t="s">
        <v>128</v>
      </c>
      <c r="D9" s="13">
        <v>2628</v>
      </c>
      <c r="E9" s="13">
        <v>2575</v>
      </c>
      <c r="F9" s="13">
        <f>SUM(D9:E9)</f>
        <v>5203</v>
      </c>
      <c r="G9" s="2">
        <f>IFERROR(F9/F$24,0)</f>
        <v>5.8006399322162394E-2</v>
      </c>
      <c r="H9" s="13">
        <v>108</v>
      </c>
      <c r="I9" s="13">
        <v>113</v>
      </c>
      <c r="J9" s="13">
        <f>SUM(H9:I9)</f>
        <v>221</v>
      </c>
      <c r="K9" s="2">
        <f>IFERROR(J9/J$24,0)</f>
        <v>0.104</v>
      </c>
      <c r="L9" s="13">
        <v>13</v>
      </c>
      <c r="M9" s="13">
        <v>19</v>
      </c>
      <c r="N9" s="13">
        <f>SUM(L9:M9)</f>
        <v>32</v>
      </c>
      <c r="O9" s="2">
        <f>IFERROR(N9/N$24,0)</f>
        <v>2.264685067232838E-2</v>
      </c>
      <c r="P9" s="13">
        <v>0</v>
      </c>
      <c r="Q9" s="13">
        <v>0</v>
      </c>
      <c r="R9" s="13">
        <f>SUM(P9:Q9)</f>
        <v>0</v>
      </c>
      <c r="S9" s="2">
        <f>IFERROR(R9/R$24,0)</f>
        <v>0</v>
      </c>
      <c r="T9" s="13">
        <v>0</v>
      </c>
      <c r="U9" s="13">
        <v>0</v>
      </c>
      <c r="V9" s="13">
        <f>SUM(T9:U9)</f>
        <v>0</v>
      </c>
      <c r="W9" s="2">
        <f>IFERROR(V9/V$24,0)</f>
        <v>0</v>
      </c>
      <c r="X9" s="13">
        <v>0</v>
      </c>
      <c r="Y9" s="13">
        <v>0</v>
      </c>
      <c r="Z9" s="13">
        <f>SUM(X9:Y9)</f>
        <v>0</v>
      </c>
      <c r="AA9" s="2">
        <f>IFERROR(Z9/Z$24,0)</f>
        <v>0</v>
      </c>
      <c r="AB9" s="13">
        <v>1</v>
      </c>
      <c r="AC9" s="13">
        <v>1</v>
      </c>
      <c r="AD9" s="13">
        <f>SUM(AB9:AC9)</f>
        <v>2</v>
      </c>
      <c r="AE9" s="2">
        <f>IFERROR(AD9/AD$24,0)</f>
        <v>0.33333333333333331</v>
      </c>
      <c r="AF9" s="13">
        <f>AD9+Z9+V9+R9+N9+J9+F9</f>
        <v>5458</v>
      </c>
      <c r="AG9" s="2">
        <f t="shared" ref="AG9:AG23" si="0">AF9/$AF$24</f>
        <v>5.846875703006995E-2</v>
      </c>
    </row>
    <row r="10" spans="1:33" x14ac:dyDescent="0.25">
      <c r="A10" s="4">
        <v>2</v>
      </c>
      <c r="B10" s="6">
        <v>2002</v>
      </c>
      <c r="C10" s="1" t="s">
        <v>129</v>
      </c>
      <c r="D10" s="13">
        <v>1094</v>
      </c>
      <c r="E10" s="13">
        <v>1047</v>
      </c>
      <c r="F10" s="13">
        <f t="shared" ref="F10:F23" si="1">SUM(D10:E10)</f>
        <v>2141</v>
      </c>
      <c r="G10" s="2">
        <f t="shared" ref="G10:G23" si="2">IFERROR(F10/F$24,0)</f>
        <v>2.3869248692821386E-2</v>
      </c>
      <c r="H10" s="13">
        <v>33</v>
      </c>
      <c r="I10" s="13">
        <v>33</v>
      </c>
      <c r="J10" s="13">
        <f t="shared" ref="J10:J23" si="3">SUM(H10:I10)</f>
        <v>66</v>
      </c>
      <c r="K10" s="2">
        <f t="shared" ref="K10:K23" si="4">IFERROR(J10/J$24,0)</f>
        <v>3.1058823529411764E-2</v>
      </c>
      <c r="L10" s="13">
        <v>2</v>
      </c>
      <c r="M10" s="13">
        <v>7</v>
      </c>
      <c r="N10" s="13">
        <f t="shared" ref="N10:N23" si="5">SUM(L10:M10)</f>
        <v>9</v>
      </c>
      <c r="O10" s="2">
        <f t="shared" ref="O10:O23" si="6">IFERROR(N10/N$24,0)</f>
        <v>6.369426751592357E-3</v>
      </c>
      <c r="P10" s="13">
        <v>0</v>
      </c>
      <c r="Q10" s="13">
        <v>0</v>
      </c>
      <c r="R10" s="13">
        <f t="shared" ref="R10:R23" si="7">SUM(P10:Q10)</f>
        <v>0</v>
      </c>
      <c r="S10" s="2">
        <f t="shared" ref="S10:S23" si="8">IFERROR(R10/R$24,0)</f>
        <v>0</v>
      </c>
      <c r="T10" s="13">
        <v>0</v>
      </c>
      <c r="U10" s="13">
        <v>0</v>
      </c>
      <c r="V10" s="13">
        <f t="shared" ref="V10:V23" si="9">SUM(T10:U10)</f>
        <v>0</v>
      </c>
      <c r="W10" s="2">
        <f t="shared" ref="W10:W23" si="10">IFERROR(V10/V$24,0)</f>
        <v>0</v>
      </c>
      <c r="X10" s="13">
        <v>0</v>
      </c>
      <c r="Y10" s="13">
        <v>0</v>
      </c>
      <c r="Z10" s="13">
        <f t="shared" ref="Z10:Z23" si="11">SUM(X10:Y10)</f>
        <v>0</v>
      </c>
      <c r="AA10" s="2">
        <f t="shared" ref="AA10:AA23" si="12">IFERROR(Z10/Z$24,0)</f>
        <v>0</v>
      </c>
      <c r="AB10" s="13">
        <v>0</v>
      </c>
      <c r="AC10" s="13">
        <v>0</v>
      </c>
      <c r="AD10" s="13">
        <f t="shared" ref="AD10:AD23" si="13">SUM(AB10:AC10)</f>
        <v>0</v>
      </c>
      <c r="AE10" s="2">
        <f t="shared" ref="AE10:AE23" si="14">IFERROR(AD10/AD$24,0)</f>
        <v>0</v>
      </c>
      <c r="AF10" s="13">
        <f t="shared" ref="AF10:AF23" si="15">AD10+Z10+V10+R10+N10+J10+F10</f>
        <v>2216</v>
      </c>
      <c r="AG10" s="2">
        <f t="shared" si="0"/>
        <v>2.3738872403560832E-2</v>
      </c>
    </row>
    <row r="11" spans="1:33" x14ac:dyDescent="0.25">
      <c r="A11" s="4">
        <v>3</v>
      </c>
      <c r="B11" s="6">
        <v>2003</v>
      </c>
      <c r="C11" s="1" t="s">
        <v>130</v>
      </c>
      <c r="D11" s="13">
        <v>3802</v>
      </c>
      <c r="E11" s="13">
        <v>3805</v>
      </c>
      <c r="F11" s="13">
        <f t="shared" si="1"/>
        <v>7607</v>
      </c>
      <c r="G11" s="2">
        <f t="shared" si="2"/>
        <v>8.4807741619006213E-2</v>
      </c>
      <c r="H11" s="13">
        <v>68</v>
      </c>
      <c r="I11" s="13">
        <v>73</v>
      </c>
      <c r="J11" s="13">
        <f t="shared" si="3"/>
        <v>141</v>
      </c>
      <c r="K11" s="2">
        <f t="shared" si="4"/>
        <v>6.6352941176470587E-2</v>
      </c>
      <c r="L11" s="13">
        <v>54</v>
      </c>
      <c r="M11" s="13">
        <v>63</v>
      </c>
      <c r="N11" s="13">
        <f t="shared" si="5"/>
        <v>117</v>
      </c>
      <c r="O11" s="2">
        <f t="shared" si="6"/>
        <v>8.2802547770700632E-2</v>
      </c>
      <c r="P11" s="13">
        <v>2</v>
      </c>
      <c r="Q11" s="13">
        <v>9</v>
      </c>
      <c r="R11" s="13">
        <f t="shared" si="7"/>
        <v>11</v>
      </c>
      <c r="S11" s="2">
        <f t="shared" si="8"/>
        <v>0.22448979591836735</v>
      </c>
      <c r="T11" s="13">
        <v>0</v>
      </c>
      <c r="U11" s="13">
        <v>1</v>
      </c>
      <c r="V11" s="13">
        <f t="shared" si="9"/>
        <v>1</v>
      </c>
      <c r="W11" s="2">
        <f t="shared" si="10"/>
        <v>1.7857142857142856E-2</v>
      </c>
      <c r="X11" s="13">
        <v>0</v>
      </c>
      <c r="Y11" s="13">
        <v>0</v>
      </c>
      <c r="Z11" s="13">
        <f t="shared" si="11"/>
        <v>0</v>
      </c>
      <c r="AA11" s="2">
        <f t="shared" si="12"/>
        <v>0</v>
      </c>
      <c r="AB11" s="13">
        <v>0</v>
      </c>
      <c r="AC11" s="13">
        <v>0</v>
      </c>
      <c r="AD11" s="13">
        <f t="shared" si="13"/>
        <v>0</v>
      </c>
      <c r="AE11" s="2">
        <f t="shared" si="14"/>
        <v>0</v>
      </c>
      <c r="AF11" s="13">
        <f t="shared" si="15"/>
        <v>7877</v>
      </c>
      <c r="AG11" s="2">
        <f t="shared" si="0"/>
        <v>8.4382264405617635E-2</v>
      </c>
    </row>
    <row r="12" spans="1:33" x14ac:dyDescent="0.25">
      <c r="A12" s="4">
        <v>4</v>
      </c>
      <c r="B12" s="6">
        <v>2004</v>
      </c>
      <c r="C12" s="1" t="s">
        <v>131</v>
      </c>
      <c r="D12" s="13">
        <v>2915</v>
      </c>
      <c r="E12" s="13">
        <v>3000</v>
      </c>
      <c r="F12" s="13">
        <f t="shared" si="1"/>
        <v>5915</v>
      </c>
      <c r="G12" s="2">
        <f t="shared" si="2"/>
        <v>6.5944234478299169E-2</v>
      </c>
      <c r="H12" s="13">
        <v>12</v>
      </c>
      <c r="I12" s="13">
        <v>14</v>
      </c>
      <c r="J12" s="13">
        <f t="shared" si="3"/>
        <v>26</v>
      </c>
      <c r="K12" s="2">
        <f t="shared" si="4"/>
        <v>1.2235294117647059E-2</v>
      </c>
      <c r="L12" s="13">
        <v>14</v>
      </c>
      <c r="M12" s="13">
        <v>23</v>
      </c>
      <c r="N12" s="13">
        <f t="shared" si="5"/>
        <v>37</v>
      </c>
      <c r="O12" s="2">
        <f t="shared" si="6"/>
        <v>2.6185421089879687E-2</v>
      </c>
      <c r="P12" s="13">
        <v>0</v>
      </c>
      <c r="Q12" s="13">
        <v>0</v>
      </c>
      <c r="R12" s="13">
        <f t="shared" si="7"/>
        <v>0</v>
      </c>
      <c r="S12" s="2">
        <f t="shared" si="8"/>
        <v>0</v>
      </c>
      <c r="T12" s="13">
        <v>0</v>
      </c>
      <c r="U12" s="13">
        <v>0</v>
      </c>
      <c r="V12" s="13">
        <f t="shared" si="9"/>
        <v>0</v>
      </c>
      <c r="W12" s="2">
        <f t="shared" si="10"/>
        <v>0</v>
      </c>
      <c r="X12" s="13">
        <v>0</v>
      </c>
      <c r="Y12" s="13">
        <v>0</v>
      </c>
      <c r="Z12" s="13">
        <f t="shared" si="11"/>
        <v>0</v>
      </c>
      <c r="AA12" s="2">
        <f t="shared" si="12"/>
        <v>0</v>
      </c>
      <c r="AB12" s="13">
        <v>0</v>
      </c>
      <c r="AC12" s="13">
        <v>0</v>
      </c>
      <c r="AD12" s="13">
        <f t="shared" si="13"/>
        <v>0</v>
      </c>
      <c r="AE12" s="2">
        <f t="shared" si="14"/>
        <v>0</v>
      </c>
      <c r="AF12" s="13">
        <f t="shared" si="15"/>
        <v>5978</v>
      </c>
      <c r="AG12" s="2">
        <f t="shared" si="0"/>
        <v>6.4039250554371235E-2</v>
      </c>
    </row>
    <row r="13" spans="1:33" x14ac:dyDescent="0.25">
      <c r="A13" s="4">
        <v>5</v>
      </c>
      <c r="B13" s="6">
        <v>2005</v>
      </c>
      <c r="C13" s="1" t="s">
        <v>132</v>
      </c>
      <c r="D13" s="13">
        <v>2976</v>
      </c>
      <c r="E13" s="13">
        <v>3030</v>
      </c>
      <c r="F13" s="13">
        <f t="shared" si="1"/>
        <v>6006</v>
      </c>
      <c r="G13" s="2">
        <f t="shared" si="2"/>
        <v>6.6958761162580691E-2</v>
      </c>
      <c r="H13" s="13">
        <v>26</v>
      </c>
      <c r="I13" s="13">
        <v>24</v>
      </c>
      <c r="J13" s="13">
        <f t="shared" si="3"/>
        <v>50</v>
      </c>
      <c r="K13" s="2">
        <f t="shared" si="4"/>
        <v>2.3529411764705882E-2</v>
      </c>
      <c r="L13" s="13">
        <v>9</v>
      </c>
      <c r="M13" s="13">
        <v>11</v>
      </c>
      <c r="N13" s="13">
        <f t="shared" si="5"/>
        <v>20</v>
      </c>
      <c r="O13" s="2">
        <f t="shared" si="6"/>
        <v>1.4154281670205236E-2</v>
      </c>
      <c r="P13" s="13">
        <v>1</v>
      </c>
      <c r="Q13" s="13">
        <v>2</v>
      </c>
      <c r="R13" s="13">
        <f t="shared" si="7"/>
        <v>3</v>
      </c>
      <c r="S13" s="2">
        <f t="shared" si="8"/>
        <v>6.1224489795918366E-2</v>
      </c>
      <c r="T13" s="13">
        <v>1</v>
      </c>
      <c r="U13" s="13">
        <v>0</v>
      </c>
      <c r="V13" s="13">
        <f t="shared" si="9"/>
        <v>1</v>
      </c>
      <c r="W13" s="2">
        <f t="shared" si="10"/>
        <v>1.7857142857142856E-2</v>
      </c>
      <c r="X13" s="13">
        <v>0</v>
      </c>
      <c r="Y13" s="13">
        <v>0</v>
      </c>
      <c r="Z13" s="13">
        <f t="shared" si="11"/>
        <v>0</v>
      </c>
      <c r="AA13" s="2">
        <f t="shared" si="12"/>
        <v>0</v>
      </c>
      <c r="AB13" s="13">
        <v>0</v>
      </c>
      <c r="AC13" s="13">
        <v>0</v>
      </c>
      <c r="AD13" s="13">
        <f t="shared" si="13"/>
        <v>0</v>
      </c>
      <c r="AE13" s="2">
        <f t="shared" si="14"/>
        <v>0</v>
      </c>
      <c r="AF13" s="13">
        <f t="shared" si="15"/>
        <v>6080</v>
      </c>
      <c r="AG13" s="2">
        <f t="shared" si="0"/>
        <v>6.5131924284138026E-2</v>
      </c>
    </row>
    <row r="14" spans="1:33" x14ac:dyDescent="0.25">
      <c r="A14" s="4">
        <v>6</v>
      </c>
      <c r="B14" s="6">
        <v>2006</v>
      </c>
      <c r="C14" s="1" t="s">
        <v>133</v>
      </c>
      <c r="D14" s="13">
        <v>2705</v>
      </c>
      <c r="E14" s="13">
        <v>2759</v>
      </c>
      <c r="F14" s="13">
        <f t="shared" si="1"/>
        <v>5464</v>
      </c>
      <c r="G14" s="2">
        <f t="shared" si="2"/>
        <v>6.0916195636420395E-2</v>
      </c>
      <c r="H14" s="13">
        <v>16</v>
      </c>
      <c r="I14" s="13">
        <v>12</v>
      </c>
      <c r="J14" s="13">
        <f t="shared" si="3"/>
        <v>28</v>
      </c>
      <c r="K14" s="2">
        <f t="shared" si="4"/>
        <v>1.3176470588235295E-2</v>
      </c>
      <c r="L14" s="13">
        <v>18</v>
      </c>
      <c r="M14" s="13">
        <v>17</v>
      </c>
      <c r="N14" s="13">
        <f t="shared" si="5"/>
        <v>35</v>
      </c>
      <c r="O14" s="2">
        <f t="shared" si="6"/>
        <v>2.4769992922859165E-2</v>
      </c>
      <c r="P14" s="13">
        <v>0</v>
      </c>
      <c r="Q14" s="13">
        <v>0</v>
      </c>
      <c r="R14" s="13">
        <f t="shared" si="7"/>
        <v>0</v>
      </c>
      <c r="S14" s="2">
        <f t="shared" si="8"/>
        <v>0</v>
      </c>
      <c r="T14" s="13">
        <v>0</v>
      </c>
      <c r="U14" s="13">
        <v>0</v>
      </c>
      <c r="V14" s="13">
        <f t="shared" si="9"/>
        <v>0</v>
      </c>
      <c r="W14" s="2">
        <f t="shared" si="10"/>
        <v>0</v>
      </c>
      <c r="X14" s="13">
        <v>0</v>
      </c>
      <c r="Y14" s="13">
        <v>0</v>
      </c>
      <c r="Z14" s="13">
        <f t="shared" si="11"/>
        <v>0</v>
      </c>
      <c r="AA14" s="2">
        <f t="shared" si="12"/>
        <v>0</v>
      </c>
      <c r="AB14" s="13">
        <v>0</v>
      </c>
      <c r="AC14" s="13">
        <v>0</v>
      </c>
      <c r="AD14" s="13">
        <f t="shared" si="13"/>
        <v>0</v>
      </c>
      <c r="AE14" s="2">
        <f t="shared" si="14"/>
        <v>0</v>
      </c>
      <c r="AF14" s="13">
        <f t="shared" si="15"/>
        <v>5527</v>
      </c>
      <c r="AG14" s="2">
        <f t="shared" si="0"/>
        <v>5.9207918670794543E-2</v>
      </c>
    </row>
    <row r="15" spans="1:33" x14ac:dyDescent="0.25">
      <c r="A15" s="4">
        <v>7</v>
      </c>
      <c r="B15" s="6">
        <v>2007</v>
      </c>
      <c r="C15" s="1" t="s">
        <v>134</v>
      </c>
      <c r="D15" s="13">
        <v>1780</v>
      </c>
      <c r="E15" s="13">
        <v>1888</v>
      </c>
      <c r="F15" s="13">
        <f t="shared" si="1"/>
        <v>3668</v>
      </c>
      <c r="G15" s="2">
        <f t="shared" si="2"/>
        <v>4.0893229427963029E-2</v>
      </c>
      <c r="H15" s="13">
        <v>4</v>
      </c>
      <c r="I15" s="13">
        <v>5</v>
      </c>
      <c r="J15" s="13">
        <f t="shared" si="3"/>
        <v>9</v>
      </c>
      <c r="K15" s="2">
        <f t="shared" si="4"/>
        <v>4.2352941176470585E-3</v>
      </c>
      <c r="L15" s="13">
        <v>0</v>
      </c>
      <c r="M15" s="13">
        <v>0</v>
      </c>
      <c r="N15" s="13">
        <f t="shared" si="5"/>
        <v>0</v>
      </c>
      <c r="O15" s="2">
        <f t="shared" si="6"/>
        <v>0</v>
      </c>
      <c r="P15" s="13">
        <v>0</v>
      </c>
      <c r="Q15" s="13">
        <v>0</v>
      </c>
      <c r="R15" s="13">
        <f t="shared" si="7"/>
        <v>0</v>
      </c>
      <c r="S15" s="2">
        <f t="shared" si="8"/>
        <v>0</v>
      </c>
      <c r="T15" s="13">
        <v>0</v>
      </c>
      <c r="U15" s="13">
        <v>0</v>
      </c>
      <c r="V15" s="13">
        <f t="shared" si="9"/>
        <v>0</v>
      </c>
      <c r="W15" s="2">
        <f t="shared" si="10"/>
        <v>0</v>
      </c>
      <c r="X15" s="13">
        <v>0</v>
      </c>
      <c r="Y15" s="13">
        <v>0</v>
      </c>
      <c r="Z15" s="13">
        <f t="shared" si="11"/>
        <v>0</v>
      </c>
      <c r="AA15" s="2">
        <f t="shared" si="12"/>
        <v>0</v>
      </c>
      <c r="AB15" s="13">
        <v>1</v>
      </c>
      <c r="AC15" s="13">
        <v>0</v>
      </c>
      <c r="AD15" s="13">
        <f t="shared" si="13"/>
        <v>1</v>
      </c>
      <c r="AE15" s="2">
        <f t="shared" si="14"/>
        <v>0.16666666666666666</v>
      </c>
      <c r="AF15" s="13">
        <f t="shared" si="15"/>
        <v>3678</v>
      </c>
      <c r="AG15" s="2">
        <f t="shared" si="0"/>
        <v>3.9400529196884811E-2</v>
      </c>
    </row>
    <row r="16" spans="1:33" x14ac:dyDescent="0.25">
      <c r="A16" s="4">
        <v>8</v>
      </c>
      <c r="B16" s="6">
        <v>2008</v>
      </c>
      <c r="C16" s="1" t="s">
        <v>135</v>
      </c>
      <c r="D16" s="13">
        <v>2420</v>
      </c>
      <c r="E16" s="13">
        <v>2509</v>
      </c>
      <c r="F16" s="13">
        <f t="shared" si="1"/>
        <v>4929</v>
      </c>
      <c r="G16" s="2">
        <f t="shared" si="2"/>
        <v>5.4951670624435602E-2</v>
      </c>
      <c r="H16" s="13">
        <v>39</v>
      </c>
      <c r="I16" s="13">
        <v>47</v>
      </c>
      <c r="J16" s="13">
        <f t="shared" si="3"/>
        <v>86</v>
      </c>
      <c r="K16" s="2">
        <f t="shared" si="4"/>
        <v>4.0470588235294119E-2</v>
      </c>
      <c r="L16" s="13">
        <v>51</v>
      </c>
      <c r="M16" s="13">
        <v>57</v>
      </c>
      <c r="N16" s="13">
        <f t="shared" si="5"/>
        <v>108</v>
      </c>
      <c r="O16" s="2">
        <f t="shared" si="6"/>
        <v>7.6433121019108277E-2</v>
      </c>
      <c r="P16" s="13">
        <v>0</v>
      </c>
      <c r="Q16" s="13">
        <v>0</v>
      </c>
      <c r="R16" s="13">
        <f t="shared" si="7"/>
        <v>0</v>
      </c>
      <c r="S16" s="2">
        <f t="shared" si="8"/>
        <v>0</v>
      </c>
      <c r="T16" s="13">
        <v>4</v>
      </c>
      <c r="U16" s="13">
        <v>1</v>
      </c>
      <c r="V16" s="13">
        <f t="shared" si="9"/>
        <v>5</v>
      </c>
      <c r="W16" s="2">
        <f t="shared" si="10"/>
        <v>8.9285714285714288E-2</v>
      </c>
      <c r="X16" s="13">
        <v>1</v>
      </c>
      <c r="Y16" s="13">
        <v>1</v>
      </c>
      <c r="Z16" s="13">
        <f t="shared" si="11"/>
        <v>2</v>
      </c>
      <c r="AA16" s="2">
        <f t="shared" si="12"/>
        <v>0.66666666666666663</v>
      </c>
      <c r="AB16" s="13">
        <v>0</v>
      </c>
      <c r="AC16" s="13">
        <v>0</v>
      </c>
      <c r="AD16" s="13">
        <f t="shared" si="13"/>
        <v>0</v>
      </c>
      <c r="AE16" s="2">
        <f t="shared" si="14"/>
        <v>0</v>
      </c>
      <c r="AF16" s="13">
        <f t="shared" si="15"/>
        <v>5130</v>
      </c>
      <c r="AG16" s="2">
        <f t="shared" si="0"/>
        <v>5.4955061114741452E-2</v>
      </c>
    </row>
    <row r="17" spans="1:33" x14ac:dyDescent="0.25">
      <c r="A17" s="4">
        <v>9</v>
      </c>
      <c r="B17" s="6">
        <v>2009</v>
      </c>
      <c r="C17" s="1" t="s">
        <v>75</v>
      </c>
      <c r="D17" s="13">
        <v>3834</v>
      </c>
      <c r="E17" s="13">
        <v>3879</v>
      </c>
      <c r="F17" s="13">
        <f t="shared" si="1"/>
        <v>7713</v>
      </c>
      <c r="G17" s="2">
        <f t="shared" si="2"/>
        <v>8.5989497976520959E-2</v>
      </c>
      <c r="H17" s="13">
        <v>74</v>
      </c>
      <c r="I17" s="13">
        <v>82</v>
      </c>
      <c r="J17" s="13">
        <f t="shared" si="3"/>
        <v>156</v>
      </c>
      <c r="K17" s="2">
        <f t="shared" si="4"/>
        <v>7.3411764705882357E-2</v>
      </c>
      <c r="L17" s="13">
        <v>56</v>
      </c>
      <c r="M17" s="13">
        <v>52</v>
      </c>
      <c r="N17" s="13">
        <f t="shared" si="5"/>
        <v>108</v>
      </c>
      <c r="O17" s="2">
        <f t="shared" si="6"/>
        <v>7.6433121019108277E-2</v>
      </c>
      <c r="P17" s="13">
        <v>0</v>
      </c>
      <c r="Q17" s="13">
        <v>0</v>
      </c>
      <c r="R17" s="13">
        <f t="shared" si="7"/>
        <v>0</v>
      </c>
      <c r="S17" s="2">
        <f t="shared" si="8"/>
        <v>0</v>
      </c>
      <c r="T17" s="13">
        <v>0</v>
      </c>
      <c r="U17" s="13">
        <v>1</v>
      </c>
      <c r="V17" s="13">
        <f t="shared" si="9"/>
        <v>1</v>
      </c>
      <c r="W17" s="2">
        <f t="shared" si="10"/>
        <v>1.7857142857142856E-2</v>
      </c>
      <c r="X17" s="13">
        <v>0</v>
      </c>
      <c r="Y17" s="13">
        <v>0</v>
      </c>
      <c r="Z17" s="13">
        <f t="shared" si="11"/>
        <v>0</v>
      </c>
      <c r="AA17" s="2">
        <f t="shared" si="12"/>
        <v>0</v>
      </c>
      <c r="AB17" s="13">
        <v>0</v>
      </c>
      <c r="AC17" s="13">
        <v>0</v>
      </c>
      <c r="AD17" s="13">
        <f t="shared" si="13"/>
        <v>0</v>
      </c>
      <c r="AE17" s="2">
        <f t="shared" si="14"/>
        <v>0</v>
      </c>
      <c r="AF17" s="13">
        <f t="shared" si="15"/>
        <v>7978</v>
      </c>
      <c r="AG17" s="2">
        <f t="shared" si="0"/>
        <v>8.5464225647837691E-2</v>
      </c>
    </row>
    <row r="18" spans="1:33" x14ac:dyDescent="0.25">
      <c r="A18" s="4">
        <v>10</v>
      </c>
      <c r="B18" s="6">
        <v>2010</v>
      </c>
      <c r="C18" s="1" t="s">
        <v>136</v>
      </c>
      <c r="D18" s="13">
        <v>2774</v>
      </c>
      <c r="E18" s="13">
        <v>2898</v>
      </c>
      <c r="F18" s="13">
        <f t="shared" si="1"/>
        <v>5672</v>
      </c>
      <c r="G18" s="2">
        <f t="shared" si="2"/>
        <v>6.3235113771921023E-2</v>
      </c>
      <c r="H18" s="13">
        <v>28</v>
      </c>
      <c r="I18" s="13">
        <v>25</v>
      </c>
      <c r="J18" s="13">
        <f t="shared" si="3"/>
        <v>53</v>
      </c>
      <c r="K18" s="2">
        <f t="shared" si="4"/>
        <v>2.4941176470588234E-2</v>
      </c>
      <c r="L18" s="13">
        <v>10</v>
      </c>
      <c r="M18" s="13">
        <v>20</v>
      </c>
      <c r="N18" s="13">
        <f t="shared" si="5"/>
        <v>30</v>
      </c>
      <c r="O18" s="2">
        <f t="shared" si="6"/>
        <v>2.1231422505307854E-2</v>
      </c>
      <c r="P18" s="13">
        <v>0</v>
      </c>
      <c r="Q18" s="13">
        <v>0</v>
      </c>
      <c r="R18" s="13">
        <f t="shared" si="7"/>
        <v>0</v>
      </c>
      <c r="S18" s="2">
        <f t="shared" si="8"/>
        <v>0</v>
      </c>
      <c r="T18" s="13">
        <v>14</v>
      </c>
      <c r="U18" s="13">
        <v>10</v>
      </c>
      <c r="V18" s="13">
        <f t="shared" si="9"/>
        <v>24</v>
      </c>
      <c r="W18" s="2">
        <f t="shared" si="10"/>
        <v>0.42857142857142855</v>
      </c>
      <c r="X18" s="13">
        <v>0</v>
      </c>
      <c r="Y18" s="13">
        <v>0</v>
      </c>
      <c r="Z18" s="13">
        <f t="shared" si="11"/>
        <v>0</v>
      </c>
      <c r="AA18" s="2">
        <f t="shared" si="12"/>
        <v>0</v>
      </c>
      <c r="AB18" s="13">
        <v>0</v>
      </c>
      <c r="AC18" s="13">
        <v>0</v>
      </c>
      <c r="AD18" s="13">
        <f t="shared" si="13"/>
        <v>0</v>
      </c>
      <c r="AE18" s="2">
        <f t="shared" si="14"/>
        <v>0</v>
      </c>
      <c r="AF18" s="13">
        <f t="shared" si="15"/>
        <v>5779</v>
      </c>
      <c r="AG18" s="2">
        <f t="shared" si="0"/>
        <v>6.1907465532571315E-2</v>
      </c>
    </row>
    <row r="19" spans="1:33" x14ac:dyDescent="0.25">
      <c r="A19" s="4">
        <v>11</v>
      </c>
      <c r="B19" s="6">
        <v>2011</v>
      </c>
      <c r="C19" s="1" t="s">
        <v>80</v>
      </c>
      <c r="D19" s="13">
        <v>2309</v>
      </c>
      <c r="E19" s="13">
        <v>2289</v>
      </c>
      <c r="F19" s="13">
        <f t="shared" si="1"/>
        <v>4598</v>
      </c>
      <c r="G19" s="2">
        <f t="shared" si="2"/>
        <v>5.1261469168422578E-2</v>
      </c>
      <c r="H19" s="13">
        <v>17</v>
      </c>
      <c r="I19" s="13">
        <v>15</v>
      </c>
      <c r="J19" s="13">
        <f t="shared" si="3"/>
        <v>32</v>
      </c>
      <c r="K19" s="2">
        <f t="shared" si="4"/>
        <v>1.5058823529411765E-2</v>
      </c>
      <c r="L19" s="13">
        <v>9</v>
      </c>
      <c r="M19" s="13">
        <v>9</v>
      </c>
      <c r="N19" s="13">
        <f t="shared" si="5"/>
        <v>18</v>
      </c>
      <c r="O19" s="2">
        <f t="shared" si="6"/>
        <v>1.2738853503184714E-2</v>
      </c>
      <c r="P19" s="13">
        <v>0</v>
      </c>
      <c r="Q19" s="13">
        <v>0</v>
      </c>
      <c r="R19" s="13">
        <f t="shared" si="7"/>
        <v>0</v>
      </c>
      <c r="S19" s="2">
        <f t="shared" si="8"/>
        <v>0</v>
      </c>
      <c r="T19" s="13">
        <v>0</v>
      </c>
      <c r="U19" s="13">
        <v>0</v>
      </c>
      <c r="V19" s="13">
        <f t="shared" si="9"/>
        <v>0</v>
      </c>
      <c r="W19" s="2">
        <f t="shared" si="10"/>
        <v>0</v>
      </c>
      <c r="X19" s="13">
        <v>0</v>
      </c>
      <c r="Y19" s="13">
        <v>0</v>
      </c>
      <c r="Z19" s="13">
        <f t="shared" si="11"/>
        <v>0</v>
      </c>
      <c r="AA19" s="2">
        <f t="shared" si="12"/>
        <v>0</v>
      </c>
      <c r="AB19" s="13">
        <v>0</v>
      </c>
      <c r="AC19" s="13">
        <v>0</v>
      </c>
      <c r="AD19" s="13">
        <f t="shared" si="13"/>
        <v>0</v>
      </c>
      <c r="AE19" s="2">
        <f t="shared" si="14"/>
        <v>0</v>
      </c>
      <c r="AF19" s="13">
        <f t="shared" si="15"/>
        <v>4648</v>
      </c>
      <c r="AG19" s="2">
        <f t="shared" si="0"/>
        <v>4.9791642117216039E-2</v>
      </c>
    </row>
    <row r="20" spans="1:33" x14ac:dyDescent="0.25">
      <c r="A20" s="4">
        <v>12</v>
      </c>
      <c r="B20" s="6">
        <v>2012</v>
      </c>
      <c r="C20" s="1" t="s">
        <v>137</v>
      </c>
      <c r="D20" s="13">
        <v>2701</v>
      </c>
      <c r="E20" s="13">
        <v>2729</v>
      </c>
      <c r="F20" s="13">
        <f t="shared" si="1"/>
        <v>5430</v>
      </c>
      <c r="G20" s="2">
        <f t="shared" si="2"/>
        <v>6.0537141710425096E-2</v>
      </c>
      <c r="H20" s="13">
        <v>80</v>
      </c>
      <c r="I20" s="13">
        <v>74</v>
      </c>
      <c r="J20" s="13">
        <f t="shared" si="3"/>
        <v>154</v>
      </c>
      <c r="K20" s="2">
        <f t="shared" si="4"/>
        <v>7.247058823529412E-2</v>
      </c>
      <c r="L20" s="13">
        <v>23</v>
      </c>
      <c r="M20" s="13">
        <v>30</v>
      </c>
      <c r="N20" s="13">
        <f t="shared" si="5"/>
        <v>53</v>
      </c>
      <c r="O20" s="2">
        <f t="shared" si="6"/>
        <v>3.7508846426043879E-2</v>
      </c>
      <c r="P20" s="13">
        <v>0</v>
      </c>
      <c r="Q20" s="13">
        <v>3</v>
      </c>
      <c r="R20" s="13">
        <f t="shared" si="7"/>
        <v>3</v>
      </c>
      <c r="S20" s="2">
        <f t="shared" si="8"/>
        <v>6.1224489795918366E-2</v>
      </c>
      <c r="T20" s="13">
        <v>5</v>
      </c>
      <c r="U20" s="13">
        <v>1</v>
      </c>
      <c r="V20" s="13">
        <f t="shared" si="9"/>
        <v>6</v>
      </c>
      <c r="W20" s="2">
        <f t="shared" si="10"/>
        <v>0.10714285714285714</v>
      </c>
      <c r="X20" s="13">
        <v>0</v>
      </c>
      <c r="Y20" s="13">
        <v>0</v>
      </c>
      <c r="Z20" s="13">
        <f t="shared" si="11"/>
        <v>0</v>
      </c>
      <c r="AA20" s="2">
        <f t="shared" si="12"/>
        <v>0</v>
      </c>
      <c r="AB20" s="13">
        <v>0</v>
      </c>
      <c r="AC20" s="13">
        <v>0</v>
      </c>
      <c r="AD20" s="13">
        <f t="shared" si="13"/>
        <v>0</v>
      </c>
      <c r="AE20" s="2">
        <f t="shared" si="14"/>
        <v>0</v>
      </c>
      <c r="AF20" s="13">
        <f t="shared" si="15"/>
        <v>5646</v>
      </c>
      <c r="AG20" s="2">
        <f t="shared" si="0"/>
        <v>6.0482704688855797E-2</v>
      </c>
    </row>
    <row r="21" spans="1:33" x14ac:dyDescent="0.25">
      <c r="A21" s="4">
        <v>13</v>
      </c>
      <c r="B21" s="6">
        <v>2013</v>
      </c>
      <c r="C21" s="1" t="s">
        <v>138</v>
      </c>
      <c r="D21" s="13">
        <v>3110</v>
      </c>
      <c r="E21" s="13">
        <v>3082</v>
      </c>
      <c r="F21" s="13">
        <f t="shared" si="1"/>
        <v>6192</v>
      </c>
      <c r="G21" s="2">
        <f t="shared" si="2"/>
        <v>6.9032409110672599E-2</v>
      </c>
      <c r="H21" s="13">
        <v>147</v>
      </c>
      <c r="I21" s="13">
        <v>159</v>
      </c>
      <c r="J21" s="13">
        <f t="shared" si="3"/>
        <v>306</v>
      </c>
      <c r="K21" s="2">
        <f t="shared" si="4"/>
        <v>0.14399999999999999</v>
      </c>
      <c r="L21" s="13">
        <v>99</v>
      </c>
      <c r="M21" s="13">
        <v>92</v>
      </c>
      <c r="N21" s="13">
        <f t="shared" si="5"/>
        <v>191</v>
      </c>
      <c r="O21" s="2">
        <f t="shared" si="6"/>
        <v>0.13517338995046002</v>
      </c>
      <c r="P21" s="13">
        <v>0</v>
      </c>
      <c r="Q21" s="13">
        <v>0</v>
      </c>
      <c r="R21" s="13">
        <f t="shared" si="7"/>
        <v>0</v>
      </c>
      <c r="S21" s="2">
        <f t="shared" si="8"/>
        <v>0</v>
      </c>
      <c r="T21" s="13">
        <v>0</v>
      </c>
      <c r="U21" s="13">
        <v>0</v>
      </c>
      <c r="V21" s="13">
        <f t="shared" si="9"/>
        <v>0</v>
      </c>
      <c r="W21" s="2">
        <f t="shared" si="10"/>
        <v>0</v>
      </c>
      <c r="X21" s="13">
        <v>0</v>
      </c>
      <c r="Y21" s="13">
        <v>0</v>
      </c>
      <c r="Z21" s="13">
        <f t="shared" si="11"/>
        <v>0</v>
      </c>
      <c r="AA21" s="2">
        <f t="shared" si="12"/>
        <v>0</v>
      </c>
      <c r="AB21" s="13">
        <v>0</v>
      </c>
      <c r="AC21" s="13">
        <v>0</v>
      </c>
      <c r="AD21" s="13">
        <f t="shared" si="13"/>
        <v>0</v>
      </c>
      <c r="AE21" s="2">
        <f t="shared" si="14"/>
        <v>0</v>
      </c>
      <c r="AF21" s="13">
        <f t="shared" si="15"/>
        <v>6689</v>
      </c>
      <c r="AG21" s="2">
        <f t="shared" si="0"/>
        <v>7.1655829200098553E-2</v>
      </c>
    </row>
    <row r="22" spans="1:33" x14ac:dyDescent="0.25">
      <c r="A22" s="4">
        <v>14</v>
      </c>
      <c r="B22" s="6">
        <v>2014</v>
      </c>
      <c r="C22" s="1" t="s">
        <v>139</v>
      </c>
      <c r="D22" s="13">
        <v>7195</v>
      </c>
      <c r="E22" s="13">
        <v>6880</v>
      </c>
      <c r="F22" s="13">
        <f t="shared" si="1"/>
        <v>14075</v>
      </c>
      <c r="G22" s="2">
        <f t="shared" si="2"/>
        <v>0.15691717671717004</v>
      </c>
      <c r="H22" s="13">
        <v>241</v>
      </c>
      <c r="I22" s="13">
        <v>258</v>
      </c>
      <c r="J22" s="13">
        <f t="shared" si="3"/>
        <v>499</v>
      </c>
      <c r="K22" s="2">
        <f t="shared" si="4"/>
        <v>0.23482352941176471</v>
      </c>
      <c r="L22" s="13">
        <v>129</v>
      </c>
      <c r="M22" s="13">
        <v>130</v>
      </c>
      <c r="N22" s="13">
        <f t="shared" si="5"/>
        <v>259</v>
      </c>
      <c r="O22" s="2">
        <f t="shared" si="6"/>
        <v>0.18329794762915783</v>
      </c>
      <c r="P22" s="13">
        <v>14</v>
      </c>
      <c r="Q22" s="13">
        <v>15</v>
      </c>
      <c r="R22" s="13">
        <f t="shared" si="7"/>
        <v>29</v>
      </c>
      <c r="S22" s="2">
        <f t="shared" si="8"/>
        <v>0.59183673469387754</v>
      </c>
      <c r="T22" s="13">
        <v>4</v>
      </c>
      <c r="U22" s="13">
        <v>7</v>
      </c>
      <c r="V22" s="13">
        <f t="shared" si="9"/>
        <v>11</v>
      </c>
      <c r="W22" s="2">
        <f t="shared" si="10"/>
        <v>0.19642857142857142</v>
      </c>
      <c r="X22" s="13">
        <v>0</v>
      </c>
      <c r="Y22" s="13">
        <v>0</v>
      </c>
      <c r="Z22" s="13">
        <f t="shared" si="11"/>
        <v>0</v>
      </c>
      <c r="AA22" s="2">
        <f t="shared" si="12"/>
        <v>0</v>
      </c>
      <c r="AB22" s="13">
        <v>0</v>
      </c>
      <c r="AC22" s="13">
        <v>0</v>
      </c>
      <c r="AD22" s="13">
        <f t="shared" si="13"/>
        <v>0</v>
      </c>
      <c r="AE22" s="2">
        <f t="shared" si="14"/>
        <v>0</v>
      </c>
      <c r="AF22" s="13">
        <f t="shared" si="15"/>
        <v>14873</v>
      </c>
      <c r="AG22" s="2">
        <f t="shared" si="0"/>
        <v>0.15932682728256328</v>
      </c>
    </row>
    <row r="23" spans="1:33" x14ac:dyDescent="0.25">
      <c r="A23" s="4">
        <v>15</v>
      </c>
      <c r="B23" s="6">
        <v>2015</v>
      </c>
      <c r="C23" s="1" t="s">
        <v>140</v>
      </c>
      <c r="D23" s="13">
        <v>2559</v>
      </c>
      <c r="E23" s="13">
        <v>2525</v>
      </c>
      <c r="F23" s="13">
        <f t="shared" si="1"/>
        <v>5084</v>
      </c>
      <c r="G23" s="2">
        <f t="shared" si="2"/>
        <v>5.6679710581178856E-2</v>
      </c>
      <c r="H23" s="13">
        <v>145</v>
      </c>
      <c r="I23" s="13">
        <v>153</v>
      </c>
      <c r="J23" s="13">
        <f t="shared" si="3"/>
        <v>298</v>
      </c>
      <c r="K23" s="2">
        <f t="shared" si="4"/>
        <v>0.14023529411764707</v>
      </c>
      <c r="L23" s="13">
        <v>201</v>
      </c>
      <c r="M23" s="13">
        <v>195</v>
      </c>
      <c r="N23" s="13">
        <f t="shared" si="5"/>
        <v>396</v>
      </c>
      <c r="O23" s="2">
        <f t="shared" si="6"/>
        <v>0.28025477707006369</v>
      </c>
      <c r="P23" s="13">
        <v>2</v>
      </c>
      <c r="Q23" s="13">
        <v>1</v>
      </c>
      <c r="R23" s="13">
        <f t="shared" si="7"/>
        <v>3</v>
      </c>
      <c r="S23" s="2">
        <f t="shared" si="8"/>
        <v>6.1224489795918366E-2</v>
      </c>
      <c r="T23" s="13">
        <v>3</v>
      </c>
      <c r="U23" s="13">
        <v>4</v>
      </c>
      <c r="V23" s="13">
        <f t="shared" si="9"/>
        <v>7</v>
      </c>
      <c r="W23" s="2">
        <f t="shared" si="10"/>
        <v>0.125</v>
      </c>
      <c r="X23" s="13">
        <v>0</v>
      </c>
      <c r="Y23" s="13">
        <v>1</v>
      </c>
      <c r="Z23" s="13">
        <f t="shared" si="11"/>
        <v>1</v>
      </c>
      <c r="AA23" s="2">
        <f t="shared" si="12"/>
        <v>0.33333333333333331</v>
      </c>
      <c r="AB23" s="13">
        <v>2</v>
      </c>
      <c r="AC23" s="13">
        <v>1</v>
      </c>
      <c r="AD23" s="13">
        <f t="shared" si="13"/>
        <v>3</v>
      </c>
      <c r="AE23" s="2">
        <f t="shared" si="14"/>
        <v>0.5</v>
      </c>
      <c r="AF23" s="13">
        <f t="shared" si="15"/>
        <v>5792</v>
      </c>
      <c r="AG23" s="2">
        <f t="shared" si="0"/>
        <v>6.2046727870678851E-2</v>
      </c>
    </row>
    <row r="24" spans="1:33" x14ac:dyDescent="0.25">
      <c r="A24" s="19" t="s">
        <v>37</v>
      </c>
      <c r="B24" s="19"/>
      <c r="C24" s="19"/>
      <c r="D24" s="18">
        <f>SUM(D9:D23)</f>
        <v>44802</v>
      </c>
      <c r="E24" s="18">
        <f>SUM(E9:E23)</f>
        <v>44895</v>
      </c>
      <c r="F24" s="18">
        <f>SUM(F9:F23)</f>
        <v>89697</v>
      </c>
      <c r="G24" s="17">
        <f>F24/$AF$24</f>
        <v>0.96087799547933028</v>
      </c>
      <c r="H24" s="18">
        <f>SUM(H9:H23)</f>
        <v>1038</v>
      </c>
      <c r="I24" s="18">
        <f>SUM(I9:I23)</f>
        <v>1087</v>
      </c>
      <c r="J24" s="18">
        <f>SUM(J9:J23)</f>
        <v>2125</v>
      </c>
      <c r="K24" s="17">
        <f>J24/$AF$24</f>
        <v>2.2764036036808107E-2</v>
      </c>
      <c r="L24" s="18">
        <f>SUM(L9:L23)</f>
        <v>688</v>
      </c>
      <c r="M24" s="18">
        <f>SUM(M9:M23)</f>
        <v>725</v>
      </c>
      <c r="N24" s="18">
        <f>SUM(N9:N23)</f>
        <v>1413</v>
      </c>
      <c r="O24" s="17">
        <f>N24/$AF$24</f>
        <v>1.513674490353405E-2</v>
      </c>
      <c r="P24" s="18">
        <f>SUM(P9:P23)</f>
        <v>19</v>
      </c>
      <c r="Q24" s="18">
        <f>SUM(Q9:Q23)</f>
        <v>30</v>
      </c>
      <c r="R24" s="18">
        <f>SUM(R9:R23)</f>
        <v>49</v>
      </c>
      <c r="S24" s="17">
        <f>R24/$AF$24</f>
        <v>5.2491188978992813E-4</v>
      </c>
      <c r="T24" s="18">
        <f>SUM(T9:T23)</f>
        <v>31</v>
      </c>
      <c r="U24" s="18">
        <f>SUM(U9:U23)</f>
        <v>25</v>
      </c>
      <c r="V24" s="18">
        <f>SUM(V9:V23)</f>
        <v>56</v>
      </c>
      <c r="W24" s="17">
        <f>V24/$AF$24</f>
        <v>5.9989930261706073E-4</v>
      </c>
      <c r="X24" s="18">
        <f>SUM(X9:X23)</f>
        <v>1</v>
      </c>
      <c r="Y24" s="18">
        <f>SUM(Y9:Y23)</f>
        <v>2</v>
      </c>
      <c r="Z24" s="18">
        <f>SUM(Z9:Z23)</f>
        <v>3</v>
      </c>
      <c r="AA24" s="17">
        <f>Z24/$AF$24</f>
        <v>3.2137462640199683E-5</v>
      </c>
      <c r="AB24" s="18">
        <f>SUM(AB9:AB23)</f>
        <v>4</v>
      </c>
      <c r="AC24" s="18">
        <f>SUM(AC9:AC23)</f>
        <v>2</v>
      </c>
      <c r="AD24" s="18">
        <f>SUM(AD9:AD23)</f>
        <v>6</v>
      </c>
      <c r="AE24" s="17">
        <f>AD24/$AF$24</f>
        <v>6.4274925280399366E-5</v>
      </c>
      <c r="AF24" s="15">
        <f>SUM(AF9:AF23)</f>
        <v>93349</v>
      </c>
      <c r="AG24" s="17">
        <f>'KAB SUKOHARJO'!AG16</f>
        <v>0.10161983866929382</v>
      </c>
    </row>
    <row r="25" spans="1:33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</sheetData>
  <mergeCells count="14">
    <mergeCell ref="A1:M2"/>
    <mergeCell ref="A5:D5"/>
    <mergeCell ref="A6:D6"/>
    <mergeCell ref="A7:A8"/>
    <mergeCell ref="B7:C7"/>
    <mergeCell ref="D7:G7"/>
    <mergeCell ref="H7:K7"/>
    <mergeCell ref="L7:O7"/>
    <mergeCell ref="AF7:AG7"/>
    <mergeCell ref="A24:C24"/>
    <mergeCell ref="P7:S7"/>
    <mergeCell ref="T7:W7"/>
    <mergeCell ref="X7:AA7"/>
    <mergeCell ref="AB7:A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2023-07-24T03:53:36Z</dcterms:created>
  <dcterms:modified xsi:type="dcterms:W3CDTF">2026-02-06T01:54:42Z</dcterms:modified>
</cp:coreProperties>
</file>