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OPEN DATA SUKOHARJO\2026\"/>
    </mc:Choice>
  </mc:AlternateContent>
  <xr:revisionPtr revIDLastSave="0" documentId="8_{61D89F16-0E29-42F4-82C4-78ACA13BF24D}" xr6:coauthVersionLast="47" xr6:coauthVersionMax="47" xr10:uidLastSave="{00000000-0000-0000-0000-000000000000}"/>
  <bookViews>
    <workbookView xWindow="-110" yWindow="-110" windowWidth="19420" windowHeight="10300" xr2:uid="{5CE79D3B-EA1F-4523-9F7D-7D31E65B9894}"/>
  </bookViews>
  <sheets>
    <sheet name="yg sudah ditambah per mei 25" sheetId="1" r:id="rId1"/>
  </sheets>
  <definedNames>
    <definedName name="_xlnm.Print_Area" localSheetId="0">'yg sudah ditambah per mei 25'!$A$1:$F$208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E20" i="1"/>
  <c r="G20" i="1" s="1"/>
  <c r="F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E36" i="1"/>
  <c r="G36" i="1" s="1"/>
  <c r="F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E50" i="1"/>
  <c r="F50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E69" i="1"/>
  <c r="G69" i="1" s="1"/>
  <c r="F69" i="1"/>
  <c r="G70" i="1"/>
  <c r="G71" i="1"/>
  <c r="G72" i="1"/>
  <c r="G73" i="1"/>
  <c r="G74" i="1"/>
  <c r="G75" i="1"/>
  <c r="G76" i="1"/>
  <c r="G77" i="1"/>
  <c r="G78" i="1"/>
  <c r="E79" i="1"/>
  <c r="G79" i="1" s="1"/>
  <c r="F79" i="1"/>
  <c r="G80" i="1"/>
  <c r="G81" i="1"/>
  <c r="G82" i="1"/>
  <c r="G83" i="1"/>
  <c r="G84" i="1"/>
  <c r="E85" i="1"/>
  <c r="G85" i="1" s="1"/>
  <c r="F85" i="1"/>
  <c r="G86" i="1"/>
  <c r="G87" i="1"/>
  <c r="G88" i="1"/>
  <c r="G89" i="1"/>
  <c r="G90" i="1"/>
  <c r="E91" i="1"/>
  <c r="G91" i="1" s="1"/>
  <c r="F91" i="1"/>
  <c r="G92" i="1"/>
  <c r="G93" i="1"/>
  <c r="G94" i="1"/>
  <c r="G95" i="1"/>
  <c r="G96" i="1"/>
  <c r="G97" i="1"/>
  <c r="E98" i="1"/>
  <c r="F98" i="1"/>
  <c r="G98" i="1"/>
  <c r="E99" i="1"/>
  <c r="G99" i="1" s="1"/>
  <c r="F99" i="1"/>
  <c r="G100" i="1"/>
  <c r="G101" i="1"/>
  <c r="G102" i="1"/>
  <c r="G103" i="1"/>
  <c r="G104" i="1"/>
  <c r="G105" i="1"/>
  <c r="G106" i="1"/>
  <c r="G107" i="1"/>
  <c r="G108" i="1"/>
  <c r="G109" i="1"/>
  <c r="E110" i="1"/>
  <c r="F110" i="1"/>
  <c r="F120" i="1" s="1"/>
  <c r="G110" i="1"/>
  <c r="G111" i="1"/>
  <c r="G112" i="1"/>
  <c r="G113" i="1"/>
  <c r="G114" i="1"/>
  <c r="G115" i="1"/>
  <c r="G116" i="1"/>
  <c r="G117" i="1"/>
  <c r="G118" i="1"/>
  <c r="G119" i="1"/>
  <c r="E120" i="1"/>
  <c r="G120" i="1" s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E138" i="1"/>
  <c r="F138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E152" i="1"/>
  <c r="F152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E174" i="1"/>
  <c r="F174" i="1"/>
  <c r="G174" i="1"/>
  <c r="G175" i="1"/>
  <c r="G176" i="1"/>
  <c r="G177" i="1"/>
  <c r="G178" i="1"/>
  <c r="G179" i="1"/>
  <c r="G180" i="1"/>
  <c r="G181" i="1"/>
  <c r="E182" i="1"/>
  <c r="F182" i="1"/>
  <c r="F190" i="1" s="1"/>
  <c r="F207" i="1" s="1"/>
  <c r="F210" i="1" s="1"/>
  <c r="G182" i="1"/>
  <c r="G183" i="1"/>
  <c r="G184" i="1"/>
  <c r="G185" i="1"/>
  <c r="G186" i="1"/>
  <c r="G187" i="1"/>
  <c r="G188" i="1"/>
  <c r="G189" i="1"/>
  <c r="E190" i="1"/>
  <c r="G190" i="1" s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E205" i="1"/>
  <c r="G205" i="1" s="1"/>
  <c r="F205" i="1"/>
  <c r="G206" i="1"/>
  <c r="G208" i="1"/>
  <c r="E207" i="1" l="1"/>
  <c r="G210" i="1" l="1"/>
  <c r="E212" i="1"/>
  <c r="F214" i="1" s="1"/>
  <c r="G207" i="1"/>
</calcChain>
</file>

<file path=xl/sharedStrings.xml><?xml version="1.0" encoding="utf-8"?>
<sst xmlns="http://schemas.openxmlformats.org/spreadsheetml/2006/main" count="218" uniqueCount="179">
  <si>
    <t>JUMLAH TOTAL</t>
  </si>
  <si>
    <t>JUMLAH</t>
  </si>
  <si>
    <t>Ngreco</t>
  </si>
  <si>
    <t>Karangtengah</t>
  </si>
  <si>
    <t xml:space="preserve">Tawang </t>
  </si>
  <si>
    <t>Tegalsari</t>
  </si>
  <si>
    <t>Karangmojo</t>
  </si>
  <si>
    <t>Weru</t>
  </si>
  <si>
    <t>Alasombo</t>
  </si>
  <si>
    <t>Karanganyar</t>
  </si>
  <si>
    <t>Jatingarang</t>
  </si>
  <si>
    <t>Krajan</t>
  </si>
  <si>
    <t>Karakan</t>
  </si>
  <si>
    <t>Karangwuni</t>
  </si>
  <si>
    <t>Grogol</t>
  </si>
  <si>
    <t>WERU</t>
  </si>
  <si>
    <t>Bulakrejo</t>
  </si>
  <si>
    <t>Sukoharjo</t>
  </si>
  <si>
    <t>Sonorejo</t>
  </si>
  <si>
    <t>Dukuh</t>
  </si>
  <si>
    <t>Bulakan</t>
  </si>
  <si>
    <t>Kriwen</t>
  </si>
  <si>
    <t>Combongan</t>
  </si>
  <si>
    <t>Jetis</t>
  </si>
  <si>
    <t>Joho</t>
  </si>
  <si>
    <t>Gayam</t>
  </si>
  <si>
    <t>Begajah</t>
  </si>
  <si>
    <t>Mandan</t>
  </si>
  <si>
    <t>Banmati</t>
  </si>
  <si>
    <t>Kenep</t>
  </si>
  <si>
    <t>SUKOHARJO</t>
  </si>
  <si>
    <t>Tepisari</t>
  </si>
  <si>
    <t>Rejosari</t>
  </si>
  <si>
    <t>Bulu</t>
  </si>
  <si>
    <t>Genengsari</t>
  </si>
  <si>
    <t>Polokarto</t>
  </si>
  <si>
    <t>Kayuapak</t>
  </si>
  <si>
    <t>Jatisobo</t>
  </si>
  <si>
    <t>Wonorejo</t>
  </si>
  <si>
    <t>Mranggen</t>
  </si>
  <si>
    <t>Godog</t>
  </si>
  <si>
    <t>Kemasan</t>
  </si>
  <si>
    <t>Kenokorejo</t>
  </si>
  <si>
    <t>Bakalan</t>
  </si>
  <si>
    <t>Ngombakan</t>
  </si>
  <si>
    <t>Bugel</t>
  </si>
  <si>
    <t>Pranan</t>
  </si>
  <si>
    <t>POLOKARTO</t>
  </si>
  <si>
    <t>RW</t>
  </si>
  <si>
    <t>RT</t>
  </si>
  <si>
    <t>DESA /KELURAHAN</t>
  </si>
  <si>
    <t>KECAMATAN</t>
  </si>
  <si>
    <t xml:space="preserve"> </t>
  </si>
  <si>
    <t>Tambakboyo</t>
  </si>
  <si>
    <t>Dalangan</t>
  </si>
  <si>
    <t>Tangkisan</t>
  </si>
  <si>
    <t>Lorog</t>
  </si>
  <si>
    <t>Majasto</t>
  </si>
  <si>
    <t>Pundungrejo</t>
  </si>
  <si>
    <t>Watubonang</t>
  </si>
  <si>
    <t>Grajegan</t>
  </si>
  <si>
    <t>Ponowaren</t>
  </si>
  <si>
    <t>Kateguhan</t>
  </si>
  <si>
    <t>Kedungjambal</t>
  </si>
  <si>
    <t>Pojok</t>
  </si>
  <si>
    <t>TAWANGSARI</t>
  </si>
  <si>
    <t>Tanjungrejo</t>
  </si>
  <si>
    <t>Pengkol</t>
  </si>
  <si>
    <t>Jangglengan</t>
  </si>
  <si>
    <t>Serut</t>
  </si>
  <si>
    <t>Juron</t>
  </si>
  <si>
    <t>Celep</t>
  </si>
  <si>
    <t>Plesan</t>
  </si>
  <si>
    <t>Kedungwinong</t>
  </si>
  <si>
    <t>Kepuh</t>
  </si>
  <si>
    <t>Pondok</t>
  </si>
  <si>
    <t>Tanjung</t>
  </si>
  <si>
    <t>Daleman</t>
  </si>
  <si>
    <t>Lawu</t>
  </si>
  <si>
    <t>Baran</t>
  </si>
  <si>
    <t>Gupit</t>
  </si>
  <si>
    <t>Nguter</t>
  </si>
  <si>
    <t>NGUTER</t>
  </si>
  <si>
    <t>Triyagan</t>
  </si>
  <si>
    <t>Kragilan</t>
  </si>
  <si>
    <t>Sapen</t>
  </si>
  <si>
    <t>Palur</t>
  </si>
  <si>
    <t>Gadingan</t>
  </si>
  <si>
    <t>Plumbon</t>
  </si>
  <si>
    <t>Laban</t>
  </si>
  <si>
    <t>Tegalmade</t>
  </si>
  <si>
    <t>Demakan</t>
  </si>
  <si>
    <t>Wirun</t>
  </si>
  <si>
    <t>Bekonang</t>
  </si>
  <si>
    <t>Cangkol</t>
  </si>
  <si>
    <t>Klumprit</t>
  </si>
  <si>
    <t>MOJOLABAN</t>
  </si>
  <si>
    <t>Ngemplak</t>
  </si>
  <si>
    <t>Makamhaji</t>
  </si>
  <si>
    <t>Ngabeyan</t>
  </si>
  <si>
    <t>Pabelan</t>
  </si>
  <si>
    <t>Pucangan</t>
  </si>
  <si>
    <t>Kartasura</t>
  </si>
  <si>
    <t>Ngadirejo</t>
  </si>
  <si>
    <t>Gumpang</t>
  </si>
  <si>
    <t>Singopuran</t>
  </si>
  <si>
    <t>Gonilan</t>
  </si>
  <si>
    <t>Wirogunan</t>
  </si>
  <si>
    <t>Kertonatan</t>
  </si>
  <si>
    <t>KARTASURA</t>
  </si>
  <si>
    <t>Cemani</t>
  </si>
  <si>
    <t>Banaran</t>
  </si>
  <si>
    <t>Manang</t>
  </si>
  <si>
    <t>Sanggrahan</t>
  </si>
  <si>
    <t>Kwarasan</t>
  </si>
  <si>
    <t>Kadokan</t>
  </si>
  <si>
    <t>Madegondo</t>
  </si>
  <si>
    <t>Gedangan</t>
  </si>
  <si>
    <t>Langenharjo</t>
  </si>
  <si>
    <t>Parangjoro</t>
  </si>
  <si>
    <t>Telukan</t>
  </si>
  <si>
    <t>Pandeyan</t>
  </si>
  <si>
    <t>GROGOL</t>
  </si>
  <si>
    <t>Mayang</t>
  </si>
  <si>
    <t>Tempel</t>
  </si>
  <si>
    <t>Klasemen</t>
  </si>
  <si>
    <t>Blimbing</t>
  </si>
  <si>
    <t>Wironanggan</t>
  </si>
  <si>
    <t>Jati</t>
  </si>
  <si>
    <t>Geneng</t>
  </si>
  <si>
    <t>Kagokan</t>
  </si>
  <si>
    <t>Trangsan</t>
  </si>
  <si>
    <t>Trosemi</t>
  </si>
  <si>
    <t>Sanggung</t>
  </si>
  <si>
    <t>Sraten</t>
  </si>
  <si>
    <t>Luwang</t>
  </si>
  <si>
    <t>GATAK</t>
  </si>
  <si>
    <t>NO</t>
  </si>
  <si>
    <t>Lengking</t>
  </si>
  <si>
    <t>Kunden</t>
  </si>
  <si>
    <t>Kedungsono</t>
  </si>
  <si>
    <t>Malangan</t>
  </si>
  <si>
    <t>Puron</t>
  </si>
  <si>
    <t>Gentan</t>
  </si>
  <si>
    <t>Tiyaran</t>
  </si>
  <si>
    <t>Kamal</t>
  </si>
  <si>
    <t>Karangasem</t>
  </si>
  <si>
    <t>Ngasinan</t>
  </si>
  <si>
    <t>Sanggang</t>
  </si>
  <si>
    <t>BULU</t>
  </si>
  <si>
    <t>Jombor</t>
  </si>
  <si>
    <t>Cabeyan</t>
  </si>
  <si>
    <t>Bendosari</t>
  </si>
  <si>
    <t>Manisharjo</t>
  </si>
  <si>
    <t>Mertan</t>
  </si>
  <si>
    <t>Toriyo</t>
  </si>
  <si>
    <t>Puhgogor</t>
  </si>
  <si>
    <t>Paluhombo</t>
  </si>
  <si>
    <t>Mulur</t>
  </si>
  <si>
    <t>Mojorejo</t>
  </si>
  <si>
    <t>Jagan</t>
  </si>
  <si>
    <t>Sidorejo</t>
  </si>
  <si>
    <t>Sugihan</t>
  </si>
  <si>
    <t>BENDOSARI</t>
  </si>
  <si>
    <t>Bakipandeyan</t>
  </si>
  <si>
    <t>Ngrombo</t>
  </si>
  <si>
    <t>Kadilangu</t>
  </si>
  <si>
    <t>Duwet</t>
  </si>
  <si>
    <t>Gedongan</t>
  </si>
  <si>
    <t>Kudu</t>
  </si>
  <si>
    <t>Siwal</t>
  </si>
  <si>
    <t>Mancasan</t>
  </si>
  <si>
    <t>Menuran</t>
  </si>
  <si>
    <t>Purbayan</t>
  </si>
  <si>
    <t>Bentakan</t>
  </si>
  <si>
    <t>Waru</t>
  </si>
  <si>
    <t>BAKI</t>
  </si>
  <si>
    <t>KABUPATEN SUKOHARJO TAHUN 2024</t>
  </si>
  <si>
    <t>REKAPITULASI JUMLAH RT/RW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</si>
</sst>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5">
    <xf numFmtId="0" fontId="0" fillId="0" borderId="0" xfId="0"/>
    <xf numFmtId="41" fontId="0" fillId="0" borderId="0" xfId="1" applyFont="1"/>
    <xf numFmtId="0" fontId="0" fillId="0" borderId="0" xfId="0" applyAlignment="1">
      <alignment horizontal="center" vertical="center"/>
    </xf>
    <xf numFmtId="41" fontId="0" fillId="0" borderId="0" xfId="0" applyNumberFormat="1"/>
    <xf numFmtId="41" fontId="0" fillId="0" borderId="1" xfId="1" applyFont="1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41" fontId="2" fillId="0" borderId="5" xfId="1" applyFont="1" applyBorder="1"/>
    <xf numFmtId="0" fontId="2" fillId="0" borderId="5" xfId="0" applyFont="1" applyBorder="1" applyAlignment="1">
      <alignment horizontal="center"/>
    </xf>
    <xf numFmtId="41" fontId="3" fillId="0" borderId="6" xfId="1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41" fontId="2" fillId="0" borderId="6" xfId="1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41" fontId="3" fillId="0" borderId="5" xfId="1" applyFont="1" applyBorder="1"/>
    <xf numFmtId="41" fontId="3" fillId="2" borderId="5" xfId="1" applyFont="1" applyFill="1" applyBorder="1"/>
    <xf numFmtId="41" fontId="2" fillId="0" borderId="10" xfId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1" fontId="2" fillId="0" borderId="1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1" fontId="2" fillId="0" borderId="10" xfId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41" fontId="3" fillId="0" borderId="3" xfId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1" fontId="3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41" fontId="2" fillId="0" borderId="3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9" xfId="0" applyFont="1" applyBorder="1"/>
    <xf numFmtId="41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1" fontId="2" fillId="0" borderId="10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5AA0-D683-4E3D-88B6-7863556D0D27}">
  <sheetPr>
    <pageSetUpPr fitToPage="1"/>
  </sheetPr>
  <dimension ref="A1:G214"/>
  <sheetViews>
    <sheetView tabSelected="1" zoomScaleNormal="100" zoomScalePageLayoutView="85" workbookViewId="0">
      <selection activeCell="A2" sqref="A2:F2"/>
    </sheetView>
  </sheetViews>
  <sheetFormatPr defaultRowHeight="14.5" x14ac:dyDescent="0.35"/>
  <cols>
    <col min="1" max="1" width="9.54296875" style="2" customWidth="1"/>
    <col min="2" max="2" width="22.26953125" customWidth="1"/>
    <col min="3" max="3" width="4.81640625" style="2" customWidth="1"/>
    <col min="4" max="4" width="21" customWidth="1"/>
    <col min="5" max="5" width="17.26953125" style="1" customWidth="1"/>
    <col min="6" max="6" width="20.81640625" style="1" customWidth="1"/>
  </cols>
  <sheetData>
    <row r="1" spans="1:7" ht="26" x14ac:dyDescent="0.6">
      <c r="A1" s="54" t="s">
        <v>178</v>
      </c>
      <c r="B1" s="54"/>
      <c r="C1" s="54"/>
      <c r="D1" s="54"/>
      <c r="E1" s="54"/>
      <c r="F1" s="54"/>
    </row>
    <row r="2" spans="1:7" ht="24" customHeight="1" x14ac:dyDescent="0.6">
      <c r="A2" s="54" t="s">
        <v>177</v>
      </c>
      <c r="B2" s="54"/>
      <c r="C2" s="54"/>
      <c r="D2" s="54"/>
      <c r="E2" s="54"/>
      <c r="F2" s="54"/>
    </row>
    <row r="3" spans="1:7" ht="9.75" customHeight="1" x14ac:dyDescent="0.35"/>
    <row r="4" spans="1:7" s="2" customFormat="1" ht="18.75" customHeight="1" x14ac:dyDescent="0.35">
      <c r="A4" s="35" t="s">
        <v>137</v>
      </c>
      <c r="B4" s="35" t="s">
        <v>51</v>
      </c>
      <c r="C4" s="53" t="s">
        <v>50</v>
      </c>
      <c r="D4" s="52"/>
      <c r="E4" s="51" t="s">
        <v>1</v>
      </c>
      <c r="F4" s="51"/>
    </row>
    <row r="5" spans="1:7" s="2" customFormat="1" ht="21.75" customHeight="1" x14ac:dyDescent="0.35">
      <c r="A5" s="30"/>
      <c r="B5" s="30"/>
      <c r="C5" s="50"/>
      <c r="D5" s="49"/>
      <c r="E5" s="48" t="s">
        <v>49</v>
      </c>
      <c r="F5" s="48" t="s">
        <v>48</v>
      </c>
    </row>
    <row r="6" spans="1:7" ht="18.5" x14ac:dyDescent="0.45">
      <c r="A6" s="20">
        <v>1</v>
      </c>
      <c r="B6" s="47" t="s">
        <v>176</v>
      </c>
      <c r="C6" s="20">
        <v>1</v>
      </c>
      <c r="D6" s="19" t="s">
        <v>175</v>
      </c>
      <c r="E6" s="21">
        <v>30</v>
      </c>
      <c r="F6" s="21">
        <v>9</v>
      </c>
      <c r="G6" s="3">
        <f>E6+F6</f>
        <v>39</v>
      </c>
    </row>
    <row r="7" spans="1:7" ht="18.5" x14ac:dyDescent="0.45">
      <c r="A7" s="20"/>
      <c r="B7" s="19"/>
      <c r="C7" s="20">
        <v>2</v>
      </c>
      <c r="D7" s="19" t="s">
        <v>174</v>
      </c>
      <c r="E7" s="21">
        <v>15</v>
      </c>
      <c r="F7" s="21">
        <v>6</v>
      </c>
      <c r="G7" s="3">
        <f>E7+F7</f>
        <v>21</v>
      </c>
    </row>
    <row r="8" spans="1:7" ht="18.5" x14ac:dyDescent="0.45">
      <c r="A8" s="20"/>
      <c r="B8" s="19"/>
      <c r="C8" s="20">
        <v>3</v>
      </c>
      <c r="D8" s="19" t="s">
        <v>143</v>
      </c>
      <c r="E8" s="21">
        <v>74</v>
      </c>
      <c r="F8" s="21">
        <v>14</v>
      </c>
      <c r="G8" s="3">
        <f>E8+F8</f>
        <v>88</v>
      </c>
    </row>
    <row r="9" spans="1:7" ht="18.5" x14ac:dyDescent="0.45">
      <c r="A9" s="20"/>
      <c r="B9" s="19"/>
      <c r="C9" s="20">
        <v>4</v>
      </c>
      <c r="D9" s="19" t="s">
        <v>173</v>
      </c>
      <c r="E9" s="21">
        <v>46</v>
      </c>
      <c r="F9" s="21">
        <v>12</v>
      </c>
      <c r="G9" s="3">
        <f>E9+F9</f>
        <v>58</v>
      </c>
    </row>
    <row r="10" spans="1:7" ht="18.5" x14ac:dyDescent="0.45">
      <c r="A10" s="20"/>
      <c r="B10" s="19"/>
      <c r="C10" s="20">
        <v>5</v>
      </c>
      <c r="D10" s="19" t="s">
        <v>172</v>
      </c>
      <c r="E10" s="21">
        <v>29</v>
      </c>
      <c r="F10" s="21">
        <v>9</v>
      </c>
      <c r="G10" s="3">
        <f>E10+F10</f>
        <v>38</v>
      </c>
    </row>
    <row r="11" spans="1:7" ht="18.5" x14ac:dyDescent="0.45">
      <c r="A11" s="20"/>
      <c r="B11" s="19"/>
      <c r="C11" s="20">
        <v>6</v>
      </c>
      <c r="D11" s="19" t="s">
        <v>171</v>
      </c>
      <c r="E11" s="21">
        <v>31</v>
      </c>
      <c r="F11" s="21">
        <v>12</v>
      </c>
      <c r="G11" s="3">
        <f>E11+F11</f>
        <v>43</v>
      </c>
    </row>
    <row r="12" spans="1:7" ht="18.5" x14ac:dyDescent="0.45">
      <c r="A12" s="20"/>
      <c r="B12" s="19"/>
      <c r="C12" s="20">
        <v>7</v>
      </c>
      <c r="D12" s="19" t="s">
        <v>170</v>
      </c>
      <c r="E12" s="21">
        <v>18</v>
      </c>
      <c r="F12" s="21">
        <v>4</v>
      </c>
      <c r="G12" s="3">
        <f>E12+F12</f>
        <v>22</v>
      </c>
    </row>
    <row r="13" spans="1:7" ht="18.5" x14ac:dyDescent="0.45">
      <c r="A13" s="20"/>
      <c r="B13" s="19"/>
      <c r="C13" s="20">
        <v>8</v>
      </c>
      <c r="D13" s="19" t="s">
        <v>169</v>
      </c>
      <c r="E13" s="21">
        <v>21</v>
      </c>
      <c r="F13" s="21">
        <v>7</v>
      </c>
      <c r="G13" s="3">
        <f>E13+F13</f>
        <v>28</v>
      </c>
    </row>
    <row r="14" spans="1:7" ht="18.5" x14ac:dyDescent="0.45">
      <c r="A14" s="20"/>
      <c r="B14" s="19"/>
      <c r="C14" s="20">
        <v>9</v>
      </c>
      <c r="D14" s="19" t="s">
        <v>168</v>
      </c>
      <c r="E14" s="21">
        <v>15</v>
      </c>
      <c r="F14" s="21">
        <v>6</v>
      </c>
      <c r="G14" s="3">
        <f>E14+F14</f>
        <v>21</v>
      </c>
    </row>
    <row r="15" spans="1:7" ht="18.5" x14ac:dyDescent="0.45">
      <c r="A15" s="20"/>
      <c r="B15" s="19"/>
      <c r="C15" s="20">
        <v>10</v>
      </c>
      <c r="D15" s="19" t="s">
        <v>167</v>
      </c>
      <c r="E15" s="21">
        <v>21</v>
      </c>
      <c r="F15" s="21">
        <v>8</v>
      </c>
      <c r="G15" s="3">
        <f>E15+F15</f>
        <v>29</v>
      </c>
    </row>
    <row r="16" spans="1:7" ht="18.5" x14ac:dyDescent="0.45">
      <c r="A16" s="20"/>
      <c r="B16" s="19"/>
      <c r="C16" s="20">
        <v>11</v>
      </c>
      <c r="D16" s="19" t="s">
        <v>23</v>
      </c>
      <c r="E16" s="21">
        <v>24</v>
      </c>
      <c r="F16" s="21">
        <v>11</v>
      </c>
      <c r="G16" s="3">
        <f>E16+F16</f>
        <v>35</v>
      </c>
    </row>
    <row r="17" spans="1:7" ht="18.5" x14ac:dyDescent="0.45">
      <c r="A17" s="20"/>
      <c r="B17" s="19"/>
      <c r="C17" s="20">
        <v>12</v>
      </c>
      <c r="D17" s="19" t="s">
        <v>166</v>
      </c>
      <c r="E17" s="21">
        <v>11</v>
      </c>
      <c r="F17" s="21">
        <v>4</v>
      </c>
      <c r="G17" s="3">
        <f>E17+F17</f>
        <v>15</v>
      </c>
    </row>
    <row r="18" spans="1:7" ht="18.5" x14ac:dyDescent="0.45">
      <c r="A18" s="20"/>
      <c r="B18" s="19"/>
      <c r="C18" s="20">
        <v>13</v>
      </c>
      <c r="D18" s="19" t="s">
        <v>165</v>
      </c>
      <c r="E18" s="22">
        <v>15</v>
      </c>
      <c r="F18" s="21">
        <v>4</v>
      </c>
      <c r="G18" s="3">
        <f>E18+F18</f>
        <v>19</v>
      </c>
    </row>
    <row r="19" spans="1:7" ht="18.5" x14ac:dyDescent="0.45">
      <c r="A19" s="20"/>
      <c r="B19" s="19"/>
      <c r="C19" s="20">
        <v>14</v>
      </c>
      <c r="D19" s="19" t="s">
        <v>164</v>
      </c>
      <c r="E19" s="21">
        <v>17</v>
      </c>
      <c r="F19" s="21">
        <v>6</v>
      </c>
      <c r="G19" s="3">
        <f>E19+F19</f>
        <v>23</v>
      </c>
    </row>
    <row r="20" spans="1:7" ht="18.5" x14ac:dyDescent="0.45">
      <c r="A20" s="20"/>
      <c r="B20" s="19"/>
      <c r="C20" s="25" t="s">
        <v>1</v>
      </c>
      <c r="D20" s="24"/>
      <c r="E20" s="23">
        <f>SUM(E6:E19)</f>
        <v>367</v>
      </c>
      <c r="F20" s="23">
        <f>SUM(F6:F19)</f>
        <v>112</v>
      </c>
      <c r="G20" s="3">
        <f>E20+F20</f>
        <v>479</v>
      </c>
    </row>
    <row r="21" spans="1:7" ht="10.5" customHeight="1" x14ac:dyDescent="0.45">
      <c r="A21" s="20"/>
      <c r="B21" s="19"/>
      <c r="C21" s="20"/>
      <c r="D21" s="19"/>
      <c r="E21" s="21"/>
      <c r="F21" s="21"/>
      <c r="G21" s="3">
        <f>E21+F21</f>
        <v>0</v>
      </c>
    </row>
    <row r="22" spans="1:7" ht="18.5" x14ac:dyDescent="0.45">
      <c r="A22" s="20">
        <v>2</v>
      </c>
      <c r="B22" s="19" t="s">
        <v>163</v>
      </c>
      <c r="C22" s="20">
        <v>1</v>
      </c>
      <c r="D22" s="19" t="s">
        <v>162</v>
      </c>
      <c r="E22" s="21">
        <v>20</v>
      </c>
      <c r="F22" s="21">
        <v>8</v>
      </c>
      <c r="G22" s="3">
        <f>E22+F22</f>
        <v>28</v>
      </c>
    </row>
    <row r="23" spans="1:7" ht="18.5" x14ac:dyDescent="0.45">
      <c r="A23" s="20"/>
      <c r="B23" s="19"/>
      <c r="C23" s="20">
        <v>2</v>
      </c>
      <c r="D23" s="19" t="s">
        <v>161</v>
      </c>
      <c r="E23" s="21">
        <v>27</v>
      </c>
      <c r="F23" s="21">
        <v>10</v>
      </c>
      <c r="G23" s="3">
        <f>E23+F23</f>
        <v>37</v>
      </c>
    </row>
    <row r="24" spans="1:7" ht="18.5" x14ac:dyDescent="0.45">
      <c r="A24" s="20"/>
      <c r="B24" s="19"/>
      <c r="C24" s="20">
        <v>3</v>
      </c>
      <c r="D24" s="19" t="s">
        <v>160</v>
      </c>
      <c r="E24" s="21">
        <v>12</v>
      </c>
      <c r="F24" s="21">
        <v>5</v>
      </c>
      <c r="G24" s="3">
        <f>E24+F24</f>
        <v>17</v>
      </c>
    </row>
    <row r="25" spans="1:7" ht="18.5" x14ac:dyDescent="0.45">
      <c r="A25" s="20"/>
      <c r="B25" s="19"/>
      <c r="C25" s="20">
        <v>4</v>
      </c>
      <c r="D25" s="19" t="s">
        <v>143</v>
      </c>
      <c r="E25" s="21">
        <v>32</v>
      </c>
      <c r="F25" s="21">
        <v>13</v>
      </c>
      <c r="G25" s="3">
        <f>E25+F25</f>
        <v>45</v>
      </c>
    </row>
    <row r="26" spans="1:7" ht="18.5" x14ac:dyDescent="0.45">
      <c r="A26" s="20"/>
      <c r="B26" s="19"/>
      <c r="C26" s="20">
        <v>5</v>
      </c>
      <c r="D26" s="19" t="s">
        <v>159</v>
      </c>
      <c r="E26" s="21">
        <v>12</v>
      </c>
      <c r="F26" s="21">
        <v>6</v>
      </c>
      <c r="G26" s="3">
        <f>E26+F26</f>
        <v>18</v>
      </c>
    </row>
    <row r="27" spans="1:7" ht="18.5" x14ac:dyDescent="0.45">
      <c r="A27" s="20"/>
      <c r="B27" s="19"/>
      <c r="C27" s="20">
        <v>6</v>
      </c>
      <c r="D27" s="19" t="s">
        <v>158</v>
      </c>
      <c r="E27" s="21">
        <v>35</v>
      </c>
      <c r="F27" s="21">
        <v>8</v>
      </c>
      <c r="G27" s="3">
        <f>E27+F27</f>
        <v>43</v>
      </c>
    </row>
    <row r="28" spans="1:7" ht="18.5" x14ac:dyDescent="0.45">
      <c r="A28" s="20"/>
      <c r="B28" s="19"/>
      <c r="C28" s="20">
        <v>7</v>
      </c>
      <c r="D28" s="19" t="s">
        <v>157</v>
      </c>
      <c r="E28" s="21">
        <v>12</v>
      </c>
      <c r="F28" s="21">
        <v>4</v>
      </c>
      <c r="G28" s="3">
        <f>E28+F28</f>
        <v>16</v>
      </c>
    </row>
    <row r="29" spans="1:7" ht="18.5" x14ac:dyDescent="0.45">
      <c r="A29" s="20"/>
      <c r="B29" s="19"/>
      <c r="C29" s="20">
        <v>8</v>
      </c>
      <c r="D29" s="19" t="s">
        <v>156</v>
      </c>
      <c r="E29" s="21">
        <v>13</v>
      </c>
      <c r="F29" s="21">
        <v>5</v>
      </c>
      <c r="G29" s="3">
        <f>E29+F29</f>
        <v>18</v>
      </c>
    </row>
    <row r="30" spans="1:7" ht="18.5" x14ac:dyDescent="0.45">
      <c r="A30" s="20"/>
      <c r="B30" s="19"/>
      <c r="C30" s="20">
        <v>9</v>
      </c>
      <c r="D30" s="19" t="s">
        <v>155</v>
      </c>
      <c r="E30" s="21">
        <v>27</v>
      </c>
      <c r="F30" s="21">
        <v>10</v>
      </c>
      <c r="G30" s="3">
        <f>E30+F30</f>
        <v>37</v>
      </c>
    </row>
    <row r="31" spans="1:7" ht="18.5" x14ac:dyDescent="0.45">
      <c r="A31" s="20"/>
      <c r="B31" s="19"/>
      <c r="C31" s="20">
        <v>10</v>
      </c>
      <c r="D31" s="19" t="s">
        <v>154</v>
      </c>
      <c r="E31" s="21">
        <v>44</v>
      </c>
      <c r="F31" s="21">
        <v>11</v>
      </c>
      <c r="G31" s="3">
        <f>E31+F31</f>
        <v>55</v>
      </c>
    </row>
    <row r="32" spans="1:7" ht="18.5" x14ac:dyDescent="0.45">
      <c r="A32" s="20"/>
      <c r="B32" s="19"/>
      <c r="C32" s="20">
        <v>11</v>
      </c>
      <c r="D32" s="19" t="s">
        <v>153</v>
      </c>
      <c r="E32" s="21">
        <v>19</v>
      </c>
      <c r="F32" s="21">
        <v>8</v>
      </c>
      <c r="G32" s="3">
        <f>E32+F32</f>
        <v>27</v>
      </c>
    </row>
    <row r="33" spans="1:7" ht="18.5" x14ac:dyDescent="0.45">
      <c r="A33" s="20"/>
      <c r="B33" s="19"/>
      <c r="C33" s="20">
        <v>12</v>
      </c>
      <c r="D33" s="19" t="s">
        <v>152</v>
      </c>
      <c r="E33" s="21">
        <v>13</v>
      </c>
      <c r="F33" s="21">
        <v>6</v>
      </c>
      <c r="G33" s="3">
        <f>E33+F33</f>
        <v>19</v>
      </c>
    </row>
    <row r="34" spans="1:7" ht="18.5" x14ac:dyDescent="0.45">
      <c r="A34" s="20"/>
      <c r="B34" s="19"/>
      <c r="C34" s="20">
        <v>13</v>
      </c>
      <c r="D34" s="19" t="s">
        <v>151</v>
      </c>
      <c r="E34" s="21">
        <v>15</v>
      </c>
      <c r="F34" s="21">
        <v>4</v>
      </c>
      <c r="G34" s="3">
        <f>E34+F34</f>
        <v>19</v>
      </c>
    </row>
    <row r="35" spans="1:7" ht="18.5" x14ac:dyDescent="0.45">
      <c r="A35" s="20"/>
      <c r="B35" s="19"/>
      <c r="C35" s="20">
        <v>14</v>
      </c>
      <c r="D35" s="19" t="s">
        <v>150</v>
      </c>
      <c r="E35" s="21">
        <v>45</v>
      </c>
      <c r="F35" s="21">
        <v>12</v>
      </c>
      <c r="G35" s="3">
        <f>E35+F35</f>
        <v>57</v>
      </c>
    </row>
    <row r="36" spans="1:7" ht="18.5" x14ac:dyDescent="0.45">
      <c r="A36" s="20"/>
      <c r="B36" s="19"/>
      <c r="C36" s="25" t="s">
        <v>1</v>
      </c>
      <c r="D36" s="24"/>
      <c r="E36" s="23">
        <f>SUM(E22:E35)</f>
        <v>326</v>
      </c>
      <c r="F36" s="23">
        <f>SUM(F22:F35)</f>
        <v>110</v>
      </c>
      <c r="G36" s="3">
        <f>E36+F36</f>
        <v>436</v>
      </c>
    </row>
    <row r="37" spans="1:7" ht="6.75" customHeight="1" x14ac:dyDescent="0.45">
      <c r="A37" s="20"/>
      <c r="B37" s="19"/>
      <c r="C37" s="20"/>
      <c r="D37" s="19"/>
      <c r="E37" s="21"/>
      <c r="F37" s="21"/>
      <c r="G37" s="3">
        <f>E37+F37</f>
        <v>0</v>
      </c>
    </row>
    <row r="38" spans="1:7" ht="18.5" x14ac:dyDescent="0.45">
      <c r="A38" s="20">
        <v>3</v>
      </c>
      <c r="B38" s="19" t="s">
        <v>149</v>
      </c>
      <c r="C38" s="20">
        <v>1</v>
      </c>
      <c r="D38" s="19" t="s">
        <v>148</v>
      </c>
      <c r="E38" s="21">
        <v>19</v>
      </c>
      <c r="F38" s="21">
        <v>9</v>
      </c>
      <c r="G38" s="3">
        <f>E38+F38</f>
        <v>28</v>
      </c>
    </row>
    <row r="39" spans="1:7" ht="18.5" x14ac:dyDescent="0.45">
      <c r="A39" s="20"/>
      <c r="B39" s="19"/>
      <c r="C39" s="20">
        <v>2</v>
      </c>
      <c r="D39" s="19" t="s">
        <v>147</v>
      </c>
      <c r="E39" s="21">
        <v>29</v>
      </c>
      <c r="F39" s="21">
        <v>11</v>
      </c>
      <c r="G39" s="3">
        <f>E39+F39</f>
        <v>40</v>
      </c>
    </row>
    <row r="40" spans="1:7" ht="18.5" x14ac:dyDescent="0.45">
      <c r="A40" s="20"/>
      <c r="B40" s="19"/>
      <c r="C40" s="20">
        <v>3</v>
      </c>
      <c r="D40" s="19" t="s">
        <v>33</v>
      </c>
      <c r="E40" s="21">
        <v>19</v>
      </c>
      <c r="F40" s="21">
        <v>8</v>
      </c>
      <c r="G40" s="3">
        <f>E40+F40</f>
        <v>27</v>
      </c>
    </row>
    <row r="41" spans="1:7" ht="18.5" x14ac:dyDescent="0.45">
      <c r="A41" s="20"/>
      <c r="B41" s="19"/>
      <c r="C41" s="20">
        <v>4</v>
      </c>
      <c r="D41" s="19" t="s">
        <v>146</v>
      </c>
      <c r="E41" s="21">
        <v>20</v>
      </c>
      <c r="F41" s="21">
        <v>8</v>
      </c>
      <c r="G41" s="3">
        <f>E41+F41</f>
        <v>28</v>
      </c>
    </row>
    <row r="42" spans="1:7" ht="18.5" x14ac:dyDescent="0.45">
      <c r="A42" s="20"/>
      <c r="B42" s="19"/>
      <c r="C42" s="20">
        <v>5</v>
      </c>
      <c r="D42" s="19" t="s">
        <v>145</v>
      </c>
      <c r="E42" s="21">
        <v>21</v>
      </c>
      <c r="F42" s="21">
        <v>8</v>
      </c>
      <c r="G42" s="3">
        <f>E42+F42</f>
        <v>29</v>
      </c>
    </row>
    <row r="43" spans="1:7" ht="18.5" x14ac:dyDescent="0.45">
      <c r="A43" s="20"/>
      <c r="B43" s="19"/>
      <c r="C43" s="20">
        <v>6</v>
      </c>
      <c r="D43" s="19" t="s">
        <v>144</v>
      </c>
      <c r="E43" s="21">
        <v>22</v>
      </c>
      <c r="F43" s="21">
        <v>9</v>
      </c>
      <c r="G43" s="3">
        <f>E43+F43</f>
        <v>31</v>
      </c>
    </row>
    <row r="44" spans="1:7" ht="18.5" x14ac:dyDescent="0.45">
      <c r="A44" s="20"/>
      <c r="B44" s="19"/>
      <c r="C44" s="20">
        <v>7</v>
      </c>
      <c r="D44" s="19" t="s">
        <v>143</v>
      </c>
      <c r="E44" s="21">
        <v>22</v>
      </c>
      <c r="F44" s="21">
        <v>9</v>
      </c>
      <c r="G44" s="3">
        <f>E44+F44</f>
        <v>31</v>
      </c>
    </row>
    <row r="45" spans="1:7" ht="18.5" x14ac:dyDescent="0.45">
      <c r="A45" s="20"/>
      <c r="B45" s="19"/>
      <c r="C45" s="20">
        <v>8</v>
      </c>
      <c r="D45" s="19" t="s">
        <v>142</v>
      </c>
      <c r="E45" s="21">
        <v>16</v>
      </c>
      <c r="F45" s="21">
        <v>6</v>
      </c>
      <c r="G45" s="3">
        <f>E45+F45</f>
        <v>22</v>
      </c>
    </row>
    <row r="46" spans="1:7" ht="18.5" x14ac:dyDescent="0.45">
      <c r="A46" s="20"/>
      <c r="B46" s="19"/>
      <c r="C46" s="20">
        <v>9</v>
      </c>
      <c r="D46" s="19" t="s">
        <v>141</v>
      </c>
      <c r="E46" s="21">
        <v>20</v>
      </c>
      <c r="F46" s="21">
        <v>9</v>
      </c>
      <c r="G46" s="3">
        <f>E46+F46</f>
        <v>29</v>
      </c>
    </row>
    <row r="47" spans="1:7" ht="18.5" x14ac:dyDescent="0.45">
      <c r="A47" s="20"/>
      <c r="B47" s="19"/>
      <c r="C47" s="20">
        <v>10</v>
      </c>
      <c r="D47" s="19" t="s">
        <v>140</v>
      </c>
      <c r="E47" s="21">
        <v>21</v>
      </c>
      <c r="F47" s="21">
        <v>9</v>
      </c>
      <c r="G47" s="3">
        <f>E47+F47</f>
        <v>30</v>
      </c>
    </row>
    <row r="48" spans="1:7" ht="18.5" x14ac:dyDescent="0.45">
      <c r="A48" s="20"/>
      <c r="B48" s="19"/>
      <c r="C48" s="20">
        <v>11</v>
      </c>
      <c r="D48" s="19" t="s">
        <v>139</v>
      </c>
      <c r="E48" s="21">
        <v>20</v>
      </c>
      <c r="F48" s="21">
        <v>9</v>
      </c>
      <c r="G48" s="3">
        <f>E48+F48</f>
        <v>29</v>
      </c>
    </row>
    <row r="49" spans="1:7" ht="18.5" x14ac:dyDescent="0.45">
      <c r="A49" s="20"/>
      <c r="B49" s="19"/>
      <c r="C49" s="20">
        <v>12</v>
      </c>
      <c r="D49" s="19" t="s">
        <v>138</v>
      </c>
      <c r="E49" s="21">
        <v>16</v>
      </c>
      <c r="F49" s="21">
        <v>7</v>
      </c>
      <c r="G49" s="3">
        <f>E49+F49</f>
        <v>23</v>
      </c>
    </row>
    <row r="50" spans="1:7" ht="18.5" x14ac:dyDescent="0.45">
      <c r="A50" s="20"/>
      <c r="B50" s="19"/>
      <c r="C50" s="25" t="s">
        <v>1</v>
      </c>
      <c r="D50" s="24"/>
      <c r="E50" s="23">
        <f>SUM(E38:E49)</f>
        <v>245</v>
      </c>
      <c r="F50" s="23">
        <f>SUM(F38:F49)</f>
        <v>102</v>
      </c>
      <c r="G50" s="3">
        <f>E50+F50</f>
        <v>347</v>
      </c>
    </row>
    <row r="51" spans="1:7" ht="18.5" x14ac:dyDescent="0.45">
      <c r="A51" s="38"/>
      <c r="B51" s="37"/>
      <c r="C51" s="46"/>
      <c r="D51" s="45"/>
      <c r="E51" s="44"/>
      <c r="F51" s="44"/>
      <c r="G51" s="3">
        <f>E51+F51</f>
        <v>0</v>
      </c>
    </row>
    <row r="52" spans="1:7" ht="18.75" customHeight="1" x14ac:dyDescent="0.35">
      <c r="A52" s="35" t="s">
        <v>137</v>
      </c>
      <c r="B52" s="34" t="s">
        <v>51</v>
      </c>
      <c r="C52" s="33" t="s">
        <v>50</v>
      </c>
      <c r="D52" s="32"/>
      <c r="E52" s="31" t="s">
        <v>1</v>
      </c>
      <c r="F52" s="31"/>
      <c r="G52" s="3" t="e">
        <f>E52+F52</f>
        <v>#VALUE!</v>
      </c>
    </row>
    <row r="53" spans="1:7" ht="18.5" x14ac:dyDescent="0.35">
      <c r="A53" s="30"/>
      <c r="B53" s="29"/>
      <c r="C53" s="28"/>
      <c r="D53" s="27"/>
      <c r="E53" s="26" t="s">
        <v>49</v>
      </c>
      <c r="F53" s="26" t="s">
        <v>48</v>
      </c>
      <c r="G53" s="3" t="e">
        <f>E53+F53</f>
        <v>#VALUE!</v>
      </c>
    </row>
    <row r="54" spans="1:7" ht="11.25" customHeight="1" x14ac:dyDescent="0.45">
      <c r="A54" s="20"/>
      <c r="B54" s="19"/>
      <c r="C54" s="20"/>
      <c r="E54" s="21"/>
      <c r="F54" s="21"/>
      <c r="G54" s="3">
        <f>E54+F54</f>
        <v>0</v>
      </c>
    </row>
    <row r="55" spans="1:7" ht="18.5" x14ac:dyDescent="0.45">
      <c r="A55" s="20">
        <v>4</v>
      </c>
      <c r="B55" s="19" t="s">
        <v>136</v>
      </c>
      <c r="C55" s="20">
        <v>1</v>
      </c>
      <c r="D55" s="19" t="s">
        <v>135</v>
      </c>
      <c r="E55" s="21">
        <v>19</v>
      </c>
      <c r="F55" s="21">
        <v>9</v>
      </c>
      <c r="G55" s="3">
        <f>E55+F55</f>
        <v>28</v>
      </c>
    </row>
    <row r="56" spans="1:7" ht="18.5" x14ac:dyDescent="0.45">
      <c r="A56" s="20"/>
      <c r="B56" s="19"/>
      <c r="C56" s="20">
        <v>2</v>
      </c>
      <c r="D56" s="19" t="s">
        <v>134</v>
      </c>
      <c r="E56" s="21">
        <v>16</v>
      </c>
      <c r="F56" s="21">
        <v>7</v>
      </c>
      <c r="G56" s="3">
        <f>E56+F56</f>
        <v>23</v>
      </c>
    </row>
    <row r="57" spans="1:7" ht="18.5" x14ac:dyDescent="0.45">
      <c r="A57" s="20"/>
      <c r="B57" s="19"/>
      <c r="C57" s="20">
        <v>3</v>
      </c>
      <c r="D57" s="19" t="s">
        <v>133</v>
      </c>
      <c r="E57" s="21">
        <v>15</v>
      </c>
      <c r="F57" s="21">
        <v>4</v>
      </c>
      <c r="G57" s="3">
        <f>E57+F57</f>
        <v>19</v>
      </c>
    </row>
    <row r="58" spans="1:7" ht="18.5" x14ac:dyDescent="0.45">
      <c r="A58" s="20"/>
      <c r="B58" s="19"/>
      <c r="C58" s="20">
        <v>4</v>
      </c>
      <c r="D58" s="19" t="s">
        <v>132</v>
      </c>
      <c r="E58" s="21">
        <v>12</v>
      </c>
      <c r="F58" s="21">
        <v>6</v>
      </c>
      <c r="G58" s="3">
        <f>E58+F58</f>
        <v>18</v>
      </c>
    </row>
    <row r="59" spans="1:7" ht="18.5" x14ac:dyDescent="0.45">
      <c r="A59" s="20"/>
      <c r="B59" s="19"/>
      <c r="C59" s="20">
        <v>5</v>
      </c>
      <c r="D59" s="19" t="s">
        <v>131</v>
      </c>
      <c r="E59" s="21">
        <v>37</v>
      </c>
      <c r="F59" s="21">
        <v>10</v>
      </c>
      <c r="G59" s="3">
        <f>E59+F59</f>
        <v>47</v>
      </c>
    </row>
    <row r="60" spans="1:7" ht="18.5" x14ac:dyDescent="0.45">
      <c r="A60" s="20"/>
      <c r="B60" s="19"/>
      <c r="C60" s="20">
        <v>6</v>
      </c>
      <c r="D60" s="19" t="s">
        <v>130</v>
      </c>
      <c r="E60" s="21">
        <v>13</v>
      </c>
      <c r="F60" s="21">
        <v>6</v>
      </c>
      <c r="G60" s="3">
        <f>E60+F60</f>
        <v>19</v>
      </c>
    </row>
    <row r="61" spans="1:7" ht="18.5" x14ac:dyDescent="0.45">
      <c r="A61" s="20"/>
      <c r="B61" s="19"/>
      <c r="C61" s="20">
        <v>7</v>
      </c>
      <c r="D61" s="19" t="s">
        <v>129</v>
      </c>
      <c r="E61" s="21">
        <v>22</v>
      </c>
      <c r="F61" s="21">
        <v>6</v>
      </c>
      <c r="G61" s="3">
        <f>E61+F61</f>
        <v>28</v>
      </c>
    </row>
    <row r="62" spans="1:7" ht="18.5" x14ac:dyDescent="0.45">
      <c r="A62" s="20"/>
      <c r="B62" s="19"/>
      <c r="C62" s="20">
        <v>8</v>
      </c>
      <c r="D62" s="19" t="s">
        <v>128</v>
      </c>
      <c r="E62" s="21">
        <v>14</v>
      </c>
      <c r="F62" s="21">
        <v>4</v>
      </c>
      <c r="G62" s="3">
        <f>E62+F62</f>
        <v>18</v>
      </c>
    </row>
    <row r="63" spans="1:7" ht="18.5" x14ac:dyDescent="0.45">
      <c r="A63" s="20"/>
      <c r="B63" s="19"/>
      <c r="C63" s="20">
        <v>9</v>
      </c>
      <c r="D63" s="19" t="s">
        <v>127</v>
      </c>
      <c r="E63" s="21">
        <v>22</v>
      </c>
      <c r="F63" s="21">
        <v>6</v>
      </c>
      <c r="G63" s="3">
        <f>E63+F63</f>
        <v>28</v>
      </c>
    </row>
    <row r="64" spans="1:7" ht="18.5" x14ac:dyDescent="0.45">
      <c r="A64" s="20"/>
      <c r="B64" s="19"/>
      <c r="C64" s="20">
        <v>10</v>
      </c>
      <c r="D64" s="19" t="s">
        <v>126</v>
      </c>
      <c r="E64" s="21">
        <v>23</v>
      </c>
      <c r="F64" s="21">
        <v>11</v>
      </c>
      <c r="G64" s="3">
        <f>E64+F64</f>
        <v>34</v>
      </c>
    </row>
    <row r="65" spans="1:7" ht="18.5" x14ac:dyDescent="0.45">
      <c r="A65" s="20"/>
      <c r="B65" s="19"/>
      <c r="C65" s="20">
        <v>11</v>
      </c>
      <c r="D65" s="19" t="s">
        <v>125</v>
      </c>
      <c r="E65" s="21">
        <v>11</v>
      </c>
      <c r="F65" s="21">
        <v>4</v>
      </c>
      <c r="G65" s="3">
        <f>E65+F65</f>
        <v>15</v>
      </c>
    </row>
    <row r="66" spans="1:7" ht="18.5" x14ac:dyDescent="0.45">
      <c r="A66" s="20"/>
      <c r="B66" s="19"/>
      <c r="C66" s="20">
        <v>12</v>
      </c>
      <c r="D66" s="19" t="s">
        <v>124</v>
      </c>
      <c r="E66" s="21">
        <v>13</v>
      </c>
      <c r="F66" s="21">
        <v>6</v>
      </c>
      <c r="G66" s="3">
        <f>E66+F66</f>
        <v>19</v>
      </c>
    </row>
    <row r="67" spans="1:7" ht="18.5" x14ac:dyDescent="0.45">
      <c r="A67" s="20"/>
      <c r="B67" s="19"/>
      <c r="C67" s="20">
        <v>13</v>
      </c>
      <c r="D67" s="19" t="s">
        <v>11</v>
      </c>
      <c r="E67" s="21">
        <v>30</v>
      </c>
      <c r="F67" s="21">
        <v>8</v>
      </c>
      <c r="G67" s="3">
        <f>E67+F67</f>
        <v>38</v>
      </c>
    </row>
    <row r="68" spans="1:7" ht="18.5" x14ac:dyDescent="0.45">
      <c r="A68" s="20"/>
      <c r="B68" s="19"/>
      <c r="C68" s="20">
        <v>14</v>
      </c>
      <c r="D68" s="19" t="s">
        <v>123</v>
      </c>
      <c r="E68" s="21">
        <v>15</v>
      </c>
      <c r="F68" s="21">
        <v>5</v>
      </c>
      <c r="G68" s="3">
        <f>E68+F68</f>
        <v>20</v>
      </c>
    </row>
    <row r="69" spans="1:7" ht="18.5" x14ac:dyDescent="0.45">
      <c r="A69" s="20"/>
      <c r="B69" s="19"/>
      <c r="C69" s="25" t="s">
        <v>1</v>
      </c>
      <c r="D69" s="24"/>
      <c r="E69" s="23">
        <f>SUM(E55:E68)</f>
        <v>262</v>
      </c>
      <c r="F69" s="23">
        <f>SUM(F55:F68)</f>
        <v>92</v>
      </c>
      <c r="G69" s="3">
        <f>E69+F69</f>
        <v>354</v>
      </c>
    </row>
    <row r="70" spans="1:7" ht="12" customHeight="1" x14ac:dyDescent="0.45">
      <c r="A70" s="20"/>
      <c r="B70" s="19"/>
      <c r="C70" s="20"/>
      <c r="D70" s="19"/>
      <c r="E70" s="21"/>
      <c r="F70" s="21"/>
      <c r="G70" s="3">
        <f>E70+F70</f>
        <v>0</v>
      </c>
    </row>
    <row r="71" spans="1:7" ht="18.5" x14ac:dyDescent="0.45">
      <c r="A71" s="20">
        <v>5</v>
      </c>
      <c r="B71" s="19" t="s">
        <v>122</v>
      </c>
      <c r="C71" s="20">
        <v>1</v>
      </c>
      <c r="D71" s="19" t="s">
        <v>121</v>
      </c>
      <c r="E71" s="21">
        <v>20</v>
      </c>
      <c r="F71" s="21">
        <v>4</v>
      </c>
      <c r="G71" s="3">
        <f>E71+F71</f>
        <v>24</v>
      </c>
    </row>
    <row r="72" spans="1:7" ht="18.5" x14ac:dyDescent="0.45">
      <c r="A72" s="20"/>
      <c r="B72" s="19"/>
      <c r="C72" s="20">
        <v>2</v>
      </c>
      <c r="D72" s="19" t="s">
        <v>120</v>
      </c>
      <c r="E72" s="21">
        <v>64</v>
      </c>
      <c r="F72" s="21">
        <v>19</v>
      </c>
      <c r="G72" s="3">
        <f>E72+F72</f>
        <v>83</v>
      </c>
    </row>
    <row r="73" spans="1:7" ht="18.5" x14ac:dyDescent="0.45">
      <c r="A73" s="20"/>
      <c r="B73" s="19"/>
      <c r="C73" s="20">
        <v>3</v>
      </c>
      <c r="D73" s="19" t="s">
        <v>119</v>
      </c>
      <c r="E73" s="22">
        <v>32</v>
      </c>
      <c r="F73" s="21">
        <v>11</v>
      </c>
      <c r="G73" s="3">
        <f>E73+F73</f>
        <v>43</v>
      </c>
    </row>
    <row r="74" spans="1:7" ht="18.5" x14ac:dyDescent="0.45">
      <c r="A74" s="20"/>
      <c r="B74" s="19"/>
      <c r="C74" s="20">
        <v>4</v>
      </c>
      <c r="D74" s="19" t="s">
        <v>75</v>
      </c>
      <c r="E74" s="21">
        <v>33</v>
      </c>
      <c r="F74" s="21">
        <v>8</v>
      </c>
      <c r="G74" s="3">
        <f>E74+F74</f>
        <v>41</v>
      </c>
    </row>
    <row r="75" spans="1:7" ht="18.5" x14ac:dyDescent="0.45">
      <c r="A75" s="20"/>
      <c r="B75" s="19"/>
      <c r="C75" s="20">
        <v>5</v>
      </c>
      <c r="D75" s="19" t="s">
        <v>118</v>
      </c>
      <c r="E75" s="21">
        <v>49</v>
      </c>
      <c r="F75" s="21">
        <v>11</v>
      </c>
      <c r="G75" s="3">
        <f>E75+F75</f>
        <v>60</v>
      </c>
    </row>
    <row r="76" spans="1:7" ht="18.5" x14ac:dyDescent="0.45">
      <c r="A76" s="20"/>
      <c r="B76" s="19"/>
      <c r="C76" s="20">
        <v>6</v>
      </c>
      <c r="D76" s="19" t="s">
        <v>117</v>
      </c>
      <c r="E76" s="21">
        <v>44</v>
      </c>
      <c r="F76" s="21">
        <v>6</v>
      </c>
      <c r="G76" s="3">
        <f>E76+F76</f>
        <v>50</v>
      </c>
    </row>
    <row r="77" spans="1:7" ht="18.5" x14ac:dyDescent="0.45">
      <c r="A77" s="20"/>
      <c r="B77" s="19"/>
      <c r="C77" s="20">
        <v>7</v>
      </c>
      <c r="D77" s="19" t="s">
        <v>116</v>
      </c>
      <c r="E77" s="21">
        <v>40</v>
      </c>
      <c r="F77" s="21">
        <v>8</v>
      </c>
      <c r="G77" s="3">
        <f>E77+F77</f>
        <v>48</v>
      </c>
    </row>
    <row r="78" spans="1:7" ht="18.5" x14ac:dyDescent="0.45">
      <c r="A78" s="20"/>
      <c r="B78" s="19"/>
      <c r="C78" s="20">
        <v>8</v>
      </c>
      <c r="D78" s="19" t="s">
        <v>14</v>
      </c>
      <c r="E78" s="21">
        <v>48</v>
      </c>
      <c r="F78" s="21">
        <v>11</v>
      </c>
      <c r="G78" s="3">
        <f>E78+F78</f>
        <v>59</v>
      </c>
    </row>
    <row r="79" spans="1:7" ht="18.5" x14ac:dyDescent="0.45">
      <c r="A79" s="20"/>
      <c r="B79" s="19"/>
      <c r="C79" s="20">
        <v>9</v>
      </c>
      <c r="D79" s="19" t="s">
        <v>115</v>
      </c>
      <c r="E79" s="21">
        <f>24+2</f>
        <v>26</v>
      </c>
      <c r="F79" s="21">
        <f>6</f>
        <v>6</v>
      </c>
      <c r="G79" s="3">
        <f>E79+F79</f>
        <v>32</v>
      </c>
    </row>
    <row r="80" spans="1:7" ht="18.5" x14ac:dyDescent="0.45">
      <c r="A80" s="20"/>
      <c r="B80" s="19"/>
      <c r="C80" s="20">
        <v>10</v>
      </c>
      <c r="D80" s="19" t="s">
        <v>114</v>
      </c>
      <c r="E80" s="21">
        <v>42</v>
      </c>
      <c r="F80" s="21">
        <v>10</v>
      </c>
      <c r="G80" s="3">
        <f>E80+F80</f>
        <v>52</v>
      </c>
    </row>
    <row r="81" spans="1:7" ht="18.5" x14ac:dyDescent="0.45">
      <c r="A81" s="20"/>
      <c r="B81" s="19"/>
      <c r="C81" s="20">
        <v>11</v>
      </c>
      <c r="D81" s="19" t="s">
        <v>113</v>
      </c>
      <c r="E81" s="21">
        <v>58</v>
      </c>
      <c r="F81" s="21">
        <v>15</v>
      </c>
      <c r="G81" s="3">
        <f>E81+F81</f>
        <v>73</v>
      </c>
    </row>
    <row r="82" spans="1:7" ht="18.5" x14ac:dyDescent="0.45">
      <c r="A82" s="20"/>
      <c r="B82" s="19"/>
      <c r="C82" s="20">
        <v>12</v>
      </c>
      <c r="D82" s="19" t="s">
        <v>112</v>
      </c>
      <c r="E82" s="21">
        <v>29</v>
      </c>
      <c r="F82" s="21">
        <v>7</v>
      </c>
      <c r="G82" s="3">
        <f>E82+F82</f>
        <v>36</v>
      </c>
    </row>
    <row r="83" spans="1:7" ht="18.5" x14ac:dyDescent="0.45">
      <c r="A83" s="20"/>
      <c r="B83" s="19"/>
      <c r="C83" s="20">
        <v>13</v>
      </c>
      <c r="D83" s="19" t="s">
        <v>111</v>
      </c>
      <c r="E83" s="21">
        <v>58</v>
      </c>
      <c r="F83" s="21">
        <v>9</v>
      </c>
      <c r="G83" s="3">
        <f>E83+F83</f>
        <v>67</v>
      </c>
    </row>
    <row r="84" spans="1:7" ht="18.5" x14ac:dyDescent="0.45">
      <c r="A84" s="20"/>
      <c r="B84" s="19"/>
      <c r="C84" s="20">
        <v>14</v>
      </c>
      <c r="D84" s="19" t="s">
        <v>110</v>
      </c>
      <c r="E84" s="21">
        <v>120</v>
      </c>
      <c r="F84" s="21">
        <v>21</v>
      </c>
      <c r="G84" s="3">
        <f>E84+F84</f>
        <v>141</v>
      </c>
    </row>
    <row r="85" spans="1:7" ht="18.5" x14ac:dyDescent="0.45">
      <c r="A85" s="20"/>
      <c r="B85" s="19"/>
      <c r="C85" s="25" t="s">
        <v>1</v>
      </c>
      <c r="D85" s="24"/>
      <c r="E85" s="23">
        <f>SUM(E71:E84)</f>
        <v>663</v>
      </c>
      <c r="F85" s="23">
        <f>SUM(F71:F84)</f>
        <v>146</v>
      </c>
      <c r="G85" s="3">
        <f>E85+F85</f>
        <v>809</v>
      </c>
    </row>
    <row r="86" spans="1:7" ht="12" customHeight="1" x14ac:dyDescent="0.45">
      <c r="A86" s="20"/>
      <c r="B86" s="19"/>
      <c r="C86" s="20"/>
      <c r="D86" s="19"/>
      <c r="E86" s="21"/>
      <c r="F86" s="21"/>
      <c r="G86" s="3">
        <f>E86+F86</f>
        <v>0</v>
      </c>
    </row>
    <row r="87" spans="1:7" ht="18.5" x14ac:dyDescent="0.45">
      <c r="A87" s="20">
        <v>6</v>
      </c>
      <c r="B87" s="19" t="s">
        <v>109</v>
      </c>
      <c r="C87" s="20">
        <v>1</v>
      </c>
      <c r="D87" s="19" t="s">
        <v>108</v>
      </c>
      <c r="E87" s="21">
        <v>20</v>
      </c>
      <c r="F87" s="21">
        <v>5</v>
      </c>
      <c r="G87" s="3">
        <f>E87+F87</f>
        <v>25</v>
      </c>
    </row>
    <row r="88" spans="1:7" ht="18.5" x14ac:dyDescent="0.45">
      <c r="A88" s="20"/>
      <c r="B88" s="19"/>
      <c r="C88" s="20">
        <v>2</v>
      </c>
      <c r="D88" s="19" t="s">
        <v>107</v>
      </c>
      <c r="E88" s="21">
        <v>22</v>
      </c>
      <c r="F88" s="21">
        <v>6</v>
      </c>
      <c r="G88" s="3">
        <f>E88+F88</f>
        <v>28</v>
      </c>
    </row>
    <row r="89" spans="1:7" ht="18.5" x14ac:dyDescent="0.45">
      <c r="A89" s="20"/>
      <c r="B89" s="19"/>
      <c r="C89" s="20">
        <v>3</v>
      </c>
      <c r="D89" s="19" t="s">
        <v>106</v>
      </c>
      <c r="E89" s="21">
        <v>34</v>
      </c>
      <c r="F89" s="21">
        <v>12</v>
      </c>
      <c r="G89" s="3">
        <f>E89+F89</f>
        <v>46</v>
      </c>
    </row>
    <row r="90" spans="1:7" ht="18.5" x14ac:dyDescent="0.45">
      <c r="A90" s="20"/>
      <c r="B90" s="19"/>
      <c r="C90" s="20">
        <v>4</v>
      </c>
      <c r="D90" s="19" t="s">
        <v>105</v>
      </c>
      <c r="E90" s="21">
        <v>29</v>
      </c>
      <c r="F90" s="21">
        <v>6</v>
      </c>
      <c r="G90" s="3">
        <f>E90+F90</f>
        <v>35</v>
      </c>
    </row>
    <row r="91" spans="1:7" ht="18.5" x14ac:dyDescent="0.45">
      <c r="A91" s="20"/>
      <c r="B91" s="19"/>
      <c r="C91" s="20">
        <v>5</v>
      </c>
      <c r="D91" s="19" t="s">
        <v>104</v>
      </c>
      <c r="E91" s="21">
        <f>56+1</f>
        <v>57</v>
      </c>
      <c r="F91" s="21">
        <f>7</f>
        <v>7</v>
      </c>
      <c r="G91" s="3">
        <f>E91+F91</f>
        <v>64</v>
      </c>
    </row>
    <row r="92" spans="1:7" ht="18.5" x14ac:dyDescent="0.45">
      <c r="A92" s="20"/>
      <c r="B92" s="19"/>
      <c r="C92" s="20">
        <v>6</v>
      </c>
      <c r="D92" s="19" t="s">
        <v>103</v>
      </c>
      <c r="E92" s="21">
        <v>32</v>
      </c>
      <c r="F92" s="21">
        <v>9</v>
      </c>
      <c r="G92" s="3">
        <f>E92+F92</f>
        <v>41</v>
      </c>
    </row>
    <row r="93" spans="1:7" ht="18.5" x14ac:dyDescent="0.45">
      <c r="A93" s="20"/>
      <c r="B93" s="19"/>
      <c r="C93" s="20">
        <v>7</v>
      </c>
      <c r="D93" s="19" t="s">
        <v>102</v>
      </c>
      <c r="E93" s="21">
        <v>51</v>
      </c>
      <c r="F93" s="21">
        <v>13</v>
      </c>
      <c r="G93" s="3">
        <f>E93+F93</f>
        <v>64</v>
      </c>
    </row>
    <row r="94" spans="1:7" ht="18.5" x14ac:dyDescent="0.45">
      <c r="A94" s="20"/>
      <c r="B94" s="19"/>
      <c r="C94" s="20">
        <v>8</v>
      </c>
      <c r="D94" s="19" t="s">
        <v>101</v>
      </c>
      <c r="E94" s="21">
        <v>58</v>
      </c>
      <c r="F94" s="21">
        <v>15</v>
      </c>
      <c r="G94" s="3">
        <f>E94+F94</f>
        <v>73</v>
      </c>
    </row>
    <row r="95" spans="1:7" ht="18.5" x14ac:dyDescent="0.45">
      <c r="A95" s="20"/>
      <c r="B95" s="19"/>
      <c r="C95" s="20">
        <v>9</v>
      </c>
      <c r="D95" s="19" t="s">
        <v>100</v>
      </c>
      <c r="E95" s="21">
        <v>29</v>
      </c>
      <c r="F95" s="21">
        <v>10</v>
      </c>
      <c r="G95" s="3">
        <f>E95+F95</f>
        <v>39</v>
      </c>
    </row>
    <row r="96" spans="1:7" ht="18.5" x14ac:dyDescent="0.45">
      <c r="A96" s="20"/>
      <c r="B96" s="19"/>
      <c r="C96" s="20">
        <v>10</v>
      </c>
      <c r="D96" s="19" t="s">
        <v>99</v>
      </c>
      <c r="E96" s="21">
        <v>25</v>
      </c>
      <c r="F96" s="21">
        <v>4</v>
      </c>
      <c r="G96" s="3">
        <f>E96+F96</f>
        <v>29</v>
      </c>
    </row>
    <row r="97" spans="1:7" ht="18.5" x14ac:dyDescent="0.45">
      <c r="A97" s="20"/>
      <c r="B97" s="19"/>
      <c r="C97" s="20">
        <v>11</v>
      </c>
      <c r="D97" s="19" t="s">
        <v>98</v>
      </c>
      <c r="E97" s="21">
        <v>75</v>
      </c>
      <c r="F97" s="21">
        <v>23</v>
      </c>
      <c r="G97" s="3">
        <f>E97+F97</f>
        <v>98</v>
      </c>
    </row>
    <row r="98" spans="1:7" ht="18.5" x14ac:dyDescent="0.45">
      <c r="A98" s="20"/>
      <c r="B98" s="19"/>
      <c r="C98" s="20">
        <v>12</v>
      </c>
      <c r="D98" s="19" t="s">
        <v>97</v>
      </c>
      <c r="E98" s="21">
        <f>16+1</f>
        <v>17</v>
      </c>
      <c r="F98" s="21">
        <f>6</f>
        <v>6</v>
      </c>
      <c r="G98" s="3">
        <f>E98+F98</f>
        <v>23</v>
      </c>
    </row>
    <row r="99" spans="1:7" ht="18.5" x14ac:dyDescent="0.45">
      <c r="A99" s="20"/>
      <c r="B99" s="19"/>
      <c r="C99" s="25" t="s">
        <v>1</v>
      </c>
      <c r="D99" s="24"/>
      <c r="E99" s="23">
        <f>SUM(E87:E98)</f>
        <v>449</v>
      </c>
      <c r="F99" s="23">
        <f>SUM(F87:F98)</f>
        <v>116</v>
      </c>
      <c r="G99" s="3">
        <f>E99+F99</f>
        <v>565</v>
      </c>
    </row>
    <row r="100" spans="1:7" ht="18.5" x14ac:dyDescent="0.45">
      <c r="A100" s="43"/>
      <c r="B100" s="42"/>
      <c r="C100" s="43"/>
      <c r="D100" s="42"/>
      <c r="E100" s="41"/>
      <c r="F100" s="41"/>
      <c r="G100" s="3">
        <f>E100+F100</f>
        <v>0</v>
      </c>
    </row>
    <row r="101" spans="1:7" ht="10.5" customHeight="1" x14ac:dyDescent="0.45">
      <c r="A101" s="38"/>
      <c r="B101" s="37"/>
      <c r="C101" s="38"/>
      <c r="D101" s="37"/>
      <c r="E101" s="36"/>
      <c r="F101" s="36"/>
      <c r="G101" s="3">
        <f>E101+F101</f>
        <v>0</v>
      </c>
    </row>
    <row r="102" spans="1:7" ht="18.75" customHeight="1" x14ac:dyDescent="0.35">
      <c r="A102" s="35" t="s">
        <v>52</v>
      </c>
      <c r="B102" s="34" t="s">
        <v>51</v>
      </c>
      <c r="C102" s="33" t="s">
        <v>50</v>
      </c>
      <c r="D102" s="32"/>
      <c r="E102" s="31" t="s">
        <v>1</v>
      </c>
      <c r="F102" s="31"/>
      <c r="G102" s="3" t="e">
        <f>E102+F102</f>
        <v>#VALUE!</v>
      </c>
    </row>
    <row r="103" spans="1:7" ht="18.5" x14ac:dyDescent="0.35">
      <c r="A103" s="30"/>
      <c r="B103" s="29"/>
      <c r="C103" s="28"/>
      <c r="D103" s="27"/>
      <c r="E103" s="26" t="s">
        <v>49</v>
      </c>
      <c r="F103" s="26" t="s">
        <v>48</v>
      </c>
      <c r="G103" s="3" t="e">
        <f>E103+F103</f>
        <v>#VALUE!</v>
      </c>
    </row>
    <row r="104" spans="1:7" ht="6.75" customHeight="1" x14ac:dyDescent="0.45">
      <c r="A104" s="20"/>
      <c r="B104" s="19"/>
      <c r="C104" s="20"/>
      <c r="D104" s="19"/>
      <c r="E104" s="21"/>
      <c r="F104" s="21"/>
      <c r="G104" s="3">
        <f>E104+F104</f>
        <v>0</v>
      </c>
    </row>
    <row r="105" spans="1:7" ht="18.5" x14ac:dyDescent="0.45">
      <c r="A105" s="20">
        <v>7</v>
      </c>
      <c r="B105" s="19" t="s">
        <v>96</v>
      </c>
      <c r="C105" s="20">
        <v>1</v>
      </c>
      <c r="D105" s="19" t="s">
        <v>95</v>
      </c>
      <c r="E105" s="21">
        <v>31</v>
      </c>
      <c r="F105" s="21">
        <v>15</v>
      </c>
      <c r="G105" s="3">
        <f>E105+F105</f>
        <v>46</v>
      </c>
    </row>
    <row r="106" spans="1:7" ht="18.5" x14ac:dyDescent="0.45">
      <c r="A106" s="20"/>
      <c r="B106" s="19"/>
      <c r="C106" s="20">
        <v>2</v>
      </c>
      <c r="D106" s="19" t="s">
        <v>94</v>
      </c>
      <c r="E106" s="21">
        <v>41</v>
      </c>
      <c r="F106" s="21">
        <v>9</v>
      </c>
      <c r="G106" s="3">
        <f>E106+F106</f>
        <v>50</v>
      </c>
    </row>
    <row r="107" spans="1:7" ht="18.5" x14ac:dyDescent="0.45">
      <c r="A107" s="20"/>
      <c r="B107" s="19"/>
      <c r="C107" s="20">
        <v>3</v>
      </c>
      <c r="D107" s="19" t="s">
        <v>93</v>
      </c>
      <c r="E107" s="21">
        <v>37</v>
      </c>
      <c r="F107" s="21">
        <v>12</v>
      </c>
      <c r="G107" s="3">
        <f>E107+F107</f>
        <v>49</v>
      </c>
    </row>
    <row r="108" spans="1:7" ht="18.5" x14ac:dyDescent="0.45">
      <c r="A108" s="20"/>
      <c r="B108" s="19"/>
      <c r="C108" s="20">
        <v>4</v>
      </c>
      <c r="D108" s="19" t="s">
        <v>92</v>
      </c>
      <c r="E108" s="21">
        <v>52</v>
      </c>
      <c r="F108" s="21">
        <v>15</v>
      </c>
      <c r="G108" s="3">
        <f>E108+F108</f>
        <v>67</v>
      </c>
    </row>
    <row r="109" spans="1:7" ht="18.5" x14ac:dyDescent="0.45">
      <c r="A109" s="20"/>
      <c r="B109" s="19"/>
      <c r="C109" s="20">
        <v>5</v>
      </c>
      <c r="D109" s="19" t="s">
        <v>91</v>
      </c>
      <c r="E109" s="21">
        <v>34</v>
      </c>
      <c r="F109" s="21">
        <v>10</v>
      </c>
      <c r="G109" s="3">
        <f>E109+F109</f>
        <v>44</v>
      </c>
    </row>
    <row r="110" spans="1:7" ht="18.5" x14ac:dyDescent="0.45">
      <c r="A110" s="20"/>
      <c r="B110" s="19"/>
      <c r="C110" s="20">
        <v>6</v>
      </c>
      <c r="D110" s="19" t="s">
        <v>90</v>
      </c>
      <c r="E110" s="21">
        <f>13+1</f>
        <v>14</v>
      </c>
      <c r="F110" s="21">
        <f>3</f>
        <v>3</v>
      </c>
      <c r="G110" s="3">
        <f>E110+F110</f>
        <v>17</v>
      </c>
    </row>
    <row r="111" spans="1:7" ht="18.5" x14ac:dyDescent="0.45">
      <c r="A111" s="20"/>
      <c r="B111" s="19"/>
      <c r="C111" s="20">
        <v>7</v>
      </c>
      <c r="D111" s="19" t="s">
        <v>89</v>
      </c>
      <c r="E111" s="21">
        <v>24</v>
      </c>
      <c r="F111" s="21">
        <v>6</v>
      </c>
      <c r="G111" s="3">
        <f>E111+F111</f>
        <v>30</v>
      </c>
    </row>
    <row r="112" spans="1:7" ht="18.5" x14ac:dyDescent="0.45">
      <c r="A112" s="20"/>
      <c r="B112" s="19"/>
      <c r="C112" s="20">
        <v>8</v>
      </c>
      <c r="D112" s="19" t="s">
        <v>88</v>
      </c>
      <c r="E112" s="21">
        <v>37</v>
      </c>
      <c r="F112" s="21">
        <v>10</v>
      </c>
      <c r="G112" s="3">
        <f>E112+F112</f>
        <v>47</v>
      </c>
    </row>
    <row r="113" spans="1:7" ht="18.5" x14ac:dyDescent="0.45">
      <c r="A113" s="20"/>
      <c r="B113" s="19"/>
      <c r="C113" s="20">
        <v>9</v>
      </c>
      <c r="D113" s="19" t="s">
        <v>87</v>
      </c>
      <c r="E113" s="21">
        <v>36</v>
      </c>
      <c r="F113" s="21">
        <v>9</v>
      </c>
      <c r="G113" s="3">
        <f>E113+F113</f>
        <v>45</v>
      </c>
    </row>
    <row r="114" spans="1:7" ht="18.5" x14ac:dyDescent="0.45">
      <c r="A114" s="20"/>
      <c r="B114" s="19"/>
      <c r="C114" s="20">
        <v>10</v>
      </c>
      <c r="D114" s="19" t="s">
        <v>19</v>
      </c>
      <c r="E114" s="21">
        <v>27</v>
      </c>
      <c r="F114" s="21">
        <v>8</v>
      </c>
      <c r="G114" s="3">
        <f>E114+F114</f>
        <v>35</v>
      </c>
    </row>
    <row r="115" spans="1:7" ht="18.5" x14ac:dyDescent="0.45">
      <c r="A115" s="20"/>
      <c r="B115" s="19"/>
      <c r="C115" s="20">
        <v>11</v>
      </c>
      <c r="D115" s="19" t="s">
        <v>86</v>
      </c>
      <c r="E115" s="21">
        <v>84</v>
      </c>
      <c r="F115" s="21">
        <v>27</v>
      </c>
      <c r="G115" s="3">
        <f>E115+F115</f>
        <v>111</v>
      </c>
    </row>
    <row r="116" spans="1:7" ht="18.5" x14ac:dyDescent="0.45">
      <c r="A116" s="20"/>
      <c r="B116" s="19"/>
      <c r="C116" s="20">
        <v>12</v>
      </c>
      <c r="D116" s="19" t="s">
        <v>24</v>
      </c>
      <c r="E116" s="21">
        <v>52</v>
      </c>
      <c r="F116" s="21">
        <v>13</v>
      </c>
      <c r="G116" s="3">
        <f>E116+F116</f>
        <v>65</v>
      </c>
    </row>
    <row r="117" spans="1:7" ht="18.5" x14ac:dyDescent="0.45">
      <c r="A117" s="20"/>
      <c r="B117" s="19"/>
      <c r="C117" s="20">
        <v>13</v>
      </c>
      <c r="D117" s="19" t="s">
        <v>85</v>
      </c>
      <c r="E117" s="21">
        <v>32</v>
      </c>
      <c r="F117" s="21">
        <v>10</v>
      </c>
      <c r="G117" s="3">
        <f>E117+F117</f>
        <v>42</v>
      </c>
    </row>
    <row r="118" spans="1:7" ht="18.5" x14ac:dyDescent="0.45">
      <c r="A118" s="20"/>
      <c r="B118" s="19"/>
      <c r="C118" s="20">
        <v>14</v>
      </c>
      <c r="D118" s="19" t="s">
        <v>84</v>
      </c>
      <c r="E118" s="21">
        <v>21</v>
      </c>
      <c r="F118" s="21">
        <v>7</v>
      </c>
      <c r="G118" s="3">
        <f>E118+F118</f>
        <v>28</v>
      </c>
    </row>
    <row r="119" spans="1:7" ht="18.5" x14ac:dyDescent="0.45">
      <c r="A119" s="20"/>
      <c r="B119" s="19"/>
      <c r="C119" s="20">
        <v>15</v>
      </c>
      <c r="D119" s="19" t="s">
        <v>83</v>
      </c>
      <c r="E119" s="21">
        <v>26</v>
      </c>
      <c r="F119" s="21">
        <v>8</v>
      </c>
      <c r="G119" s="3">
        <f>E119+F119</f>
        <v>34</v>
      </c>
    </row>
    <row r="120" spans="1:7" ht="18.5" x14ac:dyDescent="0.45">
      <c r="A120" s="20"/>
      <c r="B120" s="19"/>
      <c r="C120" s="25" t="s">
        <v>1</v>
      </c>
      <c r="D120" s="24"/>
      <c r="E120" s="23">
        <f>SUM(E105:E119)</f>
        <v>548</v>
      </c>
      <c r="F120" s="23">
        <f>SUM(F105:F119)</f>
        <v>162</v>
      </c>
      <c r="G120" s="3">
        <f>E120+F120</f>
        <v>710</v>
      </c>
    </row>
    <row r="121" spans="1:7" ht="7.5" customHeight="1" x14ac:dyDescent="0.45">
      <c r="A121" s="20"/>
      <c r="B121" s="19"/>
      <c r="C121" s="20"/>
      <c r="D121" s="19"/>
      <c r="E121" s="21"/>
      <c r="F121" s="21"/>
      <c r="G121" s="3">
        <f>E121+F121</f>
        <v>0</v>
      </c>
    </row>
    <row r="122" spans="1:7" ht="18.5" x14ac:dyDescent="0.45">
      <c r="A122" s="20">
        <v>8</v>
      </c>
      <c r="B122" s="19" t="s">
        <v>82</v>
      </c>
      <c r="C122" s="20">
        <v>1</v>
      </c>
      <c r="D122" s="19" t="s">
        <v>81</v>
      </c>
      <c r="E122" s="21">
        <v>28</v>
      </c>
      <c r="F122" s="21">
        <v>11</v>
      </c>
      <c r="G122" s="3">
        <f>E122+F122</f>
        <v>39</v>
      </c>
    </row>
    <row r="123" spans="1:7" ht="18.5" x14ac:dyDescent="0.45">
      <c r="A123" s="20"/>
      <c r="B123" s="19"/>
      <c r="C123" s="20">
        <v>2</v>
      </c>
      <c r="D123" s="19" t="s">
        <v>80</v>
      </c>
      <c r="E123" s="21">
        <v>32</v>
      </c>
      <c r="F123" s="21">
        <v>9</v>
      </c>
      <c r="G123" s="3">
        <f>E123+F123</f>
        <v>41</v>
      </c>
    </row>
    <row r="124" spans="1:7" ht="18.5" x14ac:dyDescent="0.45">
      <c r="A124" s="20"/>
      <c r="B124" s="19"/>
      <c r="C124" s="20">
        <v>3</v>
      </c>
      <c r="D124" s="19" t="s">
        <v>79</v>
      </c>
      <c r="E124" s="21">
        <v>15</v>
      </c>
      <c r="F124" s="21">
        <v>7</v>
      </c>
      <c r="G124" s="3">
        <f>E124+F124</f>
        <v>22</v>
      </c>
    </row>
    <row r="125" spans="1:7" ht="18.5" x14ac:dyDescent="0.45">
      <c r="A125" s="20"/>
      <c r="B125" s="19"/>
      <c r="C125" s="20">
        <v>4</v>
      </c>
      <c r="D125" s="19" t="s">
        <v>78</v>
      </c>
      <c r="E125" s="21">
        <v>33</v>
      </c>
      <c r="F125" s="21">
        <v>12</v>
      </c>
      <c r="G125" s="3">
        <f>E125+F125</f>
        <v>45</v>
      </c>
    </row>
    <row r="126" spans="1:7" ht="18.5" x14ac:dyDescent="0.45">
      <c r="A126" s="20"/>
      <c r="B126" s="19"/>
      <c r="C126" s="20">
        <v>5</v>
      </c>
      <c r="D126" s="19" t="s">
        <v>77</v>
      </c>
      <c r="E126" s="21">
        <v>22</v>
      </c>
      <c r="F126" s="21">
        <v>6</v>
      </c>
      <c r="G126" s="3">
        <f>E126+F126</f>
        <v>28</v>
      </c>
    </row>
    <row r="127" spans="1:7" ht="18.5" x14ac:dyDescent="0.45">
      <c r="A127" s="20"/>
      <c r="B127" s="19"/>
      <c r="C127" s="20">
        <v>6</v>
      </c>
      <c r="D127" s="19" t="s">
        <v>76</v>
      </c>
      <c r="E127" s="21">
        <v>20</v>
      </c>
      <c r="F127" s="21">
        <v>6</v>
      </c>
      <c r="G127" s="3">
        <f>E127+F127</f>
        <v>26</v>
      </c>
    </row>
    <row r="128" spans="1:7" ht="18.5" x14ac:dyDescent="0.45">
      <c r="A128" s="20"/>
      <c r="B128" s="19"/>
      <c r="C128" s="20">
        <v>7</v>
      </c>
      <c r="D128" s="19" t="s">
        <v>75</v>
      </c>
      <c r="E128" s="21">
        <v>22</v>
      </c>
      <c r="F128" s="21">
        <v>9</v>
      </c>
      <c r="G128" s="3">
        <f>E128+F128</f>
        <v>31</v>
      </c>
    </row>
    <row r="129" spans="1:7" ht="18.5" x14ac:dyDescent="0.45">
      <c r="A129" s="20"/>
      <c r="B129" s="19"/>
      <c r="C129" s="20">
        <v>8</v>
      </c>
      <c r="D129" s="19" t="s">
        <v>74</v>
      </c>
      <c r="E129" s="21">
        <v>23</v>
      </c>
      <c r="F129" s="21">
        <v>6</v>
      </c>
      <c r="G129" s="3">
        <f>E129+F129</f>
        <v>29</v>
      </c>
    </row>
    <row r="130" spans="1:7" ht="18.5" x14ac:dyDescent="0.45">
      <c r="A130" s="20"/>
      <c r="B130" s="19"/>
      <c r="C130" s="20">
        <v>9</v>
      </c>
      <c r="D130" s="19" t="s">
        <v>73</v>
      </c>
      <c r="E130" s="21">
        <v>29</v>
      </c>
      <c r="F130" s="21">
        <v>8</v>
      </c>
      <c r="G130" s="3">
        <f>E130+F130</f>
        <v>37</v>
      </c>
    </row>
    <row r="131" spans="1:7" ht="18.5" x14ac:dyDescent="0.45">
      <c r="A131" s="20"/>
      <c r="B131" s="19"/>
      <c r="C131" s="20">
        <v>10</v>
      </c>
      <c r="D131" s="19" t="s">
        <v>72</v>
      </c>
      <c r="E131" s="21">
        <v>21</v>
      </c>
      <c r="F131" s="21">
        <v>7</v>
      </c>
      <c r="G131" s="3">
        <f>E131+F131</f>
        <v>28</v>
      </c>
    </row>
    <row r="132" spans="1:7" ht="18.5" x14ac:dyDescent="0.45">
      <c r="A132" s="20"/>
      <c r="B132" s="19"/>
      <c r="C132" s="20">
        <v>11</v>
      </c>
      <c r="D132" s="19" t="s">
        <v>71</v>
      </c>
      <c r="E132" s="21">
        <v>19</v>
      </c>
      <c r="F132" s="21">
        <v>7</v>
      </c>
      <c r="G132" s="3">
        <f>E132+F132</f>
        <v>26</v>
      </c>
    </row>
    <row r="133" spans="1:7" ht="18.5" x14ac:dyDescent="0.45">
      <c r="A133" s="20"/>
      <c r="B133" s="19"/>
      <c r="C133" s="20">
        <v>12</v>
      </c>
      <c r="D133" s="19" t="s">
        <v>70</v>
      </c>
      <c r="E133" s="21">
        <v>19</v>
      </c>
      <c r="F133" s="21">
        <v>9</v>
      </c>
      <c r="G133" s="3">
        <f>E133+F133</f>
        <v>28</v>
      </c>
    </row>
    <row r="134" spans="1:7" ht="18.5" x14ac:dyDescent="0.45">
      <c r="A134" s="20"/>
      <c r="B134" s="19"/>
      <c r="C134" s="20">
        <v>13</v>
      </c>
      <c r="D134" s="19" t="s">
        <v>69</v>
      </c>
      <c r="E134" s="21">
        <v>21</v>
      </c>
      <c r="F134" s="21">
        <v>8</v>
      </c>
      <c r="G134" s="3">
        <f>E134+F134</f>
        <v>29</v>
      </c>
    </row>
    <row r="135" spans="1:7" ht="18.5" x14ac:dyDescent="0.45">
      <c r="A135" s="20"/>
      <c r="B135" s="19"/>
      <c r="C135" s="20">
        <v>14</v>
      </c>
      <c r="D135" s="19" t="s">
        <v>68</v>
      </c>
      <c r="E135" s="21">
        <v>13</v>
      </c>
      <c r="F135" s="21">
        <v>6</v>
      </c>
      <c r="G135" s="3">
        <f>E135+F135</f>
        <v>19</v>
      </c>
    </row>
    <row r="136" spans="1:7" ht="18.5" x14ac:dyDescent="0.45">
      <c r="A136" s="20"/>
      <c r="B136" s="19"/>
      <c r="C136" s="20">
        <v>15</v>
      </c>
      <c r="D136" s="19" t="s">
        <v>67</v>
      </c>
      <c r="E136" s="21">
        <v>19</v>
      </c>
      <c r="F136" s="21">
        <v>6</v>
      </c>
      <c r="G136" s="3">
        <f>E136+F136</f>
        <v>25</v>
      </c>
    </row>
    <row r="137" spans="1:7" ht="18.5" x14ac:dyDescent="0.45">
      <c r="A137" s="20"/>
      <c r="B137" s="19"/>
      <c r="C137" s="20">
        <v>16</v>
      </c>
      <c r="D137" s="19" t="s">
        <v>66</v>
      </c>
      <c r="E137" s="21">
        <v>16</v>
      </c>
      <c r="F137" s="21">
        <v>6</v>
      </c>
      <c r="G137" s="3">
        <f>E137+F137</f>
        <v>22</v>
      </c>
    </row>
    <row r="138" spans="1:7" ht="18.5" x14ac:dyDescent="0.45">
      <c r="A138" s="20"/>
      <c r="B138" s="19"/>
      <c r="C138" s="25" t="s">
        <v>1</v>
      </c>
      <c r="D138" s="24"/>
      <c r="E138" s="23">
        <f>SUM(E122:E137)</f>
        <v>352</v>
      </c>
      <c r="F138" s="23">
        <f>SUM(F122:F137)</f>
        <v>123</v>
      </c>
      <c r="G138" s="3">
        <f>E138+F138</f>
        <v>475</v>
      </c>
    </row>
    <row r="139" spans="1:7" ht="8.25" customHeight="1" x14ac:dyDescent="0.45">
      <c r="A139" s="20"/>
      <c r="B139" s="19"/>
      <c r="C139" s="20"/>
      <c r="D139" s="19"/>
      <c r="E139" s="21"/>
      <c r="F139" s="21"/>
      <c r="G139" s="3">
        <f>E139+F139</f>
        <v>0</v>
      </c>
    </row>
    <row r="140" spans="1:7" ht="18.5" x14ac:dyDescent="0.45">
      <c r="A140" s="20">
        <v>9</v>
      </c>
      <c r="B140" s="19" t="s">
        <v>65</v>
      </c>
      <c r="C140" s="20">
        <v>1</v>
      </c>
      <c r="D140" s="19" t="s">
        <v>64</v>
      </c>
      <c r="E140" s="21">
        <v>26</v>
      </c>
      <c r="F140" s="21">
        <v>7</v>
      </c>
      <c r="G140" s="3">
        <f>E140+F140</f>
        <v>33</v>
      </c>
    </row>
    <row r="141" spans="1:7" ht="18.5" x14ac:dyDescent="0.45">
      <c r="A141" s="20"/>
      <c r="B141" s="19"/>
      <c r="C141" s="20">
        <v>2</v>
      </c>
      <c r="D141" s="19" t="s">
        <v>63</v>
      </c>
      <c r="E141" s="21">
        <v>33</v>
      </c>
      <c r="F141" s="21">
        <v>12</v>
      </c>
      <c r="G141" s="3">
        <f>E141+F141</f>
        <v>45</v>
      </c>
    </row>
    <row r="142" spans="1:7" ht="18.5" x14ac:dyDescent="0.45">
      <c r="A142" s="20"/>
      <c r="B142" s="19"/>
      <c r="C142" s="20">
        <v>3</v>
      </c>
      <c r="D142" s="19" t="s">
        <v>62</v>
      </c>
      <c r="E142" s="21">
        <v>24</v>
      </c>
      <c r="F142" s="21">
        <v>10</v>
      </c>
      <c r="G142" s="3">
        <f>E142+F142</f>
        <v>34</v>
      </c>
    </row>
    <row r="143" spans="1:7" ht="18.5" x14ac:dyDescent="0.45">
      <c r="A143" s="20"/>
      <c r="B143" s="19"/>
      <c r="C143" s="20">
        <v>4</v>
      </c>
      <c r="D143" s="19" t="s">
        <v>61</v>
      </c>
      <c r="E143" s="21">
        <v>29</v>
      </c>
      <c r="F143" s="21">
        <v>12</v>
      </c>
      <c r="G143" s="3">
        <f>E143+F143</f>
        <v>41</v>
      </c>
    </row>
    <row r="144" spans="1:7" ht="18.5" x14ac:dyDescent="0.45">
      <c r="A144" s="20"/>
      <c r="B144" s="19"/>
      <c r="C144" s="20">
        <v>5</v>
      </c>
      <c r="D144" s="19" t="s">
        <v>60</v>
      </c>
      <c r="E144" s="21">
        <v>18</v>
      </c>
      <c r="F144" s="21">
        <v>7</v>
      </c>
      <c r="G144" s="3">
        <f>E144+F144</f>
        <v>25</v>
      </c>
    </row>
    <row r="145" spans="1:7" ht="18.5" x14ac:dyDescent="0.45">
      <c r="A145" s="20"/>
      <c r="B145" s="19"/>
      <c r="C145" s="20">
        <v>6</v>
      </c>
      <c r="D145" s="19" t="s">
        <v>59</v>
      </c>
      <c r="E145" s="21">
        <v>36</v>
      </c>
      <c r="F145" s="21">
        <v>11</v>
      </c>
      <c r="G145" s="3">
        <f>E145+F145</f>
        <v>47</v>
      </c>
    </row>
    <row r="146" spans="1:7" ht="18.5" x14ac:dyDescent="0.45">
      <c r="A146" s="20"/>
      <c r="B146" s="19"/>
      <c r="C146" s="20">
        <v>7</v>
      </c>
      <c r="D146" s="19" t="s">
        <v>58</v>
      </c>
      <c r="E146" s="21">
        <v>31</v>
      </c>
      <c r="F146" s="21">
        <v>8</v>
      </c>
      <c r="G146" s="3">
        <f>E146+F146</f>
        <v>39</v>
      </c>
    </row>
    <row r="147" spans="1:7" ht="18.5" x14ac:dyDescent="0.45">
      <c r="A147" s="20"/>
      <c r="B147" s="19"/>
      <c r="C147" s="20">
        <v>8</v>
      </c>
      <c r="D147" s="19" t="s">
        <v>57</v>
      </c>
      <c r="E147" s="21">
        <v>26</v>
      </c>
      <c r="F147" s="21">
        <v>11</v>
      </c>
      <c r="G147" s="3">
        <f>E147+F147</f>
        <v>37</v>
      </c>
    </row>
    <row r="148" spans="1:7" ht="18.5" x14ac:dyDescent="0.45">
      <c r="A148" s="20"/>
      <c r="B148" s="19"/>
      <c r="C148" s="20">
        <v>9</v>
      </c>
      <c r="D148" s="19" t="s">
        <v>56</v>
      </c>
      <c r="E148" s="21">
        <v>35</v>
      </c>
      <c r="F148" s="21">
        <v>11</v>
      </c>
      <c r="G148" s="3">
        <f>E148+F148</f>
        <v>46</v>
      </c>
    </row>
    <row r="149" spans="1:7" ht="18.5" x14ac:dyDescent="0.45">
      <c r="A149" s="20"/>
      <c r="B149" s="19"/>
      <c r="C149" s="20">
        <v>10</v>
      </c>
      <c r="D149" s="19" t="s">
        <v>55</v>
      </c>
      <c r="E149" s="21">
        <v>23</v>
      </c>
      <c r="F149" s="21">
        <v>9</v>
      </c>
      <c r="G149" s="3">
        <f>E149+F149</f>
        <v>32</v>
      </c>
    </row>
    <row r="150" spans="1:7" ht="18.5" x14ac:dyDescent="0.45">
      <c r="A150" s="20"/>
      <c r="B150" s="19"/>
      <c r="C150" s="20">
        <v>11</v>
      </c>
      <c r="D150" s="19" t="s">
        <v>54</v>
      </c>
      <c r="E150" s="21">
        <v>24</v>
      </c>
      <c r="F150" s="21">
        <v>10</v>
      </c>
      <c r="G150" s="3">
        <f>E150+F150</f>
        <v>34</v>
      </c>
    </row>
    <row r="151" spans="1:7" ht="18.5" x14ac:dyDescent="0.45">
      <c r="A151" s="20"/>
      <c r="B151" s="19"/>
      <c r="C151" s="20">
        <v>12</v>
      </c>
      <c r="D151" s="19" t="s">
        <v>53</v>
      </c>
      <c r="E151" s="21">
        <v>23</v>
      </c>
      <c r="F151" s="21">
        <v>7</v>
      </c>
      <c r="G151" s="3">
        <f>E151+F151</f>
        <v>30</v>
      </c>
    </row>
    <row r="152" spans="1:7" ht="18.5" x14ac:dyDescent="0.45">
      <c r="A152" s="40"/>
      <c r="B152" s="39"/>
      <c r="C152" s="25" t="s">
        <v>1</v>
      </c>
      <c r="D152" s="24"/>
      <c r="E152" s="23">
        <f>SUM(E140:E151)</f>
        <v>328</v>
      </c>
      <c r="F152" s="23">
        <f>SUM(F140:F151)</f>
        <v>115</v>
      </c>
      <c r="G152" s="3">
        <f>E152+F152</f>
        <v>443</v>
      </c>
    </row>
    <row r="153" spans="1:7" ht="6.75" customHeight="1" x14ac:dyDescent="0.45">
      <c r="A153" s="38"/>
      <c r="B153" s="37"/>
      <c r="C153" s="38"/>
      <c r="D153" s="37"/>
      <c r="E153" s="36"/>
      <c r="F153" s="36"/>
      <c r="G153" s="3">
        <f>E153+F153</f>
        <v>0</v>
      </c>
    </row>
    <row r="154" spans="1:7" ht="18" customHeight="1" x14ac:dyDescent="0.35">
      <c r="A154" s="35" t="s">
        <v>52</v>
      </c>
      <c r="B154" s="34" t="s">
        <v>51</v>
      </c>
      <c r="C154" s="33" t="s">
        <v>50</v>
      </c>
      <c r="D154" s="32"/>
      <c r="E154" s="31" t="s">
        <v>1</v>
      </c>
      <c r="F154" s="31"/>
      <c r="G154" s="3" t="e">
        <f>E154+F154</f>
        <v>#VALUE!</v>
      </c>
    </row>
    <row r="155" spans="1:7" ht="18.5" x14ac:dyDescent="0.35">
      <c r="A155" s="30"/>
      <c r="B155" s="29"/>
      <c r="C155" s="28"/>
      <c r="D155" s="27"/>
      <c r="E155" s="26" t="s">
        <v>49</v>
      </c>
      <c r="F155" s="26" t="s">
        <v>48</v>
      </c>
      <c r="G155" s="3" t="e">
        <f>E155+F155</f>
        <v>#VALUE!</v>
      </c>
    </row>
    <row r="156" spans="1:7" ht="6.75" customHeight="1" x14ac:dyDescent="0.45">
      <c r="A156" s="20"/>
      <c r="B156" s="19"/>
      <c r="C156" s="20"/>
      <c r="D156" s="19"/>
      <c r="E156" s="21"/>
      <c r="F156" s="21"/>
      <c r="G156" s="3">
        <f>E156+F156</f>
        <v>0</v>
      </c>
    </row>
    <row r="157" spans="1:7" ht="18" customHeight="1" x14ac:dyDescent="0.45">
      <c r="A157" s="20">
        <v>10</v>
      </c>
      <c r="B157" s="19" t="s">
        <v>47</v>
      </c>
      <c r="C157" s="20">
        <v>1</v>
      </c>
      <c r="D157" s="19" t="s">
        <v>46</v>
      </c>
      <c r="E157" s="21">
        <v>16</v>
      </c>
      <c r="F157" s="21">
        <v>4</v>
      </c>
      <c r="G157" s="3">
        <f>E157+F157</f>
        <v>20</v>
      </c>
    </row>
    <row r="158" spans="1:7" ht="18" customHeight="1" x14ac:dyDescent="0.45">
      <c r="A158" s="20"/>
      <c r="B158" s="19"/>
      <c r="C158" s="20">
        <v>2</v>
      </c>
      <c r="D158" s="19" t="s">
        <v>45</v>
      </c>
      <c r="E158" s="21">
        <v>20</v>
      </c>
      <c r="F158" s="21">
        <v>7</v>
      </c>
      <c r="G158" s="3">
        <f>E158+F158</f>
        <v>27</v>
      </c>
    </row>
    <row r="159" spans="1:7" ht="18" customHeight="1" x14ac:dyDescent="0.45">
      <c r="A159" s="20"/>
      <c r="B159" s="19"/>
      <c r="C159" s="20">
        <v>3</v>
      </c>
      <c r="D159" s="19" t="s">
        <v>13</v>
      </c>
      <c r="E159" s="21">
        <v>12</v>
      </c>
      <c r="F159" s="21">
        <v>4</v>
      </c>
      <c r="G159" s="3">
        <f>E159+F159</f>
        <v>16</v>
      </c>
    </row>
    <row r="160" spans="1:7" ht="18" customHeight="1" x14ac:dyDescent="0.45">
      <c r="A160" s="20"/>
      <c r="B160" s="19"/>
      <c r="C160" s="20">
        <v>4</v>
      </c>
      <c r="D160" s="19" t="s">
        <v>44</v>
      </c>
      <c r="E160" s="21">
        <v>15</v>
      </c>
      <c r="F160" s="21">
        <v>6</v>
      </c>
      <c r="G160" s="3">
        <f>E160+F160</f>
        <v>21</v>
      </c>
    </row>
    <row r="161" spans="1:7" ht="18" customHeight="1" x14ac:dyDescent="0.45">
      <c r="A161" s="20"/>
      <c r="B161" s="19"/>
      <c r="C161" s="20">
        <v>5</v>
      </c>
      <c r="D161" s="19" t="s">
        <v>43</v>
      </c>
      <c r="E161" s="21">
        <v>33</v>
      </c>
      <c r="F161" s="21">
        <v>9</v>
      </c>
      <c r="G161" s="3">
        <f>E161+F161</f>
        <v>42</v>
      </c>
    </row>
    <row r="162" spans="1:7" ht="18" customHeight="1" x14ac:dyDescent="0.45">
      <c r="A162" s="20"/>
      <c r="B162" s="19"/>
      <c r="C162" s="20">
        <v>6</v>
      </c>
      <c r="D162" s="19" t="s">
        <v>42</v>
      </c>
      <c r="E162" s="21">
        <v>24</v>
      </c>
      <c r="F162" s="21">
        <v>9</v>
      </c>
      <c r="G162" s="3">
        <f>E162+F162</f>
        <v>33</v>
      </c>
    </row>
    <row r="163" spans="1:7" ht="18" customHeight="1" x14ac:dyDescent="0.45">
      <c r="A163" s="20"/>
      <c r="B163" s="19"/>
      <c r="C163" s="20">
        <v>7</v>
      </c>
      <c r="D163" s="19" t="s">
        <v>41</v>
      </c>
      <c r="E163" s="21">
        <v>19</v>
      </c>
      <c r="F163" s="21">
        <v>8</v>
      </c>
      <c r="G163" s="3">
        <f>E163+F163</f>
        <v>27</v>
      </c>
    </row>
    <row r="164" spans="1:7" ht="18" customHeight="1" x14ac:dyDescent="0.45">
      <c r="A164" s="20"/>
      <c r="B164" s="19"/>
      <c r="C164" s="20">
        <v>8</v>
      </c>
      <c r="D164" s="19" t="s">
        <v>40</v>
      </c>
      <c r="E164" s="21">
        <v>21</v>
      </c>
      <c r="F164" s="21">
        <v>7</v>
      </c>
      <c r="G164" s="3">
        <f>E164+F164</f>
        <v>28</v>
      </c>
    </row>
    <row r="165" spans="1:7" ht="18" customHeight="1" x14ac:dyDescent="0.45">
      <c r="A165" s="20"/>
      <c r="B165" s="19"/>
      <c r="C165" s="20">
        <v>9</v>
      </c>
      <c r="D165" s="19" t="s">
        <v>39</v>
      </c>
      <c r="E165" s="22">
        <v>43</v>
      </c>
      <c r="F165" s="21">
        <v>11</v>
      </c>
      <c r="G165" s="3">
        <f>E165+F165</f>
        <v>54</v>
      </c>
    </row>
    <row r="166" spans="1:7" ht="18" customHeight="1" x14ac:dyDescent="0.45">
      <c r="A166" s="20"/>
      <c r="B166" s="19"/>
      <c r="C166" s="20">
        <v>10</v>
      </c>
      <c r="D166" s="19" t="s">
        <v>38</v>
      </c>
      <c r="E166" s="21">
        <v>31</v>
      </c>
      <c r="F166" s="21">
        <v>6</v>
      </c>
      <c r="G166" s="3">
        <f>E166+F166</f>
        <v>37</v>
      </c>
    </row>
    <row r="167" spans="1:7" ht="18" customHeight="1" x14ac:dyDescent="0.45">
      <c r="A167" s="20"/>
      <c r="B167" s="19"/>
      <c r="C167" s="20">
        <v>11</v>
      </c>
      <c r="D167" s="19" t="s">
        <v>37</v>
      </c>
      <c r="E167" s="21">
        <v>19</v>
      </c>
      <c r="F167" s="21">
        <v>7</v>
      </c>
      <c r="G167" s="3">
        <f>E167+F167</f>
        <v>26</v>
      </c>
    </row>
    <row r="168" spans="1:7" ht="18" customHeight="1" x14ac:dyDescent="0.45">
      <c r="A168" s="20"/>
      <c r="B168" s="19"/>
      <c r="C168" s="20">
        <v>12</v>
      </c>
      <c r="D168" s="19" t="s">
        <v>36</v>
      </c>
      <c r="E168" s="22">
        <v>24</v>
      </c>
      <c r="F168" s="21">
        <v>6</v>
      </c>
      <c r="G168" s="3">
        <f>E168+F168</f>
        <v>30</v>
      </c>
    </row>
    <row r="169" spans="1:7" ht="18" customHeight="1" x14ac:dyDescent="0.45">
      <c r="A169" s="20"/>
      <c r="B169" s="19"/>
      <c r="C169" s="20">
        <v>13</v>
      </c>
      <c r="D169" s="19" t="s">
        <v>35</v>
      </c>
      <c r="E169" s="21">
        <v>33</v>
      </c>
      <c r="F169" s="21">
        <v>13</v>
      </c>
      <c r="G169" s="3">
        <f>E169+F169</f>
        <v>46</v>
      </c>
    </row>
    <row r="170" spans="1:7" ht="18" customHeight="1" x14ac:dyDescent="0.45">
      <c r="A170" s="20"/>
      <c r="B170" s="19"/>
      <c r="C170" s="20">
        <v>14</v>
      </c>
      <c r="D170" s="19" t="s">
        <v>34</v>
      </c>
      <c r="E170" s="21">
        <v>24</v>
      </c>
      <c r="F170" s="21">
        <v>5</v>
      </c>
      <c r="G170" s="3">
        <f>E170+F170</f>
        <v>29</v>
      </c>
    </row>
    <row r="171" spans="1:7" ht="18" customHeight="1" x14ac:dyDescent="0.45">
      <c r="A171" s="20"/>
      <c r="B171" s="19"/>
      <c r="C171" s="20">
        <v>15</v>
      </c>
      <c r="D171" s="19" t="s">
        <v>33</v>
      </c>
      <c r="E171" s="21">
        <v>14</v>
      </c>
      <c r="F171" s="21">
        <v>6</v>
      </c>
      <c r="G171" s="3">
        <f>E171+F171</f>
        <v>20</v>
      </c>
    </row>
    <row r="172" spans="1:7" ht="18" customHeight="1" x14ac:dyDescent="0.45">
      <c r="A172" s="20"/>
      <c r="B172" s="19"/>
      <c r="C172" s="20">
        <v>16</v>
      </c>
      <c r="D172" s="19" t="s">
        <v>32</v>
      </c>
      <c r="E172" s="21">
        <v>23</v>
      </c>
      <c r="F172" s="21">
        <v>8</v>
      </c>
      <c r="G172" s="3">
        <f>E172+F172</f>
        <v>31</v>
      </c>
    </row>
    <row r="173" spans="1:7" ht="18" customHeight="1" x14ac:dyDescent="0.45">
      <c r="A173" s="20"/>
      <c r="B173" s="19"/>
      <c r="C173" s="20">
        <v>17</v>
      </c>
      <c r="D173" s="19" t="s">
        <v>31</v>
      </c>
      <c r="E173" s="21">
        <v>20</v>
      </c>
      <c r="F173" s="21">
        <v>9</v>
      </c>
      <c r="G173" s="3">
        <f>E173+F173</f>
        <v>29</v>
      </c>
    </row>
    <row r="174" spans="1:7" ht="18" customHeight="1" x14ac:dyDescent="0.45">
      <c r="A174" s="20"/>
      <c r="B174" s="19"/>
      <c r="C174" s="25" t="s">
        <v>1</v>
      </c>
      <c r="D174" s="24"/>
      <c r="E174" s="23">
        <f>SUM(E157:E173)</f>
        <v>391</v>
      </c>
      <c r="F174" s="23">
        <f>SUM(F157:F173)</f>
        <v>125</v>
      </c>
      <c r="G174" s="3">
        <f>E174+F174</f>
        <v>516</v>
      </c>
    </row>
    <row r="175" spans="1:7" ht="7.5" customHeight="1" x14ac:dyDescent="0.45">
      <c r="A175" s="20"/>
      <c r="B175" s="19"/>
      <c r="C175" s="20"/>
      <c r="D175" s="19"/>
      <c r="E175" s="21"/>
      <c r="F175" s="21"/>
      <c r="G175" s="3">
        <f>E175+F175</f>
        <v>0</v>
      </c>
    </row>
    <row r="176" spans="1:7" ht="18" customHeight="1" x14ac:dyDescent="0.45">
      <c r="A176" s="20">
        <v>11</v>
      </c>
      <c r="B176" s="19" t="s">
        <v>30</v>
      </c>
      <c r="C176" s="20">
        <v>1</v>
      </c>
      <c r="D176" s="19" t="s">
        <v>29</v>
      </c>
      <c r="E176" s="21">
        <v>29</v>
      </c>
      <c r="F176" s="21">
        <v>9</v>
      </c>
      <c r="G176" s="3">
        <f>E176+F176</f>
        <v>38</v>
      </c>
    </row>
    <row r="177" spans="1:7" ht="18" customHeight="1" x14ac:dyDescent="0.45">
      <c r="A177" s="20"/>
      <c r="B177" s="19"/>
      <c r="C177" s="20">
        <v>2</v>
      </c>
      <c r="D177" s="19" t="s">
        <v>28</v>
      </c>
      <c r="E177" s="21">
        <v>23</v>
      </c>
      <c r="F177" s="21">
        <v>9</v>
      </c>
      <c r="G177" s="3">
        <f>E177+F177</f>
        <v>32</v>
      </c>
    </row>
    <row r="178" spans="1:7" ht="18" customHeight="1" x14ac:dyDescent="0.45">
      <c r="A178" s="20"/>
      <c r="B178" s="19"/>
      <c r="C178" s="20">
        <v>3</v>
      </c>
      <c r="D178" s="19" t="s">
        <v>27</v>
      </c>
      <c r="E178" s="21">
        <v>29</v>
      </c>
      <c r="F178" s="21">
        <v>9</v>
      </c>
      <c r="G178" s="3">
        <f>E178+F178</f>
        <v>38</v>
      </c>
    </row>
    <row r="179" spans="1:7" ht="18" customHeight="1" x14ac:dyDescent="0.45">
      <c r="A179" s="20"/>
      <c r="B179" s="19"/>
      <c r="C179" s="20">
        <v>4</v>
      </c>
      <c r="D179" s="19" t="s">
        <v>26</v>
      </c>
      <c r="E179" s="21">
        <v>31</v>
      </c>
      <c r="F179" s="21">
        <v>12</v>
      </c>
      <c r="G179" s="3">
        <f>E179+F179</f>
        <v>43</v>
      </c>
    </row>
    <row r="180" spans="1:7" ht="18" customHeight="1" x14ac:dyDescent="0.45">
      <c r="A180" s="20"/>
      <c r="B180" s="19"/>
      <c r="C180" s="20">
        <v>5</v>
      </c>
      <c r="D180" s="19" t="s">
        <v>25</v>
      </c>
      <c r="E180" s="21">
        <v>43</v>
      </c>
      <c r="F180" s="21">
        <v>14</v>
      </c>
      <c r="G180" s="3">
        <f>E180+F180</f>
        <v>57</v>
      </c>
    </row>
    <row r="181" spans="1:7" ht="18" customHeight="1" x14ac:dyDescent="0.45">
      <c r="A181" s="20"/>
      <c r="B181" s="19"/>
      <c r="C181" s="20">
        <v>6</v>
      </c>
      <c r="D181" s="19" t="s">
        <v>24</v>
      </c>
      <c r="E181" s="21">
        <v>26</v>
      </c>
      <c r="F181" s="21">
        <v>9</v>
      </c>
      <c r="G181" s="3">
        <f>E181+F181</f>
        <v>35</v>
      </c>
    </row>
    <row r="182" spans="1:7" ht="18" customHeight="1" x14ac:dyDescent="0.45">
      <c r="A182" s="20"/>
      <c r="B182" s="19"/>
      <c r="C182" s="20">
        <v>7</v>
      </c>
      <c r="D182" s="19" t="s">
        <v>23</v>
      </c>
      <c r="E182" s="21">
        <f>29+1</f>
        <v>30</v>
      </c>
      <c r="F182" s="21">
        <f>8</f>
        <v>8</v>
      </c>
      <c r="G182" s="3">
        <f>E182+F182</f>
        <v>38</v>
      </c>
    </row>
    <row r="183" spans="1:7" ht="18" customHeight="1" x14ac:dyDescent="0.45">
      <c r="A183" s="20"/>
      <c r="B183" s="19"/>
      <c r="C183" s="20">
        <v>8</v>
      </c>
      <c r="D183" s="19" t="s">
        <v>22</v>
      </c>
      <c r="E183" s="21">
        <v>27</v>
      </c>
      <c r="F183" s="21">
        <v>6</v>
      </c>
      <c r="G183" s="3">
        <f>E183+F183</f>
        <v>33</v>
      </c>
    </row>
    <row r="184" spans="1:7" ht="18" customHeight="1" x14ac:dyDescent="0.45">
      <c r="A184" s="20"/>
      <c r="B184" s="19"/>
      <c r="C184" s="20">
        <v>9</v>
      </c>
      <c r="D184" s="19" t="s">
        <v>21</v>
      </c>
      <c r="E184" s="21">
        <v>33</v>
      </c>
      <c r="F184" s="21">
        <v>10</v>
      </c>
      <c r="G184" s="3">
        <f>E184+F184</f>
        <v>43</v>
      </c>
    </row>
    <row r="185" spans="1:7" ht="18" customHeight="1" x14ac:dyDescent="0.45">
      <c r="A185" s="20"/>
      <c r="B185" s="19"/>
      <c r="C185" s="20">
        <v>10</v>
      </c>
      <c r="D185" s="19" t="s">
        <v>20</v>
      </c>
      <c r="E185" s="21">
        <v>39</v>
      </c>
      <c r="F185" s="21">
        <v>12</v>
      </c>
      <c r="G185" s="3">
        <f>E185+F185</f>
        <v>51</v>
      </c>
    </row>
    <row r="186" spans="1:7" ht="18" customHeight="1" x14ac:dyDescent="0.45">
      <c r="A186" s="20"/>
      <c r="B186" s="19"/>
      <c r="C186" s="20">
        <v>11</v>
      </c>
      <c r="D186" s="19" t="s">
        <v>19</v>
      </c>
      <c r="E186" s="21">
        <v>42</v>
      </c>
      <c r="F186" s="22">
        <v>12</v>
      </c>
      <c r="G186" s="3">
        <f>E186+F186</f>
        <v>54</v>
      </c>
    </row>
    <row r="187" spans="1:7" ht="18" customHeight="1" x14ac:dyDescent="0.45">
      <c r="A187" s="20"/>
      <c r="B187" s="19"/>
      <c r="C187" s="20">
        <v>12</v>
      </c>
      <c r="D187" s="19" t="s">
        <v>18</v>
      </c>
      <c r="E187" s="21">
        <v>41</v>
      </c>
      <c r="F187" s="21">
        <v>13</v>
      </c>
      <c r="G187" s="3">
        <f>E187+F187</f>
        <v>54</v>
      </c>
    </row>
    <row r="188" spans="1:7" ht="18" customHeight="1" x14ac:dyDescent="0.45">
      <c r="A188" s="20"/>
      <c r="B188" s="19"/>
      <c r="C188" s="20">
        <v>13</v>
      </c>
      <c r="D188" s="19" t="s">
        <v>17</v>
      </c>
      <c r="E188" s="21">
        <v>50</v>
      </c>
      <c r="F188" s="21">
        <v>14</v>
      </c>
      <c r="G188" s="3">
        <f>E188+F188</f>
        <v>64</v>
      </c>
    </row>
    <row r="189" spans="1:7" ht="18" customHeight="1" x14ac:dyDescent="0.45">
      <c r="A189" s="20"/>
      <c r="B189" s="19"/>
      <c r="C189" s="20">
        <v>14</v>
      </c>
      <c r="D189" s="19" t="s">
        <v>16</v>
      </c>
      <c r="E189" s="21">
        <v>34</v>
      </c>
      <c r="F189" s="21">
        <v>11</v>
      </c>
      <c r="G189" s="3">
        <f>E189+F189</f>
        <v>45</v>
      </c>
    </row>
    <row r="190" spans="1:7" ht="18.5" x14ac:dyDescent="0.45">
      <c r="A190" s="20"/>
      <c r="B190" s="19"/>
      <c r="C190" s="25" t="s">
        <v>1</v>
      </c>
      <c r="D190" s="24"/>
      <c r="E190" s="23">
        <f>SUM(E176:E189)</f>
        <v>477</v>
      </c>
      <c r="F190" s="23">
        <f>SUM(F176:F189)</f>
        <v>148</v>
      </c>
      <c r="G190" s="3">
        <f>E190+F190</f>
        <v>625</v>
      </c>
    </row>
    <row r="191" spans="1:7" ht="7.5" customHeight="1" x14ac:dyDescent="0.45">
      <c r="A191" s="20"/>
      <c r="B191" s="19"/>
      <c r="C191" s="20"/>
      <c r="D191" s="19"/>
      <c r="E191" s="21"/>
      <c r="F191" s="21"/>
      <c r="G191" s="3">
        <f>E191+F191</f>
        <v>0</v>
      </c>
    </row>
    <row r="192" spans="1:7" ht="18" customHeight="1" x14ac:dyDescent="0.45">
      <c r="A192" s="20">
        <v>12</v>
      </c>
      <c r="B192" s="19" t="s">
        <v>15</v>
      </c>
      <c r="C192" s="20">
        <v>1</v>
      </c>
      <c r="D192" s="19" t="s">
        <v>14</v>
      </c>
      <c r="E192" s="21">
        <v>20</v>
      </c>
      <c r="F192" s="21">
        <v>8</v>
      </c>
      <c r="G192" s="3">
        <f>E192+F192</f>
        <v>28</v>
      </c>
    </row>
    <row r="193" spans="1:7" ht="18" customHeight="1" x14ac:dyDescent="0.45">
      <c r="A193" s="20"/>
      <c r="B193" s="19"/>
      <c r="C193" s="20">
        <v>2</v>
      </c>
      <c r="D193" s="19" t="s">
        <v>13</v>
      </c>
      <c r="E193" s="21">
        <v>25</v>
      </c>
      <c r="F193" s="21">
        <v>10</v>
      </c>
      <c r="G193" s="3">
        <f>E193+F193</f>
        <v>35</v>
      </c>
    </row>
    <row r="194" spans="1:7" ht="18" customHeight="1" x14ac:dyDescent="0.45">
      <c r="A194" s="20"/>
      <c r="B194" s="19"/>
      <c r="C194" s="20">
        <v>3</v>
      </c>
      <c r="D194" s="19" t="s">
        <v>12</v>
      </c>
      <c r="E194" s="21">
        <v>30</v>
      </c>
      <c r="F194" s="21">
        <v>14</v>
      </c>
      <c r="G194" s="3">
        <f>E194+F194</f>
        <v>44</v>
      </c>
    </row>
    <row r="195" spans="1:7" ht="18" customHeight="1" x14ac:dyDescent="0.45">
      <c r="A195" s="20"/>
      <c r="B195" s="19"/>
      <c r="C195" s="20">
        <v>4</v>
      </c>
      <c r="D195" s="19" t="s">
        <v>11</v>
      </c>
      <c r="E195" s="21">
        <v>35</v>
      </c>
      <c r="F195" s="22">
        <v>13</v>
      </c>
      <c r="G195" s="3">
        <f>E195+F195</f>
        <v>48</v>
      </c>
    </row>
    <row r="196" spans="1:7" ht="18" customHeight="1" x14ac:dyDescent="0.45">
      <c r="A196" s="20"/>
      <c r="B196" s="19"/>
      <c r="C196" s="20">
        <v>5</v>
      </c>
      <c r="D196" s="19" t="s">
        <v>10</v>
      </c>
      <c r="E196" s="21">
        <v>32</v>
      </c>
      <c r="F196" s="21">
        <v>8</v>
      </c>
      <c r="G196" s="3">
        <f>E196+F196</f>
        <v>40</v>
      </c>
    </row>
    <row r="197" spans="1:7" ht="18" customHeight="1" x14ac:dyDescent="0.45">
      <c r="A197" s="20"/>
      <c r="B197" s="19"/>
      <c r="C197" s="20">
        <v>6</v>
      </c>
      <c r="D197" s="19" t="s">
        <v>9</v>
      </c>
      <c r="E197" s="21">
        <v>37</v>
      </c>
      <c r="F197" s="21">
        <v>8</v>
      </c>
      <c r="G197" s="3">
        <f>E197+F197</f>
        <v>45</v>
      </c>
    </row>
    <row r="198" spans="1:7" ht="18" customHeight="1" x14ac:dyDescent="0.45">
      <c r="A198" s="20"/>
      <c r="B198" s="19"/>
      <c r="C198" s="20">
        <v>7</v>
      </c>
      <c r="D198" s="19" t="s">
        <v>8</v>
      </c>
      <c r="E198" s="21">
        <v>32</v>
      </c>
      <c r="F198" s="21">
        <v>14</v>
      </c>
      <c r="G198" s="3">
        <f>E198+F198</f>
        <v>46</v>
      </c>
    </row>
    <row r="199" spans="1:7" ht="18" customHeight="1" x14ac:dyDescent="0.45">
      <c r="A199" s="20"/>
      <c r="B199" s="19"/>
      <c r="C199" s="20">
        <v>8</v>
      </c>
      <c r="D199" s="19" t="s">
        <v>7</v>
      </c>
      <c r="E199" s="21">
        <v>23</v>
      </c>
      <c r="F199" s="21">
        <v>9</v>
      </c>
      <c r="G199" s="3">
        <f>E199+F199</f>
        <v>32</v>
      </c>
    </row>
    <row r="200" spans="1:7" ht="18" customHeight="1" x14ac:dyDescent="0.45">
      <c r="A200" s="20"/>
      <c r="B200" s="19"/>
      <c r="C200" s="20">
        <v>9</v>
      </c>
      <c r="D200" s="19" t="s">
        <v>6</v>
      </c>
      <c r="E200" s="22">
        <v>35</v>
      </c>
      <c r="F200" s="21">
        <v>14</v>
      </c>
      <c r="G200" s="3">
        <f>E200+F200</f>
        <v>49</v>
      </c>
    </row>
    <row r="201" spans="1:7" ht="18" customHeight="1" x14ac:dyDescent="0.45">
      <c r="A201" s="20"/>
      <c r="B201" s="19"/>
      <c r="C201" s="20">
        <v>10</v>
      </c>
      <c r="D201" s="19" t="s">
        <v>5</v>
      </c>
      <c r="E201" s="21">
        <v>31</v>
      </c>
      <c r="F201" s="21">
        <v>9</v>
      </c>
      <c r="G201" s="3">
        <f>E201+F201</f>
        <v>40</v>
      </c>
    </row>
    <row r="202" spans="1:7" ht="18" customHeight="1" x14ac:dyDescent="0.45">
      <c r="A202" s="20"/>
      <c r="B202" s="19"/>
      <c r="C202" s="20">
        <v>11</v>
      </c>
      <c r="D202" s="19" t="s">
        <v>4</v>
      </c>
      <c r="E202" s="21">
        <v>31</v>
      </c>
      <c r="F202" s="21">
        <v>11</v>
      </c>
      <c r="G202" s="3">
        <f>E202+F202</f>
        <v>42</v>
      </c>
    </row>
    <row r="203" spans="1:7" ht="18" customHeight="1" x14ac:dyDescent="0.45">
      <c r="A203" s="20"/>
      <c r="B203" s="19"/>
      <c r="C203" s="20">
        <v>12</v>
      </c>
      <c r="D203" s="19" t="s">
        <v>3</v>
      </c>
      <c r="E203" s="21">
        <v>24</v>
      </c>
      <c r="F203" s="21">
        <v>8</v>
      </c>
      <c r="G203" s="3">
        <f>E203+F203</f>
        <v>32</v>
      </c>
    </row>
    <row r="204" spans="1:7" ht="18" customHeight="1" x14ac:dyDescent="0.45">
      <c r="A204" s="20"/>
      <c r="B204" s="19"/>
      <c r="C204" s="20">
        <v>13</v>
      </c>
      <c r="D204" s="19" t="s">
        <v>2</v>
      </c>
      <c r="E204" s="21">
        <v>43</v>
      </c>
      <c r="F204" s="21">
        <v>11</v>
      </c>
      <c r="G204" s="3">
        <f>E204+F204</f>
        <v>54</v>
      </c>
    </row>
    <row r="205" spans="1:7" ht="14.25" customHeight="1" x14ac:dyDescent="0.45">
      <c r="A205" s="20"/>
      <c r="B205" s="19"/>
      <c r="C205" s="18" t="s">
        <v>1</v>
      </c>
      <c r="D205" s="17"/>
      <c r="E205" s="16">
        <f>SUM(E192:E204)</f>
        <v>398</v>
      </c>
      <c r="F205" s="16">
        <f>SUM(F192:F204)</f>
        <v>137</v>
      </c>
      <c r="G205" s="3">
        <f>E205+F205</f>
        <v>535</v>
      </c>
    </row>
    <row r="206" spans="1:7" ht="11.25" customHeight="1" x14ac:dyDescent="0.45">
      <c r="A206" s="15"/>
      <c r="B206" s="14"/>
      <c r="C206" s="13"/>
      <c r="D206" s="12"/>
      <c r="E206" s="11"/>
      <c r="F206" s="11"/>
      <c r="G206" s="3">
        <f>E206+F206</f>
        <v>0</v>
      </c>
    </row>
    <row r="207" spans="1:7" ht="14.25" customHeight="1" x14ac:dyDescent="0.45">
      <c r="A207" s="10" t="s">
        <v>0</v>
      </c>
      <c r="B207" s="10"/>
      <c r="C207" s="10"/>
      <c r="D207" s="10"/>
      <c r="E207" s="9">
        <f>E205+E152+E190+E174+E138+E120+E99+E85+E69+E50+E36+E20</f>
        <v>4806</v>
      </c>
      <c r="F207" s="9">
        <f>F205+F152+F190+F174+F138+F120+F99+F85+F69+F50+F36+F20</f>
        <v>1488</v>
      </c>
      <c r="G207" s="3">
        <f>E207+F207</f>
        <v>6294</v>
      </c>
    </row>
    <row r="208" spans="1:7" ht="9" customHeight="1" x14ac:dyDescent="0.35">
      <c r="A208" s="8"/>
      <c r="B208" s="7"/>
      <c r="C208" s="6"/>
      <c r="D208" s="5"/>
      <c r="E208" s="4"/>
      <c r="F208" s="4"/>
      <c r="G208" s="3">
        <f>E208+F208</f>
        <v>0</v>
      </c>
    </row>
    <row r="210" spans="5:7" x14ac:dyDescent="0.35">
      <c r="F210" s="1">
        <f>F207</f>
        <v>1488</v>
      </c>
      <c r="G210" s="3">
        <f>E207+F210</f>
        <v>6294</v>
      </c>
    </row>
    <row r="212" spans="5:7" x14ac:dyDescent="0.35">
      <c r="E212" s="1">
        <f>SUM(E207:F207)</f>
        <v>6294</v>
      </c>
    </row>
    <row r="214" spans="5:7" x14ac:dyDescent="0.35">
      <c r="E214" s="1">
        <v>6294</v>
      </c>
      <c r="F214" s="1">
        <f>E214-E212</f>
        <v>0</v>
      </c>
    </row>
  </sheetData>
  <mergeCells count="31">
    <mergeCell ref="A1:F1"/>
    <mergeCell ref="A2:F2"/>
    <mergeCell ref="A4:A5"/>
    <mergeCell ref="B4:B5"/>
    <mergeCell ref="C4:D5"/>
    <mergeCell ref="E4:F4"/>
    <mergeCell ref="C20:D20"/>
    <mergeCell ref="C36:D36"/>
    <mergeCell ref="C50:D50"/>
    <mergeCell ref="A52:A53"/>
    <mergeCell ref="B52:B53"/>
    <mergeCell ref="C52:D53"/>
    <mergeCell ref="C154:D155"/>
    <mergeCell ref="E52:F52"/>
    <mergeCell ref="C69:D69"/>
    <mergeCell ref="C85:D85"/>
    <mergeCell ref="C99:D99"/>
    <mergeCell ref="A102:A103"/>
    <mergeCell ref="B102:B103"/>
    <mergeCell ref="C102:D103"/>
    <mergeCell ref="E102:F102"/>
    <mergeCell ref="E154:F154"/>
    <mergeCell ref="C174:D174"/>
    <mergeCell ref="C190:D190"/>
    <mergeCell ref="C205:D205"/>
    <mergeCell ref="A207:D207"/>
    <mergeCell ref="C120:D120"/>
    <mergeCell ref="C138:D138"/>
    <mergeCell ref="C152:D152"/>
    <mergeCell ref="A154:A155"/>
    <mergeCell ref="B154:B155"/>
  </mergeCells>
  <printOptions horizontalCentered="1"/>
  <pageMargins left="0.23622047244094491" right="0.23622047244094491" top="0.15748031496062992" bottom="0.35433070866141736" header="0.31496062992125984" footer="0.31496062992125984"/>
  <pageSetup paperSize="1000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yg sudah ditambah per mei 25</vt:lpstr>
      <vt:lpstr>'yg sudah ditambah per mei 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NB</dc:creator>
  <cp:lastModifiedBy>USER NB</cp:lastModifiedBy>
  <dcterms:created xsi:type="dcterms:W3CDTF">2026-03-02T06:18:00Z</dcterms:created>
  <dcterms:modified xsi:type="dcterms:W3CDTF">2026-03-02T06:18:51Z</dcterms:modified>
</cp:coreProperties>
</file>