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LE HENI STAT\"/>
    </mc:Choice>
  </mc:AlternateContent>
  <xr:revisionPtr revIDLastSave="0" documentId="13_ncr:1_{1589D501-A91A-4B36-827E-6D9C0892239F}" xr6:coauthVersionLast="47" xr6:coauthVersionMax="47" xr10:uidLastSave="{00000000-0000-0000-0000-000000000000}"/>
  <bookViews>
    <workbookView xWindow="0" yWindow="600" windowWidth="28800" windowHeight="15600" tabRatio="663" xr2:uid="{00000000-000D-0000-FFFF-FFFF00000000}"/>
  </bookViews>
  <sheets>
    <sheet name="2017-2022" sheetId="71" r:id="rId1"/>
    <sheet name="JUMLAH PASAR" sheetId="35" r:id="rId2"/>
    <sheet name="JUMLAH PASAR (3)" sheetId="66" r:id="rId3"/>
  </sheets>
  <externalReferences>
    <externalReference r:id="rId4"/>
  </externalReferences>
  <definedNames>
    <definedName name="_xlnm._FilterDatabase" localSheetId="0" hidden="1">'2017-2022'!$A$6:$C$6</definedName>
    <definedName name="_xlnm._FilterDatabase" localSheetId="1" hidden="1">'JUMLAH PASAR'!$A$7:$V$7</definedName>
    <definedName name="_xlnm._FilterDatabase" localSheetId="2" hidden="1">'JUMLAH PASAR (3)'!$A$7:$V$7</definedName>
    <definedName name="_xlnm.Print_Area" localSheetId="0">'2017-2022'!$A$1:$C$46</definedName>
    <definedName name="_xlnm.Print_Area" localSheetId="1">'JUMLAH PASAR'!$A$2:$R$35</definedName>
    <definedName name="_xlnm.Print_Area" localSheetId="2">'JUMLAH PASAR (3)'!$A$4:$N$35</definedName>
    <definedName name="_xlnm.Print_Titles" localSheetId="0">'2017-2022'!$3:$6</definedName>
    <definedName name="_xlnm.Print_Titles" localSheetId="1">'JUMLAH PASAR'!$4:$6</definedName>
    <definedName name="_xlnm.Print_Titles" localSheetId="2">'JUMLAH PASAR (3)'!$4:$6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4" i="66" l="1"/>
  <c r="O34" i="66"/>
  <c r="M34" i="66"/>
  <c r="J34" i="66"/>
  <c r="I34" i="66"/>
  <c r="H34" i="66"/>
  <c r="N34" i="66" s="1"/>
  <c r="G34" i="66"/>
  <c r="F34" i="66"/>
  <c r="E34" i="66"/>
  <c r="D34" i="66"/>
  <c r="R34" i="66" s="1"/>
  <c r="C34" i="66"/>
  <c r="P34" i="66" s="1"/>
  <c r="Q33" i="66"/>
  <c r="O33" i="66"/>
  <c r="M33" i="66"/>
  <c r="L33" i="66"/>
  <c r="K33" i="66"/>
  <c r="J33" i="66"/>
  <c r="I33" i="66"/>
  <c r="H33" i="66"/>
  <c r="G33" i="66"/>
  <c r="F33" i="66"/>
  <c r="E33" i="66"/>
  <c r="D33" i="66"/>
  <c r="R33" i="66" s="1"/>
  <c r="C33" i="66"/>
  <c r="P33" i="66" s="1"/>
  <c r="P32" i="66"/>
  <c r="N32" i="66"/>
  <c r="H32" i="66"/>
  <c r="D32" i="66" s="1"/>
  <c r="R32" i="66" s="1"/>
  <c r="R31" i="66"/>
  <c r="P31" i="66"/>
  <c r="N31" i="66"/>
  <c r="R30" i="66"/>
  <c r="P30" i="66"/>
  <c r="N30" i="66"/>
  <c r="D30" i="66"/>
  <c r="P29" i="66"/>
  <c r="N29" i="66"/>
  <c r="D29" i="66"/>
  <c r="P28" i="66"/>
  <c r="N28" i="66"/>
  <c r="D28" i="66"/>
  <c r="R28" i="66" s="1"/>
  <c r="R27" i="66"/>
  <c r="P27" i="66"/>
  <c r="N27" i="66"/>
  <c r="H26" i="66"/>
  <c r="N26" i="66" s="1"/>
  <c r="C26" i="66"/>
  <c r="P26" i="66" s="1"/>
  <c r="N25" i="66"/>
  <c r="H25" i="66"/>
  <c r="D25" i="66"/>
  <c r="R25" i="66" s="1"/>
  <c r="C25" i="66"/>
  <c r="P25" i="66" s="1"/>
  <c r="N24" i="66"/>
  <c r="H24" i="66"/>
  <c r="D24" i="66"/>
  <c r="R24" i="66" s="1"/>
  <c r="C24" i="66"/>
  <c r="P24" i="66" s="1"/>
  <c r="N23" i="66"/>
  <c r="H23" i="66"/>
  <c r="D23" i="66"/>
  <c r="R23" i="66" s="1"/>
  <c r="C23" i="66"/>
  <c r="P23" i="66" s="1"/>
  <c r="N22" i="66"/>
  <c r="H22" i="66"/>
  <c r="D22" i="66"/>
  <c r="R22" i="66" s="1"/>
  <c r="C22" i="66"/>
  <c r="P22" i="66" s="1"/>
  <c r="N21" i="66"/>
  <c r="H21" i="66"/>
  <c r="D21" i="66"/>
  <c r="R21" i="66" s="1"/>
  <c r="C21" i="66"/>
  <c r="P21" i="66" s="1"/>
  <c r="N20" i="66"/>
  <c r="H20" i="66"/>
  <c r="D20" i="66"/>
  <c r="R20" i="66" s="1"/>
  <c r="C20" i="66"/>
  <c r="P20" i="66" s="1"/>
  <c r="N19" i="66"/>
  <c r="H19" i="66"/>
  <c r="D19" i="66"/>
  <c r="R19" i="66" s="1"/>
  <c r="C19" i="66"/>
  <c r="P19" i="66" s="1"/>
  <c r="Q18" i="66"/>
  <c r="O18" i="66"/>
  <c r="M18" i="66"/>
  <c r="G18" i="66"/>
  <c r="F18" i="66"/>
  <c r="E18" i="66"/>
  <c r="E35" i="66" s="1"/>
  <c r="C18" i="66"/>
  <c r="P18" i="66" s="1"/>
  <c r="N17" i="66"/>
  <c r="H17" i="66"/>
  <c r="D17" i="66" s="1"/>
  <c r="R17" i="66" s="1"/>
  <c r="C17" i="66"/>
  <c r="P17" i="66" s="1"/>
  <c r="R16" i="66"/>
  <c r="Q16" i="66"/>
  <c r="O16" i="66"/>
  <c r="N16" i="66"/>
  <c r="M16" i="66"/>
  <c r="K16" i="66"/>
  <c r="J16" i="66"/>
  <c r="G16" i="66"/>
  <c r="C16" i="66"/>
  <c r="P16" i="66" s="1"/>
  <c r="Q15" i="66"/>
  <c r="P15" i="66"/>
  <c r="N15" i="66"/>
  <c r="D15" i="66"/>
  <c r="H14" i="66"/>
  <c r="N14" i="66" s="1"/>
  <c r="C14" i="66"/>
  <c r="P14" i="66" s="1"/>
  <c r="Q13" i="66"/>
  <c r="O13" i="66"/>
  <c r="P13" i="66" s="1"/>
  <c r="M13" i="66"/>
  <c r="L13" i="66"/>
  <c r="K13" i="66"/>
  <c r="K35" i="66" s="1"/>
  <c r="J13" i="66"/>
  <c r="I13" i="66"/>
  <c r="G13" i="66"/>
  <c r="F13" i="66"/>
  <c r="H13" i="66" s="1"/>
  <c r="Q12" i="66"/>
  <c r="O12" i="66"/>
  <c r="O35" i="66" s="1"/>
  <c r="M12" i="66"/>
  <c r="L12" i="66"/>
  <c r="I12" i="66"/>
  <c r="G12" i="66"/>
  <c r="G35" i="66" s="1"/>
  <c r="C12" i="66"/>
  <c r="H11" i="66"/>
  <c r="N11" i="66" s="1"/>
  <c r="C11" i="66"/>
  <c r="P11" i="66" s="1"/>
  <c r="H10" i="66"/>
  <c r="N10" i="66" s="1"/>
  <c r="C10" i="66"/>
  <c r="P10" i="66" s="1"/>
  <c r="H9" i="66"/>
  <c r="N9" i="66" s="1"/>
  <c r="C9" i="66"/>
  <c r="P9" i="66" s="1"/>
  <c r="H8" i="66"/>
  <c r="N8" i="66" s="1"/>
  <c r="C8" i="66"/>
  <c r="C35" i="66" s="1"/>
  <c r="D26" i="66" l="1"/>
  <c r="R26" i="66" s="1"/>
  <c r="N33" i="66"/>
  <c r="P12" i="66"/>
  <c r="I35" i="66"/>
  <c r="M35" i="66"/>
  <c r="Q35" i="66"/>
  <c r="R15" i="66"/>
  <c r="F35" i="66"/>
  <c r="J35" i="66"/>
  <c r="L35" i="66"/>
  <c r="D13" i="66"/>
  <c r="R13" i="66" s="1"/>
  <c r="N13" i="66"/>
  <c r="P8" i="66"/>
  <c r="P35" i="66" s="1"/>
  <c r="H18" i="66"/>
  <c r="D8" i="66"/>
  <c r="D9" i="66"/>
  <c r="R9" i="66" s="1"/>
  <c r="D10" i="66"/>
  <c r="R10" i="66" s="1"/>
  <c r="D11" i="66"/>
  <c r="R11" i="66" s="1"/>
  <c r="H12" i="66"/>
  <c r="D14" i="66"/>
  <c r="R14" i="66" s="1"/>
  <c r="N12" i="66" l="1"/>
  <c r="D12" i="66"/>
  <c r="R12" i="66" s="1"/>
  <c r="H35" i="66"/>
  <c r="N35" i="66" s="1"/>
  <c r="R8" i="66"/>
  <c r="N18" i="66"/>
  <c r="D18" i="66"/>
  <c r="R18" i="66" s="1"/>
  <c r="R35" i="66" l="1"/>
  <c r="D35" i="66"/>
  <c r="Q34" i="35" l="1"/>
  <c r="O34" i="35"/>
  <c r="M34" i="35"/>
  <c r="J34" i="35"/>
  <c r="I34" i="35"/>
  <c r="H34" i="35"/>
  <c r="G34" i="35"/>
  <c r="F34" i="35"/>
  <c r="E34" i="35"/>
  <c r="D34" i="35"/>
  <c r="C34" i="35"/>
  <c r="Q33" i="35"/>
  <c r="O33" i="35"/>
  <c r="M33" i="35"/>
  <c r="L33" i="35"/>
  <c r="K33" i="35"/>
  <c r="J33" i="35"/>
  <c r="I33" i="35"/>
  <c r="H33" i="35"/>
  <c r="G33" i="35"/>
  <c r="F33" i="35"/>
  <c r="E33" i="35"/>
  <c r="D33" i="35"/>
  <c r="C33" i="35"/>
  <c r="P32" i="35"/>
  <c r="H32" i="35"/>
  <c r="N32" i="35" s="1"/>
  <c r="R31" i="35"/>
  <c r="P31" i="35"/>
  <c r="N31" i="35"/>
  <c r="P30" i="35"/>
  <c r="N30" i="35"/>
  <c r="D30" i="35"/>
  <c r="R30" i="35" s="1"/>
  <c r="P29" i="35"/>
  <c r="N29" i="35"/>
  <c r="D29" i="35"/>
  <c r="P28" i="35"/>
  <c r="N28" i="35"/>
  <c r="D28" i="35"/>
  <c r="R28" i="35" s="1"/>
  <c r="R27" i="35"/>
  <c r="P27" i="35"/>
  <c r="N27" i="35"/>
  <c r="H26" i="35"/>
  <c r="N26" i="35" s="1"/>
  <c r="C26" i="35"/>
  <c r="P26" i="35" s="1"/>
  <c r="H25" i="35"/>
  <c r="N25" i="35" s="1"/>
  <c r="C25" i="35"/>
  <c r="P25" i="35" s="1"/>
  <c r="H24" i="35"/>
  <c r="N24" i="35" s="1"/>
  <c r="C24" i="35"/>
  <c r="P24" i="35" s="1"/>
  <c r="H23" i="35"/>
  <c r="N23" i="35" s="1"/>
  <c r="C23" i="35"/>
  <c r="P23" i="35" s="1"/>
  <c r="H22" i="35"/>
  <c r="N22" i="35" s="1"/>
  <c r="C22" i="35"/>
  <c r="P22" i="35" s="1"/>
  <c r="H21" i="35"/>
  <c r="N21" i="35" s="1"/>
  <c r="C21" i="35"/>
  <c r="P21" i="35" s="1"/>
  <c r="H20" i="35"/>
  <c r="N20" i="35" s="1"/>
  <c r="C20" i="35"/>
  <c r="P20" i="35" s="1"/>
  <c r="H19" i="35"/>
  <c r="N19" i="35" s="1"/>
  <c r="C19" i="35"/>
  <c r="P19" i="35" s="1"/>
  <c r="Q18" i="35"/>
  <c r="O18" i="35"/>
  <c r="M18" i="35"/>
  <c r="G18" i="35"/>
  <c r="E18" i="35"/>
  <c r="C18" i="35"/>
  <c r="H17" i="35"/>
  <c r="N17" i="35" s="1"/>
  <c r="C17" i="35"/>
  <c r="P17" i="35" s="1"/>
  <c r="Q16" i="35"/>
  <c r="R16" i="35" s="1"/>
  <c r="O16" i="35"/>
  <c r="M16" i="35"/>
  <c r="N16" i="35" s="1"/>
  <c r="K16" i="35"/>
  <c r="J16" i="35"/>
  <c r="G16" i="35"/>
  <c r="C16" i="35"/>
  <c r="Q15" i="35"/>
  <c r="P15" i="35"/>
  <c r="N15" i="35"/>
  <c r="D15" i="35"/>
  <c r="H14" i="35"/>
  <c r="N14" i="35" s="1"/>
  <c r="C14" i="35"/>
  <c r="P14" i="35" s="1"/>
  <c r="Q13" i="35"/>
  <c r="O13" i="35"/>
  <c r="P13" i="35" s="1"/>
  <c r="M13" i="35"/>
  <c r="L13" i="35"/>
  <c r="K13" i="35"/>
  <c r="J13" i="35"/>
  <c r="I13" i="35"/>
  <c r="G13" i="35"/>
  <c r="F13" i="35"/>
  <c r="Q12" i="35"/>
  <c r="O12" i="35"/>
  <c r="M12" i="35"/>
  <c r="L12" i="35"/>
  <c r="I12" i="35"/>
  <c r="C12" i="35" s="1"/>
  <c r="G12" i="35"/>
  <c r="H12" i="35" s="1"/>
  <c r="H11" i="35"/>
  <c r="N11" i="35" s="1"/>
  <c r="C11" i="35"/>
  <c r="P11" i="35" s="1"/>
  <c r="H10" i="35"/>
  <c r="N10" i="35" s="1"/>
  <c r="C10" i="35"/>
  <c r="P10" i="35" s="1"/>
  <c r="H9" i="35"/>
  <c r="N9" i="35" s="1"/>
  <c r="C9" i="35"/>
  <c r="P9" i="35" s="1"/>
  <c r="H8" i="35"/>
  <c r="N8" i="35" s="1"/>
  <c r="C8" i="35"/>
  <c r="P8" i="35" s="1"/>
  <c r="D8" i="35" l="1"/>
  <c r="D9" i="35"/>
  <c r="R9" i="35" s="1"/>
  <c r="D10" i="35"/>
  <c r="R10" i="35" s="1"/>
  <c r="D11" i="35"/>
  <c r="R11" i="35" s="1"/>
  <c r="D14" i="35"/>
  <c r="R14" i="35" s="1"/>
  <c r="N12" i="35"/>
  <c r="D12" i="35"/>
  <c r="R12" i="35" s="1"/>
  <c r="L35" i="35"/>
  <c r="O35" i="35"/>
  <c r="F35" i="35"/>
  <c r="K35" i="35"/>
  <c r="R15" i="35"/>
  <c r="P16" i="35"/>
  <c r="R33" i="35"/>
  <c r="P34" i="35"/>
  <c r="N34" i="35"/>
  <c r="P12" i="35"/>
  <c r="G35" i="35"/>
  <c r="I35" i="35"/>
  <c r="M35" i="35"/>
  <c r="Q35" i="35"/>
  <c r="J35" i="35"/>
  <c r="P18" i="35"/>
  <c r="H18" i="35"/>
  <c r="R18" i="35" s="1"/>
  <c r="P33" i="35"/>
  <c r="N33" i="35"/>
  <c r="R34" i="35"/>
  <c r="N18" i="35"/>
  <c r="R8" i="35"/>
  <c r="H13" i="35"/>
  <c r="C35" i="35"/>
  <c r="E35" i="35"/>
  <c r="D17" i="35"/>
  <c r="R17" i="35" s="1"/>
  <c r="D19" i="35"/>
  <c r="R19" i="35" s="1"/>
  <c r="D20" i="35"/>
  <c r="R20" i="35" s="1"/>
  <c r="D21" i="35"/>
  <c r="R21" i="35" s="1"/>
  <c r="D22" i="35"/>
  <c r="R22" i="35" s="1"/>
  <c r="D23" i="35"/>
  <c r="R23" i="35" s="1"/>
  <c r="D24" i="35"/>
  <c r="R24" i="35" s="1"/>
  <c r="D25" i="35"/>
  <c r="R25" i="35" s="1"/>
  <c r="D26" i="35"/>
  <c r="R26" i="35" s="1"/>
  <c r="D32" i="35"/>
  <c r="R32" i="35" s="1"/>
  <c r="P35" i="35" l="1"/>
  <c r="D13" i="35"/>
  <c r="N13" i="35"/>
  <c r="H35" i="35"/>
  <c r="N35" i="35" s="1"/>
  <c r="R13" i="35" l="1"/>
  <c r="R35" i="35" s="1"/>
  <c r="D35" i="35"/>
</calcChain>
</file>

<file path=xl/sharedStrings.xml><?xml version="1.0" encoding="utf-8"?>
<sst xmlns="http://schemas.openxmlformats.org/spreadsheetml/2006/main" count="235" uniqueCount="93">
  <si>
    <t>LOS</t>
  </si>
  <si>
    <t>KIOS</t>
  </si>
  <si>
    <t>NO</t>
  </si>
  <si>
    <t>JUMLAH</t>
  </si>
  <si>
    <t>KABUPATEN SUKOHARJO</t>
  </si>
  <si>
    <t>NIP. 19610411 198503 1 006</t>
  </si>
  <si>
    <t>BEKONANG</t>
  </si>
  <si>
    <t>NAMA PASAR</t>
  </si>
  <si>
    <t>LOS TERTUTUP</t>
  </si>
  <si>
    <t>OPROKAN</t>
  </si>
  <si>
    <t>KEPALA DINAS PERDAGANGAN KOPERASI UKM</t>
  </si>
  <si>
    <t>JUMLAH KIOS, LOS PEDAGANG PASAR YANG SELESAI DIBANGUN</t>
  </si>
  <si>
    <t>JUMLAH KESELURUHAN</t>
  </si>
  <si>
    <t>MILIK PEDAGANG</t>
  </si>
  <si>
    <t>MILIK PEMERINTAH</t>
  </si>
  <si>
    <t>YANG DISEWA</t>
  </si>
  <si>
    <t xml:space="preserve">JUMLAH PEDAGANG KESELURUHAN </t>
  </si>
  <si>
    <t>KIOS YANG BUKA</t>
  </si>
  <si>
    <t>KIOS YANG TUTUP</t>
  </si>
  <si>
    <t>LOS YANG BUKA</t>
  </si>
  <si>
    <t>LOS YANG TUTUP</t>
  </si>
  <si>
    <t>TANGGAL</t>
  </si>
  <si>
    <t>TOTAL LOS</t>
  </si>
  <si>
    <t>LOS  BIASA</t>
  </si>
  <si>
    <t>TAWANGSARI</t>
  </si>
  <si>
    <t>harian -  Legi</t>
  </si>
  <si>
    <t>TAWANGKUNO</t>
  </si>
  <si>
    <t>kliwon pahing</t>
  </si>
  <si>
    <t>P. HEWAN TAWANGSARI</t>
  </si>
  <si>
    <t>legi</t>
  </si>
  <si>
    <t>IR. SOEKARNO</t>
  </si>
  <si>
    <t xml:space="preserve">harian </t>
  </si>
  <si>
    <t>TELUKAN</t>
  </si>
  <si>
    <t>harian</t>
  </si>
  <si>
    <t>GROGOL</t>
  </si>
  <si>
    <t>NGUTER</t>
  </si>
  <si>
    <t>GAWOK</t>
  </si>
  <si>
    <t>legi - pon - minggu</t>
  </si>
  <si>
    <t xml:space="preserve">kliwon </t>
  </si>
  <si>
    <t>BULU</t>
  </si>
  <si>
    <t>GLONDONGAN</t>
  </si>
  <si>
    <t>NGALIAN</t>
  </si>
  <si>
    <t>LENGKING</t>
  </si>
  <si>
    <t>WATUKELIR</t>
  </si>
  <si>
    <t>legi - wage</t>
  </si>
  <si>
    <t>PURWO</t>
  </si>
  <si>
    <t>CARIKAN</t>
  </si>
  <si>
    <t>kliwon - pon</t>
  </si>
  <si>
    <t>KEPUH</t>
  </si>
  <si>
    <t>CUPLIK</t>
  </si>
  <si>
    <t>KEDUNGGUDEL</t>
  </si>
  <si>
    <t>KARTASURA</t>
  </si>
  <si>
    <t>SRATEN</t>
  </si>
  <si>
    <t>DALEMAN</t>
  </si>
  <si>
    <t>BAKI</t>
  </si>
  <si>
    <t>SEDAYU</t>
  </si>
  <si>
    <t xml:space="preserve">legi - pon </t>
  </si>
  <si>
    <t>MULUR</t>
  </si>
  <si>
    <t>PLUMBON</t>
  </si>
  <si>
    <t>MAYANG</t>
  </si>
  <si>
    <t>`</t>
  </si>
  <si>
    <t>Sukoharjo,       Maret 2021</t>
  </si>
  <si>
    <t>SUTARMO, SE., M.Pd.</t>
  </si>
  <si>
    <t>Pembina Utama Muda</t>
  </si>
  <si>
    <t>JUMLAH KIOS, LOS PEDAGANG PASAR KABUPATEN SUKOHARJO</t>
  </si>
  <si>
    <t>Jl. Patimura No.76, Dua, Kateguhan, Kec. Tawangsari, Kabupaten Sukoharjo, Jawa Tengah 57561</t>
  </si>
  <si>
    <t>Jl. Raya Weru - Tawangsari, Dusun I, Ngreco, Kec. Weru, Kabupaten Sukoharjo, Jawa Tengah 57562</t>
  </si>
  <si>
    <t>Jl. Jend. Sudirman, Sukoharjo, Larangan Kulon, Sukoharjo, Kec. Sukoharjo, Kabupaten Sukoharjo, Jawa Tengah 57512</t>
  </si>
  <si>
    <t>Jl. Raya Telukan No.38C, Dusun II, Telukan, Kec. Grogol, Kabupaten Sukoharjo, Jawa Tengah 57552</t>
  </si>
  <si>
    <t>Jl. Brigjend. Sudiarto (Grogol), Sukoharjo, Jawa Tengah 57552</t>
  </si>
  <si>
    <t>Jl. Sukoharjo - Wonogiri (Nguter), Sukoharjo</t>
  </si>
  <si>
    <t>Gawok, RT.001/RW.001, Dusun I, Geneng, Kec. Gatak, Kabupaten Sukoharjo, Jawa Tengah 57557</t>
  </si>
  <si>
    <t>Jl. Mayor Achmadi, Rw. 5, Bekonang, Kec. Mojolaban, Kabupaten Sukoharjo, Jawa Tengah 57554</t>
  </si>
  <si>
    <t>Barem, Bulu, Kec. Bulu, Kabupaten Sukoharjo, Jawa Tengah 57563</t>
  </si>
  <si>
    <t>Jl. H. Muslich, Kedunggandu, Wonorejo, Kec. Polokarto, Kabupaten Sukoharjo, Jawa Tengah 57555</t>
  </si>
  <si>
    <t>Tiga, Lorog, Kec. Tawangsari, Kabupaten Sukoharjo, Jawa Tengah 57561</t>
  </si>
  <si>
    <t> Dusun III, Lengking, Kec. Bulu, Kabupaten Sukoharjo, Jawa Tengah 57563</t>
  </si>
  <si>
    <t>Watukelir, Jatingarang, Kec. Weru, Kabupaten Sukoharjo, Jawa Tengah 57562</t>
  </si>
  <si>
    <t>Jl. Raya Cuplik-Sukoharjo, Carikan, Sukoharjo, Kec. Sukoharjo, Kabupaten Sukoharjo, Jawa Tengah 57511</t>
  </si>
  <si>
    <t>Jl. Songgorunggi - Jatipuro, Malangsari, Serut, Kec. Nguter, Kabupaten Sukoharjo, Jawa Tengah 57571</t>
  </si>
  <si>
    <t>Jl. Raya Cuplik-Sukoharjo, Tegalsari, Bulakan, Kec. Sukoharjo, Kabupaten Sukoharjo, Jawa Tengah</t>
  </si>
  <si>
    <t>Kedunggudel, Kenep, Sukoharjo, Sukoharjo Regency, Central Java 57551</t>
  </si>
  <si>
    <t>Jl. Kartasura - Sambon, Dusun I, Kartasura, Kec. Kartasura, Kabupaten Sukoharjo, Jawa Tengah 57161</t>
  </si>
  <si>
    <t>Klewer, Sraten, Kec. Gatak, Kabupaten Sukoharjo, Jawa Tengah 57557</t>
  </si>
  <si>
    <t>Wonosari, Jetis, Jl. Wonosari - Pakis No.11, Rw. IV, Teloyo, Kec. Baki, Kabupaten Klaten, Jawa Tengah 57473</t>
  </si>
  <si>
    <t>Jl. WR. Supratman No.156, Sawahan, Kudu, Kec. Baki, Kabupaten Sukoharjo, Jawa Tengah 57556</t>
  </si>
  <si>
    <t>Dk. Kepuh, Ds. Bulu, Kec. Polokarto, Kab. Sukoharjo</t>
  </si>
  <si>
    <t>Dk. Pojok, Mulur, Kec. Bendosari, Kabupaten Sukoharjo, Jawa Tengah 57528</t>
  </si>
  <si>
    <t>Desa Plumbon Kecamatan Mojolaban Kabupaten Sukoharjo</t>
  </si>
  <si>
    <t>Dukuh Saripan Rt.01 Rw.02 Desa Mayang Kecamatan Gatak Kabupaten Sukoharjo</t>
  </si>
  <si>
    <t>Karangtengah, Purwo, Sukoharjo</t>
  </si>
  <si>
    <t>ALAMAT</t>
  </si>
  <si>
    <t>ALAMAT  PASAR KABUPATEN SUKOHARJO TAHUN 2017-2021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</si>
</sst>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&quot;Rp&quot;* #,##0_);_(&quot;Rp&quot;* \(#,##0\);_(&quot;Rp&quot;* &quot;-&quot;_);_(@_)"/>
    <numFmt numFmtId="165" formatCode="_(* #,##0_);_(* \(#,##0\);_(* &quot;-&quot;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2"/>
      <name val="Calibri"/>
      <family val="2"/>
    </font>
    <font>
      <u/>
      <sz val="11"/>
      <color theme="1"/>
      <name val="Calibri"/>
      <family val="2"/>
    </font>
    <font>
      <b/>
      <i/>
      <sz val="11"/>
      <color theme="2" tint="-0.749992370372631"/>
      <name val="Calibri"/>
      <family val="2"/>
    </font>
    <font>
      <b/>
      <sz val="12"/>
      <color theme="9" tint="-0.499984740745262"/>
      <name val="Calibri"/>
      <family val="2"/>
    </font>
    <font>
      <b/>
      <sz val="20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2"/>
      <name val="Calibri"/>
      <family val="2"/>
    </font>
    <font>
      <sz val="12"/>
      <color theme="1"/>
      <name val="Footlight MT Light"/>
      <family val="1"/>
    </font>
    <font>
      <i/>
      <sz val="12"/>
      <color theme="1"/>
      <name val="Footlight MT Light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41" fontId="2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75">
    <xf numFmtId="0" fontId="0" fillId="0" borderId="0" xfId="0"/>
    <xf numFmtId="0" fontId="5" fillId="2" borderId="0" xfId="0" applyNumberFormat="1" applyFont="1" applyFill="1"/>
    <xf numFmtId="0" fontId="7" fillId="2" borderId="3" xfId="0" applyNumberFormat="1" applyFont="1" applyFill="1" applyBorder="1" applyAlignment="1">
      <alignment horizontal="center"/>
    </xf>
    <xf numFmtId="0" fontId="5" fillId="2" borderId="2" xfId="0" applyNumberFormat="1" applyFont="1" applyFill="1" applyBorder="1"/>
    <xf numFmtId="0" fontId="5" fillId="2" borderId="1" xfId="0" applyNumberFormat="1" applyFont="1" applyFill="1" applyBorder="1"/>
    <xf numFmtId="0" fontId="5" fillId="2" borderId="3" xfId="0" applyNumberFormat="1" applyFont="1" applyFill="1" applyBorder="1" applyAlignment="1">
      <alignment horizontal="center"/>
    </xf>
    <xf numFmtId="0" fontId="5" fillId="2" borderId="3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3" borderId="10" xfId="0" applyNumberFormat="1" applyFont="1" applyFill="1" applyBorder="1" applyAlignment="1">
      <alignment horizontal="center" vertical="center" wrapText="1"/>
    </xf>
    <xf numFmtId="0" fontId="7" fillId="2" borderId="10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left" vertical="center"/>
    </xf>
    <xf numFmtId="15" fontId="5" fillId="2" borderId="2" xfId="0" applyNumberFormat="1" applyFont="1" applyFill="1" applyBorder="1" applyAlignment="1">
      <alignment horizontal="left" vertical="center"/>
    </xf>
    <xf numFmtId="15" fontId="5" fillId="2" borderId="1" xfId="0" applyNumberFormat="1" applyFont="1" applyFill="1" applyBorder="1" applyAlignment="1">
      <alignment horizontal="left" vertical="center"/>
    </xf>
    <xf numFmtId="0" fontId="11" fillId="6" borderId="0" xfId="0" applyNumberFormat="1" applyFont="1" applyFill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0" fontId="6" fillId="4" borderId="3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left" vertical="center"/>
    </xf>
    <xf numFmtId="0" fontId="7" fillId="2" borderId="2" xfId="0" applyNumberFormat="1" applyFont="1" applyFill="1" applyBorder="1" applyAlignment="1">
      <alignment horizontal="left" vertical="center"/>
    </xf>
    <xf numFmtId="0" fontId="7" fillId="2" borderId="1" xfId="0" applyNumberFormat="1" applyFont="1" applyFill="1" applyBorder="1" applyAlignment="1">
      <alignment horizontal="left" vertical="center"/>
    </xf>
    <xf numFmtId="0" fontId="11" fillId="2" borderId="0" xfId="0" applyNumberFormat="1" applyFont="1" applyFill="1" applyAlignment="1">
      <alignment horizontal="left" vertical="center"/>
    </xf>
    <xf numFmtId="0" fontId="7" fillId="2" borderId="0" xfId="0" applyNumberFormat="1" applyFont="1" applyFill="1" applyAlignment="1">
      <alignment horizontal="left" vertical="center"/>
    </xf>
    <xf numFmtId="0" fontId="12" fillId="5" borderId="3" xfId="0" applyNumberFormat="1" applyFont="1" applyFill="1" applyBorder="1" applyAlignment="1">
      <alignment horizontal="left" vertical="center"/>
    </xf>
    <xf numFmtId="1" fontId="6" fillId="2" borderId="3" xfId="0" applyNumberFormat="1" applyFont="1" applyFill="1" applyBorder="1" applyAlignment="1">
      <alignment horizontal="right" vertical="center"/>
    </xf>
    <xf numFmtId="1" fontId="6" fillId="2" borderId="6" xfId="0" applyNumberFormat="1" applyFont="1" applyFill="1" applyBorder="1" applyAlignment="1">
      <alignment horizontal="right" vertical="center"/>
    </xf>
    <xf numFmtId="1" fontId="4" fillId="3" borderId="6" xfId="0" applyNumberFormat="1" applyFont="1" applyFill="1" applyBorder="1" applyAlignment="1">
      <alignment horizontal="right" vertical="center"/>
    </xf>
    <xf numFmtId="1" fontId="6" fillId="4" borderId="3" xfId="0" applyNumberFormat="1" applyFont="1" applyFill="1" applyBorder="1" applyAlignment="1">
      <alignment horizontal="right" vertical="center"/>
    </xf>
    <xf numFmtId="1" fontId="6" fillId="4" borderId="6" xfId="0" applyNumberFormat="1" applyFont="1" applyFill="1" applyBorder="1" applyAlignment="1">
      <alignment horizontal="right" vertical="center"/>
    </xf>
    <xf numFmtId="1" fontId="4" fillId="4" borderId="6" xfId="0" applyNumberFormat="1" applyFont="1" applyFill="1" applyBorder="1" applyAlignment="1">
      <alignment horizontal="right" vertical="center"/>
    </xf>
    <xf numFmtId="1" fontId="9" fillId="2" borderId="3" xfId="0" applyNumberFormat="1" applyFont="1" applyFill="1" applyBorder="1" applyAlignment="1">
      <alignment horizontal="right" vertical="center"/>
    </xf>
    <xf numFmtId="1" fontId="12" fillId="5" borderId="3" xfId="0" applyNumberFormat="1" applyFont="1" applyFill="1" applyBorder="1" applyAlignment="1">
      <alignment horizontal="right" vertical="center"/>
    </xf>
    <xf numFmtId="1" fontId="12" fillId="5" borderId="6" xfId="0" applyNumberFormat="1" applyFont="1" applyFill="1" applyBorder="1" applyAlignment="1">
      <alignment horizontal="right" vertical="center"/>
    </xf>
    <xf numFmtId="164" fontId="13" fillId="0" borderId="0" xfId="1" applyNumberFormat="1" applyFont="1" applyAlignment="1">
      <alignment horizontal="center"/>
    </xf>
    <xf numFmtId="0" fontId="4" fillId="2" borderId="3" xfId="0" applyNumberFormat="1" applyFont="1" applyFill="1" applyBorder="1" applyAlignment="1">
      <alignment horizontal="left" vertical="center"/>
    </xf>
    <xf numFmtId="1" fontId="4" fillId="2" borderId="6" xfId="0" applyNumberFormat="1" applyFont="1" applyFill="1" applyBorder="1" applyAlignment="1">
      <alignment horizontal="right" vertical="center"/>
    </xf>
    <xf numFmtId="164" fontId="13" fillId="0" borderId="0" xfId="1" applyNumberFormat="1" applyFont="1"/>
    <xf numFmtId="0" fontId="13" fillId="0" borderId="0" xfId="0" applyFont="1" applyAlignment="1">
      <alignment vertical="top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/>
    </xf>
    <xf numFmtId="0" fontId="16" fillId="2" borderId="3" xfId="0" applyNumberFormat="1" applyFont="1" applyFill="1" applyBorder="1" applyAlignment="1">
      <alignment horizontal="left" vertical="center"/>
    </xf>
    <xf numFmtId="0" fontId="16" fillId="2" borderId="3" xfId="0" applyNumberFormat="1" applyFont="1" applyFill="1" applyBorder="1" applyAlignment="1">
      <alignment horizontal="right" vertical="center"/>
    </xf>
    <xf numFmtId="0" fontId="16" fillId="2" borderId="6" xfId="0" applyNumberFormat="1" applyFont="1" applyFill="1" applyBorder="1" applyAlignment="1">
      <alignment horizontal="right" vertical="center"/>
    </xf>
    <xf numFmtId="0" fontId="15" fillId="2" borderId="0" xfId="0" applyNumberFormat="1" applyFont="1" applyFill="1" applyAlignment="1">
      <alignment horizontal="center" vertical="center"/>
    </xf>
    <xf numFmtId="0" fontId="7" fillId="5" borderId="5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justify" vertical="center"/>
    </xf>
    <xf numFmtId="0" fontId="6" fillId="2" borderId="0" xfId="0" applyNumberFormat="1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center" vertical="center" wrapText="1"/>
    </xf>
    <xf numFmtId="0" fontId="7" fillId="5" borderId="0" xfId="0" applyNumberFormat="1" applyFont="1" applyFill="1" applyBorder="1" applyAlignment="1">
      <alignment horizontal="center" vertical="center" wrapText="1"/>
    </xf>
    <xf numFmtId="165" fontId="6" fillId="2" borderId="0" xfId="0" applyNumberFormat="1" applyFont="1" applyFill="1" applyBorder="1" applyAlignment="1">
      <alignment horizontal="right" vertical="center"/>
    </xf>
    <xf numFmtId="165" fontId="4" fillId="2" borderId="0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top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/>
    </xf>
    <xf numFmtId="0" fontId="6" fillId="2" borderId="7" xfId="0" applyNumberFormat="1" applyFont="1" applyFill="1" applyBorder="1" applyAlignment="1">
      <alignment horizontal="center" vertical="center"/>
    </xf>
    <xf numFmtId="0" fontId="15" fillId="2" borderId="0" xfId="0" applyNumberFormat="1" applyFont="1" applyFill="1" applyAlignment="1">
      <alignment horizontal="center" vertical="center"/>
    </xf>
    <xf numFmtId="0" fontId="5" fillId="2" borderId="2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5" fillId="2" borderId="0" xfId="0" applyNumberFormat="1" applyFont="1" applyFill="1" applyAlignment="1">
      <alignment horizontal="center"/>
    </xf>
    <xf numFmtId="0" fontId="7" fillId="2" borderId="3" xfId="0" applyNumberFormat="1" applyFont="1" applyFill="1" applyBorder="1" applyAlignment="1">
      <alignment horizontal="center" vertical="center" wrapText="1"/>
    </xf>
    <xf numFmtId="0" fontId="10" fillId="2" borderId="0" xfId="0" applyNumberFormat="1" applyFont="1" applyFill="1" applyAlignment="1">
      <alignment horizontal="center"/>
    </xf>
    <xf numFmtId="0" fontId="7" fillId="2" borderId="6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>
      <alignment horizontal="center" vertical="center"/>
    </xf>
    <xf numFmtId="0" fontId="7" fillId="3" borderId="4" xfId="0" applyNumberFormat="1" applyFont="1" applyFill="1" applyBorder="1" applyAlignment="1">
      <alignment horizontal="center" vertical="center" wrapText="1"/>
    </xf>
    <xf numFmtId="0" fontId="7" fillId="3" borderId="9" xfId="0" applyNumberFormat="1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Alignment="1">
      <alignment horizontal="center" vertical="center" wrapText="1"/>
    </xf>
  </cellXfs>
  <cellStyles count="31">
    <cellStyle name="Comma [0]" xfId="1" builtinId="6"/>
    <cellStyle name="Comma [0] 10" xfId="24" xr:uid="{00000000-0005-0000-0000-000001000000}"/>
    <cellStyle name="Comma [0] 2" xfId="3" xr:uid="{00000000-0005-0000-0000-000002000000}"/>
    <cellStyle name="Comma [0] 2 10" xfId="30" xr:uid="{00000000-0005-0000-0000-000003000000}"/>
    <cellStyle name="Comma [0] 2 2" xfId="4" xr:uid="{00000000-0005-0000-0000-000004000000}"/>
    <cellStyle name="Comma [0] 2 2 2" xfId="11" xr:uid="{00000000-0005-0000-0000-000005000000}"/>
    <cellStyle name="Comma [0] 2 2_SRATEN" xfId="13" xr:uid="{00000000-0005-0000-0000-000006000000}"/>
    <cellStyle name="Comma [0] 2 3" xfId="7" xr:uid="{00000000-0005-0000-0000-000007000000}"/>
    <cellStyle name="Comma [0] 2 4" xfId="16" xr:uid="{00000000-0005-0000-0000-000008000000}"/>
    <cellStyle name="Comma [0] 2 5" xfId="26" xr:uid="{00000000-0005-0000-0000-000009000000}"/>
    <cellStyle name="Comma [0] 2 6" xfId="25" xr:uid="{00000000-0005-0000-0000-00000A000000}"/>
    <cellStyle name="Comma [0] 2 7" xfId="27" xr:uid="{00000000-0005-0000-0000-00000B000000}"/>
    <cellStyle name="Comma [0] 2 8" xfId="28" xr:uid="{00000000-0005-0000-0000-00000C000000}"/>
    <cellStyle name="Comma [0] 2 9" xfId="29" xr:uid="{00000000-0005-0000-0000-00000D000000}"/>
    <cellStyle name="Comma [0] 3" xfId="6" xr:uid="{00000000-0005-0000-0000-00000E000000}"/>
    <cellStyle name="Comma [0] 3 2" xfId="18" xr:uid="{00000000-0005-0000-0000-00000F000000}"/>
    <cellStyle name="Comma [0] 4" xfId="9" xr:uid="{00000000-0005-0000-0000-000010000000}"/>
    <cellStyle name="Comma [0] 5" xfId="19" xr:uid="{00000000-0005-0000-0000-000011000000}"/>
    <cellStyle name="Comma [0] 6" xfId="20" xr:uid="{00000000-0005-0000-0000-000012000000}"/>
    <cellStyle name="Comma [0] 7" xfId="21" xr:uid="{00000000-0005-0000-0000-000013000000}"/>
    <cellStyle name="Comma [0] 8" xfId="22" xr:uid="{00000000-0005-0000-0000-000014000000}"/>
    <cellStyle name="Comma [0] 9" xfId="23" xr:uid="{00000000-0005-0000-0000-000015000000}"/>
    <cellStyle name="Currency [0] 2" xfId="12" xr:uid="{00000000-0005-0000-0000-000016000000}"/>
    <cellStyle name="Normal" xfId="0" builtinId="0"/>
    <cellStyle name="Normal 2" xfId="2" xr:uid="{00000000-0005-0000-0000-000018000000}"/>
    <cellStyle name="Normal 2 2" xfId="8" xr:uid="{00000000-0005-0000-0000-000019000000}"/>
    <cellStyle name="Normal 2 3" xfId="10" xr:uid="{00000000-0005-0000-0000-00001A000000}"/>
    <cellStyle name="Normal 2 4" xfId="15" xr:uid="{00000000-0005-0000-0000-00001B000000}"/>
    <cellStyle name="Normal 2_SRATEN" xfId="14" xr:uid="{00000000-0005-0000-0000-00001C000000}"/>
    <cellStyle name="Normal 3" xfId="5" xr:uid="{00000000-0005-0000-0000-00001D000000}"/>
    <cellStyle name="Normal 3 2" xfId="17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PASAR%20SKH%20MAYA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MLAH PASAR"/>
      <sheetName val="JUMLAH PASAR (3)"/>
      <sheetName val="JUMLAH PASAR (2)"/>
      <sheetName val="CATATAN"/>
      <sheetName val="IRS-CRK"/>
      <sheetName val="TWS-NGAL"/>
      <sheetName val="DALEMAN BAKI"/>
      <sheetName val="TAWANGKUNO"/>
      <sheetName val="SRATEN"/>
      <sheetName val="LENGKING"/>
      <sheetName val="BULU"/>
      <sheetName val="CUPLIK"/>
      <sheetName val="MULUR"/>
      <sheetName val="WATUKELIR"/>
      <sheetName val="GROGOL"/>
      <sheetName val="TELUKAN"/>
      <sheetName val="KARTASURA"/>
      <sheetName val="PURWO"/>
      <sheetName val="BEKONANG"/>
      <sheetName val="GAWOK"/>
      <sheetName val="NGUTER"/>
      <sheetName val="Sheet1"/>
      <sheetName val="SARIPAN"/>
    </sheetNames>
    <sheetDataSet>
      <sheetData sheetId="0" refreshError="1"/>
      <sheetData sheetId="1" refreshError="1">
        <row r="15">
          <cell r="C15">
            <v>30</v>
          </cell>
        </row>
        <row r="17">
          <cell r="C17">
            <v>51</v>
          </cell>
        </row>
        <row r="32">
          <cell r="C32">
            <v>53</v>
          </cell>
        </row>
        <row r="33">
          <cell r="C33">
            <v>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4"/>
  <sheetViews>
    <sheetView tabSelected="1" view="pageBreakPreview" zoomScale="90" zoomScaleNormal="90" zoomScaleSheetLayoutView="90" workbookViewId="0">
      <selection activeCell="C3" sqref="C3:C5"/>
    </sheetView>
  </sheetViews>
  <sheetFormatPr defaultRowHeight="15" x14ac:dyDescent="0.25"/>
  <cols>
    <col min="1" max="1" width="4.28515625" style="1" customWidth="1"/>
    <col min="2" max="2" width="24.5703125" style="1" customWidth="1"/>
    <col min="3" max="3" width="107.85546875" style="1" customWidth="1"/>
    <col min="4" max="4" width="9.7109375" style="1" customWidth="1"/>
    <col min="5" max="16384" width="9.140625" style="1"/>
  </cols>
  <sheetData>
    <row r="1" spans="1:4" ht="54.75" customHeight="1" x14ac:dyDescent="0.25">
      <c r="A1" s="60" t="s">
        <v>92</v>
      </c>
      <c r="B1" s="60"/>
      <c r="C1" s="60"/>
      <c r="D1" s="45"/>
    </row>
    <row r="2" spans="1:4" ht="14.25" customHeight="1" thickBot="1" x14ac:dyDescent="0.3">
      <c r="A2" s="59"/>
      <c r="B2" s="59"/>
      <c r="C2" s="59"/>
      <c r="D2" s="49"/>
    </row>
    <row r="3" spans="1:4" ht="48" customHeight="1" x14ac:dyDescent="0.25">
      <c r="A3" s="55" t="s">
        <v>2</v>
      </c>
      <c r="B3" s="55" t="s">
        <v>7</v>
      </c>
      <c r="C3" s="55" t="s">
        <v>91</v>
      </c>
      <c r="D3" s="50"/>
    </row>
    <row r="4" spans="1:4" ht="15" customHeight="1" x14ac:dyDescent="0.25">
      <c r="A4" s="56"/>
      <c r="B4" s="56"/>
      <c r="C4" s="56"/>
      <c r="D4" s="50"/>
    </row>
    <row r="5" spans="1:4" ht="27.75" customHeight="1" thickBot="1" x14ac:dyDescent="0.3">
      <c r="A5" s="57"/>
      <c r="B5" s="57"/>
      <c r="C5" s="57"/>
      <c r="D5" s="50"/>
    </row>
    <row r="6" spans="1:4" ht="14.25" customHeight="1" thickBot="1" x14ac:dyDescent="0.3">
      <c r="A6" s="46">
        <v>1</v>
      </c>
      <c r="B6" s="46">
        <v>2</v>
      </c>
      <c r="C6" s="46">
        <v>3</v>
      </c>
      <c r="D6" s="51"/>
    </row>
    <row r="7" spans="1:4" s="17" customFormat="1" ht="27" customHeight="1" thickBot="1" x14ac:dyDescent="0.3">
      <c r="A7" s="13">
        <v>1</v>
      </c>
      <c r="B7" s="13" t="s">
        <v>24</v>
      </c>
      <c r="C7" s="13" t="s">
        <v>65</v>
      </c>
      <c r="D7" s="52"/>
    </row>
    <row r="8" spans="1:4" s="17" customFormat="1" ht="27" customHeight="1" thickBot="1" x14ac:dyDescent="0.3">
      <c r="A8" s="13">
        <v>2</v>
      </c>
      <c r="B8" s="13" t="s">
        <v>26</v>
      </c>
      <c r="C8" s="13" t="s">
        <v>66</v>
      </c>
      <c r="D8" s="52"/>
    </row>
    <row r="9" spans="1:4" s="17" customFormat="1" ht="27" customHeight="1" thickBot="1" x14ac:dyDescent="0.3">
      <c r="A9" s="13"/>
      <c r="B9" s="13" t="s">
        <v>28</v>
      </c>
      <c r="C9" s="13" t="s">
        <v>65</v>
      </c>
      <c r="D9" s="52"/>
    </row>
    <row r="10" spans="1:4" s="17" customFormat="1" ht="27" customHeight="1" thickBot="1" x14ac:dyDescent="0.3">
      <c r="A10" s="13">
        <v>3</v>
      </c>
      <c r="B10" s="13" t="s">
        <v>30</v>
      </c>
      <c r="C10" s="13" t="s">
        <v>67</v>
      </c>
      <c r="D10" s="52"/>
    </row>
    <row r="11" spans="1:4" s="17" customFormat="1" ht="27" customHeight="1" thickBot="1" x14ac:dyDescent="0.3">
      <c r="A11" s="13">
        <v>4</v>
      </c>
      <c r="B11" s="13" t="s">
        <v>32</v>
      </c>
      <c r="C11" s="13" t="s">
        <v>68</v>
      </c>
      <c r="D11" s="52"/>
    </row>
    <row r="12" spans="1:4" s="17" customFormat="1" ht="27" customHeight="1" thickBot="1" x14ac:dyDescent="0.3">
      <c r="A12" s="13">
        <v>5</v>
      </c>
      <c r="B12" s="13" t="s">
        <v>34</v>
      </c>
      <c r="C12" s="13" t="s">
        <v>69</v>
      </c>
      <c r="D12" s="52"/>
    </row>
    <row r="13" spans="1:4" s="17" customFormat="1" ht="27" customHeight="1" thickBot="1" x14ac:dyDescent="0.3">
      <c r="A13" s="13">
        <v>6</v>
      </c>
      <c r="B13" s="13" t="s">
        <v>35</v>
      </c>
      <c r="C13" s="13" t="s">
        <v>70</v>
      </c>
      <c r="D13" s="52"/>
    </row>
    <row r="14" spans="1:4" s="17" customFormat="1" ht="27" customHeight="1" thickBot="1" x14ac:dyDescent="0.3">
      <c r="A14" s="13">
        <v>7</v>
      </c>
      <c r="B14" s="13" t="s">
        <v>36</v>
      </c>
      <c r="C14" s="13" t="s">
        <v>71</v>
      </c>
      <c r="D14" s="52"/>
    </row>
    <row r="15" spans="1:4" s="17" customFormat="1" ht="27" customHeight="1" thickBot="1" x14ac:dyDescent="0.3">
      <c r="A15" s="13">
        <v>8</v>
      </c>
      <c r="B15" s="13" t="s">
        <v>6</v>
      </c>
      <c r="C15" s="13" t="s">
        <v>72</v>
      </c>
      <c r="D15" s="52"/>
    </row>
    <row r="16" spans="1:4" s="17" customFormat="1" ht="27" customHeight="1" thickBot="1" x14ac:dyDescent="0.3">
      <c r="A16" s="13">
        <v>9</v>
      </c>
      <c r="B16" s="13" t="s">
        <v>39</v>
      </c>
      <c r="C16" s="13" t="s">
        <v>73</v>
      </c>
      <c r="D16" s="52"/>
    </row>
    <row r="17" spans="1:4" s="17" customFormat="1" ht="27" customHeight="1" thickBot="1" x14ac:dyDescent="0.3">
      <c r="A17" s="13">
        <v>10</v>
      </c>
      <c r="B17" s="13" t="s">
        <v>40</v>
      </c>
      <c r="C17" s="13" t="s">
        <v>74</v>
      </c>
      <c r="D17" s="52"/>
    </row>
    <row r="18" spans="1:4" s="17" customFormat="1" ht="27" customHeight="1" thickBot="1" x14ac:dyDescent="0.3">
      <c r="A18" s="13">
        <v>11</v>
      </c>
      <c r="B18" s="13" t="s">
        <v>41</v>
      </c>
      <c r="C18" s="13" t="s">
        <v>75</v>
      </c>
      <c r="D18" s="52"/>
    </row>
    <row r="19" spans="1:4" s="17" customFormat="1" ht="27" customHeight="1" thickBot="1" x14ac:dyDescent="0.3">
      <c r="A19" s="13">
        <v>12</v>
      </c>
      <c r="B19" s="13" t="s">
        <v>42</v>
      </c>
      <c r="C19" s="13" t="s">
        <v>76</v>
      </c>
      <c r="D19" s="52"/>
    </row>
    <row r="20" spans="1:4" s="17" customFormat="1" ht="27" customHeight="1" thickBot="1" x14ac:dyDescent="0.3">
      <c r="A20" s="13">
        <v>13</v>
      </c>
      <c r="B20" s="13" t="s">
        <v>43</v>
      </c>
      <c r="C20" s="13" t="s">
        <v>77</v>
      </c>
      <c r="D20" s="52"/>
    </row>
    <row r="21" spans="1:4" s="17" customFormat="1" ht="27" customHeight="1" thickBot="1" x14ac:dyDescent="0.3">
      <c r="A21" s="13">
        <v>14</v>
      </c>
      <c r="B21" s="13" t="s">
        <v>45</v>
      </c>
      <c r="C21" s="13" t="s">
        <v>90</v>
      </c>
      <c r="D21" s="52"/>
    </row>
    <row r="22" spans="1:4" s="17" customFormat="1" ht="27" customHeight="1" thickBot="1" x14ac:dyDescent="0.3">
      <c r="A22" s="13">
        <v>15</v>
      </c>
      <c r="B22" s="13" t="s">
        <v>46</v>
      </c>
      <c r="C22" s="13" t="s">
        <v>78</v>
      </c>
      <c r="D22" s="52"/>
    </row>
    <row r="23" spans="1:4" s="17" customFormat="1" ht="27" customHeight="1" thickBot="1" x14ac:dyDescent="0.3">
      <c r="A23" s="13">
        <v>16</v>
      </c>
      <c r="B23" s="13" t="s">
        <v>48</v>
      </c>
      <c r="C23" s="13" t="s">
        <v>79</v>
      </c>
      <c r="D23" s="52"/>
    </row>
    <row r="24" spans="1:4" s="17" customFormat="1" ht="27" customHeight="1" thickBot="1" x14ac:dyDescent="0.3">
      <c r="A24" s="13">
        <v>17</v>
      </c>
      <c r="B24" s="13" t="s">
        <v>49</v>
      </c>
      <c r="C24" s="13" t="s">
        <v>80</v>
      </c>
      <c r="D24" s="52"/>
    </row>
    <row r="25" spans="1:4" s="17" customFormat="1" ht="27" customHeight="1" thickBot="1" x14ac:dyDescent="0.3">
      <c r="A25" s="13">
        <v>18</v>
      </c>
      <c r="B25" s="13" t="s">
        <v>50</v>
      </c>
      <c r="C25" s="13" t="s">
        <v>81</v>
      </c>
      <c r="D25" s="52"/>
    </row>
    <row r="26" spans="1:4" s="17" customFormat="1" ht="27" customHeight="1" thickBot="1" x14ac:dyDescent="0.3">
      <c r="A26" s="13">
        <v>19</v>
      </c>
      <c r="B26" s="13" t="s">
        <v>51</v>
      </c>
      <c r="C26" s="13" t="s">
        <v>82</v>
      </c>
      <c r="D26" s="52"/>
    </row>
    <row r="27" spans="1:4" s="17" customFormat="1" ht="27" customHeight="1" thickBot="1" x14ac:dyDescent="0.3">
      <c r="A27" s="13">
        <v>20</v>
      </c>
      <c r="B27" s="13" t="s">
        <v>52</v>
      </c>
      <c r="C27" s="13" t="s">
        <v>83</v>
      </c>
      <c r="D27" s="52"/>
    </row>
    <row r="28" spans="1:4" s="17" customFormat="1" ht="27" customHeight="1" thickBot="1" x14ac:dyDescent="0.3">
      <c r="A28" s="13">
        <v>21</v>
      </c>
      <c r="B28" s="13" t="s">
        <v>53</v>
      </c>
      <c r="C28" s="13" t="s">
        <v>84</v>
      </c>
      <c r="D28" s="52"/>
    </row>
    <row r="29" spans="1:4" s="17" customFormat="1" ht="27" customHeight="1" thickBot="1" x14ac:dyDescent="0.3">
      <c r="A29" s="13">
        <v>22</v>
      </c>
      <c r="B29" s="13" t="s">
        <v>54</v>
      </c>
      <c r="C29" s="13" t="s">
        <v>85</v>
      </c>
      <c r="D29" s="52"/>
    </row>
    <row r="30" spans="1:4" s="17" customFormat="1" ht="27" customHeight="1" thickBot="1" x14ac:dyDescent="0.3">
      <c r="A30" s="13">
        <v>23</v>
      </c>
      <c r="B30" s="13" t="s">
        <v>55</v>
      </c>
      <c r="C30" s="13" t="s">
        <v>86</v>
      </c>
      <c r="D30" s="52"/>
    </row>
    <row r="31" spans="1:4" s="17" customFormat="1" ht="27" customHeight="1" thickBot="1" x14ac:dyDescent="0.3">
      <c r="A31" s="13">
        <v>24</v>
      </c>
      <c r="B31" s="13" t="s">
        <v>57</v>
      </c>
      <c r="C31" s="13" t="s">
        <v>87</v>
      </c>
      <c r="D31" s="52"/>
    </row>
    <row r="32" spans="1:4" s="17" customFormat="1" ht="27" customHeight="1" thickBot="1" x14ac:dyDescent="0.3">
      <c r="A32" s="13">
        <v>25</v>
      </c>
      <c r="B32" s="13" t="s">
        <v>58</v>
      </c>
      <c r="C32" s="13" t="s">
        <v>88</v>
      </c>
      <c r="D32" s="52"/>
    </row>
    <row r="33" spans="1:4" s="17" customFormat="1" ht="27" customHeight="1" thickBot="1" x14ac:dyDescent="0.3">
      <c r="A33" s="13">
        <v>26</v>
      </c>
      <c r="B33" s="13" t="s">
        <v>59</v>
      </c>
      <c r="C33" s="13" t="s">
        <v>89</v>
      </c>
      <c r="D33" s="52"/>
    </row>
    <row r="34" spans="1:4" s="23" customFormat="1" ht="27" customHeight="1" thickBot="1" x14ac:dyDescent="0.3">
      <c r="A34" s="35"/>
      <c r="B34" s="35" t="s">
        <v>3</v>
      </c>
      <c r="C34" s="35"/>
      <c r="D34" s="53"/>
    </row>
    <row r="35" spans="1:4" ht="17.25" customHeight="1" x14ac:dyDescent="0.25"/>
    <row r="36" spans="1:4" ht="15" hidden="1" customHeight="1" x14ac:dyDescent="0.25"/>
    <row r="37" spans="1:4" ht="21" customHeight="1" x14ac:dyDescent="0.25"/>
    <row r="38" spans="1:4" ht="21" customHeight="1" x14ac:dyDescent="0.25"/>
    <row r="39" spans="1:4" ht="21" customHeight="1" x14ac:dyDescent="0.25">
      <c r="D39" s="38"/>
    </row>
    <row r="40" spans="1:4" ht="21" customHeight="1" x14ac:dyDescent="0.25">
      <c r="D40" s="38"/>
    </row>
    <row r="41" spans="1:4" ht="21" customHeight="1" x14ac:dyDescent="0.4">
      <c r="B41" s="47"/>
      <c r="C41" s="47"/>
      <c r="D41" s="34"/>
    </row>
    <row r="42" spans="1:4" ht="21" customHeight="1" x14ac:dyDescent="0.4">
      <c r="B42" s="47"/>
      <c r="C42" s="47"/>
      <c r="D42" s="37"/>
    </row>
    <row r="43" spans="1:4" ht="21" customHeight="1" x14ac:dyDescent="0.4">
      <c r="B43" s="47"/>
      <c r="C43" s="47"/>
      <c r="D43" s="37"/>
    </row>
    <row r="44" spans="1:4" ht="21" customHeight="1" x14ac:dyDescent="0.4">
      <c r="B44" s="48"/>
      <c r="C44" s="48"/>
      <c r="D44" s="37"/>
    </row>
    <row r="45" spans="1:4" ht="21" customHeight="1" x14ac:dyDescent="0.25">
      <c r="D45" s="54"/>
    </row>
    <row r="46" spans="1:4" ht="21" customHeight="1" x14ac:dyDescent="0.25">
      <c r="D46" s="38"/>
    </row>
    <row r="47" spans="1:4" ht="14.25" customHeight="1" x14ac:dyDescent="0.25"/>
    <row r="48" spans="1:4" ht="15" customHeight="1" x14ac:dyDescent="0.25"/>
    <row r="49" ht="12.75" customHeight="1" x14ac:dyDescent="0.25"/>
    <row r="50" ht="13.5" customHeight="1" x14ac:dyDescent="0.25"/>
    <row r="51" ht="16.5" customHeight="1" x14ac:dyDescent="0.25"/>
    <row r="52" ht="31.5" customHeight="1" x14ac:dyDescent="0.25"/>
    <row r="53" ht="15" customHeight="1" x14ac:dyDescent="0.25"/>
    <row r="54" ht="31.5" customHeight="1" x14ac:dyDescent="0.25"/>
    <row r="55" ht="18.75" customHeight="1" x14ac:dyDescent="0.25"/>
    <row r="56" ht="18.75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</sheetData>
  <autoFilter ref="A6:C6" xr:uid="{00000000-0009-0000-0000-000000000000}"/>
  <mergeCells count="5">
    <mergeCell ref="C3:C5"/>
    <mergeCell ref="A2:C2"/>
    <mergeCell ref="A3:A5"/>
    <mergeCell ref="B3:B5"/>
    <mergeCell ref="A1:C1"/>
  </mergeCells>
  <pageMargins left="0.70866141732283472" right="0.23622047244094491" top="0.74803149606299213" bottom="0.98425196850393704" header="0.31496062992125984" footer="0.31496062992125984"/>
  <pageSetup paperSize="256" scale="75" orientation="landscape" horizontalDpi="4294967293" r:id="rId1"/>
  <rowBreaks count="1" manualBreakCount="1">
    <brk id="24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4"/>
  <sheetViews>
    <sheetView view="pageBreakPreview" topLeftCell="A10" zoomScale="80" zoomScaleNormal="90" zoomScaleSheetLayoutView="80" workbookViewId="0">
      <selection activeCell="O18" sqref="O18"/>
    </sheetView>
  </sheetViews>
  <sheetFormatPr defaultRowHeight="15" x14ac:dyDescent="0.25"/>
  <cols>
    <col min="1" max="1" width="6.28515625" style="1" customWidth="1"/>
    <col min="2" max="2" width="24.85546875" style="1" customWidth="1"/>
    <col min="3" max="5" width="7.7109375" style="1" customWidth="1"/>
    <col min="6" max="7" width="9.7109375" style="1" customWidth="1"/>
    <col min="8" max="8" width="7.7109375" style="1" customWidth="1"/>
    <col min="9" max="10" width="8.7109375" style="1" customWidth="1"/>
    <col min="11" max="11" width="10.5703125" style="1" customWidth="1"/>
    <col min="12" max="12" width="7.7109375" style="1" customWidth="1"/>
    <col min="13" max="13" width="12.7109375" style="1" customWidth="1"/>
    <col min="14" max="14" width="17" style="1" customWidth="1"/>
    <col min="15" max="18" width="9.7109375" style="1" customWidth="1"/>
    <col min="19" max="19" width="11.5703125" style="1" customWidth="1"/>
    <col min="20" max="20" width="9.85546875" style="1" customWidth="1"/>
    <col min="21" max="21" width="9.7109375" style="1" customWidth="1"/>
    <col min="22" max="22" width="21.140625" style="1" customWidth="1"/>
    <col min="23" max="23" width="9.140625" style="1"/>
    <col min="24" max="24" width="10" style="1" bestFit="1" customWidth="1"/>
    <col min="25" max="16384" width="9.140625" style="1"/>
  </cols>
  <sheetData>
    <row r="1" spans="1:22" ht="39.75" customHeight="1" x14ac:dyDescent="0.25">
      <c r="A1" s="58" t="s">
        <v>11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1:22" ht="54.75" customHeight="1" x14ac:dyDescent="0.25">
      <c r="A2" s="60" t="s">
        <v>64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spans="1:22" ht="14.25" customHeight="1" thickBot="1" x14ac:dyDescent="0.3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</row>
    <row r="4" spans="1:22" ht="28.5" customHeight="1" thickBot="1" x14ac:dyDescent="0.3">
      <c r="A4" s="55" t="s">
        <v>2</v>
      </c>
      <c r="B4" s="55" t="s">
        <v>7</v>
      </c>
      <c r="C4" s="67" t="s">
        <v>12</v>
      </c>
      <c r="D4" s="68"/>
      <c r="E4" s="65" t="s">
        <v>13</v>
      </c>
      <c r="F4" s="65"/>
      <c r="G4" s="65"/>
      <c r="H4" s="65"/>
      <c r="I4" s="69" t="s">
        <v>14</v>
      </c>
      <c r="J4" s="69"/>
      <c r="K4" s="69" t="s">
        <v>15</v>
      </c>
      <c r="L4" s="69"/>
      <c r="M4" s="70" t="s">
        <v>9</v>
      </c>
      <c r="N4" s="72" t="s">
        <v>16</v>
      </c>
      <c r="O4" s="55" t="s">
        <v>17</v>
      </c>
      <c r="P4" s="55" t="s">
        <v>18</v>
      </c>
      <c r="Q4" s="55" t="s">
        <v>19</v>
      </c>
      <c r="R4" s="55" t="s">
        <v>20</v>
      </c>
      <c r="S4" s="61" t="s">
        <v>21</v>
      </c>
      <c r="T4" s="62"/>
      <c r="U4" s="62"/>
    </row>
    <row r="5" spans="1:22" ht="15" customHeight="1" thickBot="1" x14ac:dyDescent="0.3">
      <c r="A5" s="56"/>
      <c r="B5" s="56"/>
      <c r="C5" s="2" t="s">
        <v>1</v>
      </c>
      <c r="D5" s="2" t="s">
        <v>0</v>
      </c>
      <c r="E5" s="2" t="s">
        <v>1</v>
      </c>
      <c r="F5" s="63" t="s">
        <v>0</v>
      </c>
      <c r="G5" s="63"/>
      <c r="H5" s="65" t="s">
        <v>22</v>
      </c>
      <c r="I5" s="2" t="s">
        <v>1</v>
      </c>
      <c r="J5" s="2" t="s">
        <v>0</v>
      </c>
      <c r="K5" s="2" t="s">
        <v>1</v>
      </c>
      <c r="L5" s="2" t="s">
        <v>0</v>
      </c>
      <c r="M5" s="71"/>
      <c r="N5" s="73"/>
      <c r="O5" s="56"/>
      <c r="P5" s="56"/>
      <c r="Q5" s="56"/>
      <c r="R5" s="56"/>
      <c r="S5" s="3"/>
      <c r="T5" s="4"/>
      <c r="U5" s="4"/>
    </row>
    <row r="6" spans="1:22" ht="27.75" customHeight="1" thickBot="1" x14ac:dyDescent="0.3">
      <c r="A6" s="57"/>
      <c r="B6" s="57"/>
      <c r="C6" s="5"/>
      <c r="D6" s="6"/>
      <c r="E6" s="5"/>
      <c r="F6" s="7" t="s">
        <v>23</v>
      </c>
      <c r="G6" s="7" t="s">
        <v>8</v>
      </c>
      <c r="H6" s="65"/>
      <c r="I6" s="5"/>
      <c r="J6" s="6"/>
      <c r="K6" s="5"/>
      <c r="L6" s="6"/>
      <c r="M6" s="8"/>
      <c r="N6" s="74"/>
      <c r="O6" s="57"/>
      <c r="P6" s="57"/>
      <c r="Q6" s="57"/>
      <c r="R6" s="57"/>
      <c r="S6" s="3"/>
      <c r="T6" s="4"/>
      <c r="U6" s="4"/>
    </row>
    <row r="7" spans="1:22" ht="14.25" customHeight="1" thickBot="1" x14ac:dyDescent="0.3">
      <c r="A7" s="9">
        <v>1</v>
      </c>
      <c r="B7" s="9">
        <v>2</v>
      </c>
      <c r="C7" s="5">
        <v>3</v>
      </c>
      <c r="D7" s="6">
        <v>4</v>
      </c>
      <c r="E7" s="5"/>
      <c r="F7" s="7"/>
      <c r="G7" s="7"/>
      <c r="H7" s="10"/>
      <c r="I7" s="5"/>
      <c r="J7" s="6"/>
      <c r="K7" s="5"/>
      <c r="L7" s="6"/>
      <c r="M7" s="8">
        <v>5</v>
      </c>
      <c r="N7" s="11">
        <v>6</v>
      </c>
      <c r="O7" s="9">
        <v>7</v>
      </c>
      <c r="P7" s="9">
        <v>8</v>
      </c>
      <c r="Q7" s="12">
        <v>9</v>
      </c>
      <c r="R7" s="9">
        <v>10</v>
      </c>
      <c r="S7" s="3"/>
      <c r="T7" s="9"/>
      <c r="U7" s="9"/>
    </row>
    <row r="8" spans="1:22" s="17" customFormat="1" ht="36" customHeight="1" thickBot="1" x14ac:dyDescent="0.3">
      <c r="A8" s="13">
        <v>1</v>
      </c>
      <c r="B8" s="13" t="s">
        <v>24</v>
      </c>
      <c r="C8" s="25">
        <f>E8+I8</f>
        <v>116</v>
      </c>
      <c r="D8" s="25">
        <f>+H8+J8</f>
        <v>675</v>
      </c>
      <c r="E8" s="25">
        <v>97</v>
      </c>
      <c r="F8" s="25">
        <v>272</v>
      </c>
      <c r="G8" s="25">
        <v>305</v>
      </c>
      <c r="H8" s="25">
        <f>F8+G8</f>
        <v>577</v>
      </c>
      <c r="I8" s="25">
        <v>19</v>
      </c>
      <c r="J8" s="25">
        <v>98</v>
      </c>
      <c r="K8" s="25">
        <v>15</v>
      </c>
      <c r="L8" s="25">
        <v>45</v>
      </c>
      <c r="M8" s="26">
        <v>122</v>
      </c>
      <c r="N8" s="27">
        <f>+E8+H8+M8</f>
        <v>796</v>
      </c>
      <c r="O8" s="25">
        <v>98</v>
      </c>
      <c r="P8" s="25">
        <f>C8-O8</f>
        <v>18</v>
      </c>
      <c r="Q8" s="26">
        <v>379</v>
      </c>
      <c r="R8" s="25">
        <f>D8-Q8</f>
        <v>296</v>
      </c>
      <c r="S8" s="14">
        <v>44221</v>
      </c>
      <c r="T8" s="15">
        <v>44222</v>
      </c>
      <c r="U8" s="15">
        <v>44223</v>
      </c>
      <c r="V8" s="16" t="s">
        <v>25</v>
      </c>
    </row>
    <row r="9" spans="1:22" s="17" customFormat="1" ht="36" customHeight="1" thickBot="1" x14ac:dyDescent="0.3">
      <c r="A9" s="18">
        <v>2</v>
      </c>
      <c r="B9" s="18" t="s">
        <v>26</v>
      </c>
      <c r="C9" s="28">
        <f t="shared" ref="C9:C26" si="0">E9+I9</f>
        <v>46</v>
      </c>
      <c r="D9" s="28">
        <f t="shared" ref="D9:D34" si="1">+H9+J9</f>
        <v>167</v>
      </c>
      <c r="E9" s="28">
        <v>42</v>
      </c>
      <c r="F9" s="28">
        <v>70</v>
      </c>
      <c r="G9" s="28">
        <v>29</v>
      </c>
      <c r="H9" s="28">
        <f>F9+G9</f>
        <v>99</v>
      </c>
      <c r="I9" s="28">
        <v>4</v>
      </c>
      <c r="J9" s="28">
        <v>68</v>
      </c>
      <c r="K9" s="28">
        <v>1</v>
      </c>
      <c r="L9" s="28">
        <v>0</v>
      </c>
      <c r="M9" s="29">
        <v>108</v>
      </c>
      <c r="N9" s="30">
        <f t="shared" ref="N9:N35" si="2">+E9+H9+M9</f>
        <v>249</v>
      </c>
      <c r="O9" s="28">
        <v>30</v>
      </c>
      <c r="P9" s="28">
        <f t="shared" ref="P9:P34" si="3">C9-O9</f>
        <v>16</v>
      </c>
      <c r="Q9" s="29">
        <v>64</v>
      </c>
      <c r="R9" s="28">
        <f t="shared" ref="R9:R34" si="4">D9-Q9</f>
        <v>103</v>
      </c>
      <c r="S9" s="14">
        <v>44225</v>
      </c>
      <c r="T9" s="19"/>
      <c r="U9" s="19"/>
      <c r="V9" s="16" t="s">
        <v>27</v>
      </c>
    </row>
    <row r="10" spans="1:22" s="17" customFormat="1" ht="36" customHeight="1" thickBot="1" x14ac:dyDescent="0.3">
      <c r="A10" s="13"/>
      <c r="B10" s="13" t="s">
        <v>28</v>
      </c>
      <c r="C10" s="25">
        <f t="shared" si="0"/>
        <v>1</v>
      </c>
      <c r="D10" s="25">
        <f t="shared" si="1"/>
        <v>66</v>
      </c>
      <c r="E10" s="25">
        <v>1</v>
      </c>
      <c r="F10" s="25">
        <v>66</v>
      </c>
      <c r="G10" s="25">
        <v>0</v>
      </c>
      <c r="H10" s="25">
        <f>F10+G10</f>
        <v>66</v>
      </c>
      <c r="I10" s="25">
        <v>0</v>
      </c>
      <c r="J10" s="25">
        <v>0</v>
      </c>
      <c r="K10" s="25">
        <v>0</v>
      </c>
      <c r="L10" s="25">
        <v>0</v>
      </c>
      <c r="M10" s="26">
        <v>116</v>
      </c>
      <c r="N10" s="27">
        <f t="shared" si="2"/>
        <v>183</v>
      </c>
      <c r="O10" s="25">
        <v>1</v>
      </c>
      <c r="P10" s="25">
        <f t="shared" si="3"/>
        <v>0</v>
      </c>
      <c r="Q10" s="26">
        <v>60</v>
      </c>
      <c r="R10" s="25">
        <f t="shared" si="4"/>
        <v>6</v>
      </c>
      <c r="S10" s="14">
        <v>44221</v>
      </c>
      <c r="T10" s="19"/>
      <c r="U10" s="19"/>
      <c r="V10" s="16" t="s">
        <v>29</v>
      </c>
    </row>
    <row r="11" spans="1:22" s="17" customFormat="1" ht="36" customHeight="1" thickBot="1" x14ac:dyDescent="0.3">
      <c r="A11" s="13">
        <v>3</v>
      </c>
      <c r="B11" s="13" t="s">
        <v>30</v>
      </c>
      <c r="C11" s="25">
        <f t="shared" si="0"/>
        <v>636</v>
      </c>
      <c r="D11" s="25">
        <f t="shared" si="1"/>
        <v>387</v>
      </c>
      <c r="E11" s="25">
        <v>558</v>
      </c>
      <c r="F11" s="25">
        <v>235</v>
      </c>
      <c r="G11" s="25">
        <v>111</v>
      </c>
      <c r="H11" s="25">
        <f t="shared" ref="H11:H26" si="5">F11+G11</f>
        <v>346</v>
      </c>
      <c r="I11" s="25">
        <v>78</v>
      </c>
      <c r="J11" s="25">
        <v>41</v>
      </c>
      <c r="K11" s="25">
        <v>21</v>
      </c>
      <c r="L11" s="25">
        <v>2</v>
      </c>
      <c r="M11" s="26">
        <v>350</v>
      </c>
      <c r="N11" s="27">
        <f t="shared" si="2"/>
        <v>1254</v>
      </c>
      <c r="O11" s="25">
        <v>256</v>
      </c>
      <c r="P11" s="25">
        <f t="shared" si="3"/>
        <v>380</v>
      </c>
      <c r="Q11" s="26">
        <v>157</v>
      </c>
      <c r="R11" s="25">
        <f t="shared" si="4"/>
        <v>230</v>
      </c>
      <c r="S11" s="14">
        <v>44235</v>
      </c>
      <c r="T11" s="15">
        <v>44236</v>
      </c>
      <c r="U11" s="19"/>
      <c r="V11" s="16" t="s">
        <v>31</v>
      </c>
    </row>
    <row r="12" spans="1:22" s="17" customFormat="1" ht="36" customHeight="1" thickBot="1" x14ac:dyDescent="0.3">
      <c r="A12" s="13">
        <v>4</v>
      </c>
      <c r="B12" s="13" t="s">
        <v>32</v>
      </c>
      <c r="C12" s="25" t="e">
        <f t="shared" si="0"/>
        <v>#REF!</v>
      </c>
      <c r="D12" s="25" t="e">
        <f t="shared" si="1"/>
        <v>#REF!</v>
      </c>
      <c r="E12" s="25">
        <v>40</v>
      </c>
      <c r="F12" s="25">
        <v>89</v>
      </c>
      <c r="G12" s="25" t="e">
        <f>+'[1]JUMLAH PASAR (3)'!$G$11</f>
        <v>#REF!</v>
      </c>
      <c r="H12" s="25" t="e">
        <f>+F12+G12</f>
        <v>#REF!</v>
      </c>
      <c r="I12" s="25" t="e">
        <f>+'[1]JUMLAH PASAR (3)'!$I$11</f>
        <v>#REF!</v>
      </c>
      <c r="J12" s="25">
        <v>16</v>
      </c>
      <c r="K12" s="25">
        <v>1</v>
      </c>
      <c r="L12" s="25" t="e">
        <f>+'[1]JUMLAH PASAR (3)'!$L$11</f>
        <v>#REF!</v>
      </c>
      <c r="M12" s="26" t="e">
        <f>+'[1]JUMLAH PASAR (3)'!$M$11</f>
        <v>#REF!</v>
      </c>
      <c r="N12" s="27" t="e">
        <f t="shared" si="2"/>
        <v>#REF!</v>
      </c>
      <c r="O12" s="25" t="e">
        <f>+'[1]JUMLAH PASAR (3)'!$N$11</f>
        <v>#REF!</v>
      </c>
      <c r="P12" s="25" t="e">
        <f t="shared" si="3"/>
        <v>#REF!</v>
      </c>
      <c r="Q12" s="26" t="e">
        <f>+'[1]JUMLAH PASAR (3)'!$O$11</f>
        <v>#REF!</v>
      </c>
      <c r="R12" s="25" t="e">
        <f t="shared" si="4"/>
        <v>#REF!</v>
      </c>
      <c r="S12" s="14">
        <v>44216</v>
      </c>
      <c r="T12" s="15">
        <v>44217</v>
      </c>
      <c r="U12" s="19"/>
      <c r="V12" s="16" t="s">
        <v>33</v>
      </c>
    </row>
    <row r="13" spans="1:22" s="17" customFormat="1" ht="36" customHeight="1" thickBot="1" x14ac:dyDescent="0.3">
      <c r="A13" s="13">
        <v>5</v>
      </c>
      <c r="B13" s="13" t="s">
        <v>34</v>
      </c>
      <c r="C13" s="25">
        <v>31</v>
      </c>
      <c r="D13" s="25" t="e">
        <f t="shared" si="1"/>
        <v>#REF!</v>
      </c>
      <c r="E13" s="25">
        <v>31</v>
      </c>
      <c r="F13" s="25" t="e">
        <f>+'[1]JUMLAH PASAR (3)'!$F$12</f>
        <v>#REF!</v>
      </c>
      <c r="G13" s="25" t="e">
        <f>+'[1]JUMLAH PASAR (3)'!$G$12</f>
        <v>#REF!</v>
      </c>
      <c r="H13" s="25" t="e">
        <f t="shared" si="5"/>
        <v>#REF!</v>
      </c>
      <c r="I13" s="25" t="e">
        <f>+'[1]JUMLAH PASAR (3)'!$G$12</f>
        <v>#REF!</v>
      </c>
      <c r="J13" s="25" t="e">
        <f>+'[1]JUMLAH PASAR (3)'!$J$12</f>
        <v>#REF!</v>
      </c>
      <c r="K13" s="25" t="e">
        <f>+'[1]JUMLAH PASAR (3)'!$K$12</f>
        <v>#REF!</v>
      </c>
      <c r="L13" s="25" t="e">
        <f>+'[1]JUMLAH PASAR (3)'!$L$12</f>
        <v>#REF!</v>
      </c>
      <c r="M13" s="26" t="e">
        <f>+'[1]JUMLAH PASAR (3)'!$M$12</f>
        <v>#REF!</v>
      </c>
      <c r="N13" s="27" t="e">
        <f t="shared" si="2"/>
        <v>#REF!</v>
      </c>
      <c r="O13" s="25" t="e">
        <f>+'[1]JUMLAH PASAR (3)'!$N$12</f>
        <v>#REF!</v>
      </c>
      <c r="P13" s="25" t="e">
        <f t="shared" si="3"/>
        <v>#REF!</v>
      </c>
      <c r="Q13" s="26" t="e">
        <f>+'[1]JUMLAH PASAR (3)'!$O$12</f>
        <v>#REF!</v>
      </c>
      <c r="R13" s="25" t="e">
        <f t="shared" si="4"/>
        <v>#REF!</v>
      </c>
      <c r="S13" s="14">
        <v>44214</v>
      </c>
      <c r="T13" s="15">
        <v>44215</v>
      </c>
      <c r="U13" s="15">
        <v>44217</v>
      </c>
      <c r="V13" s="16" t="s">
        <v>31</v>
      </c>
    </row>
    <row r="14" spans="1:22" s="17" customFormat="1" ht="36" customHeight="1" thickBot="1" x14ac:dyDescent="0.3">
      <c r="A14" s="13">
        <v>6</v>
      </c>
      <c r="B14" s="13" t="s">
        <v>35</v>
      </c>
      <c r="C14" s="25">
        <f t="shared" si="0"/>
        <v>110</v>
      </c>
      <c r="D14" s="25">
        <f t="shared" si="1"/>
        <v>315</v>
      </c>
      <c r="E14" s="25">
        <v>69</v>
      </c>
      <c r="F14" s="25">
        <v>147</v>
      </c>
      <c r="G14" s="25">
        <v>150</v>
      </c>
      <c r="H14" s="25">
        <f t="shared" si="5"/>
        <v>297</v>
      </c>
      <c r="I14" s="25">
        <v>41</v>
      </c>
      <c r="J14" s="25">
        <v>18</v>
      </c>
      <c r="K14" s="25">
        <v>1</v>
      </c>
      <c r="L14" s="31">
        <v>0</v>
      </c>
      <c r="M14" s="26">
        <v>66</v>
      </c>
      <c r="N14" s="27">
        <f t="shared" si="2"/>
        <v>432</v>
      </c>
      <c r="O14" s="25">
        <v>42</v>
      </c>
      <c r="P14" s="25">
        <f t="shared" si="3"/>
        <v>68</v>
      </c>
      <c r="Q14" s="26">
        <v>159</v>
      </c>
      <c r="R14" s="25">
        <f t="shared" si="4"/>
        <v>156</v>
      </c>
      <c r="S14" s="14">
        <v>44215</v>
      </c>
      <c r="T14" s="15">
        <v>44216</v>
      </c>
      <c r="U14" s="19"/>
      <c r="V14" s="16" t="s">
        <v>31</v>
      </c>
    </row>
    <row r="15" spans="1:22" s="17" customFormat="1" ht="36" customHeight="1" thickBot="1" x14ac:dyDescent="0.3">
      <c r="A15" s="13">
        <v>7</v>
      </c>
      <c r="B15" s="13" t="s">
        <v>36</v>
      </c>
      <c r="C15" s="25">
        <v>30</v>
      </c>
      <c r="D15" s="25">
        <f>+H15+J15</f>
        <v>282</v>
      </c>
      <c r="E15" s="25">
        <v>21</v>
      </c>
      <c r="F15" s="25">
        <v>153</v>
      </c>
      <c r="G15" s="25">
        <v>0</v>
      </c>
      <c r="H15" s="25">
        <v>153</v>
      </c>
      <c r="I15" s="25">
        <v>9</v>
      </c>
      <c r="J15" s="25">
        <v>129</v>
      </c>
      <c r="K15" s="25">
        <v>6</v>
      </c>
      <c r="L15" s="25">
        <v>41</v>
      </c>
      <c r="M15" s="26">
        <v>281</v>
      </c>
      <c r="N15" s="27">
        <f t="shared" si="2"/>
        <v>455</v>
      </c>
      <c r="O15" s="25">
        <v>26</v>
      </c>
      <c r="P15" s="25">
        <f t="shared" si="3"/>
        <v>4</v>
      </c>
      <c r="Q15" s="26" t="e">
        <f>+'[1]JUMLAH PASAR (3)'!$O$14</f>
        <v>#REF!</v>
      </c>
      <c r="R15" s="25" t="e">
        <f t="shared" si="4"/>
        <v>#REF!</v>
      </c>
      <c r="S15" s="14">
        <v>44228</v>
      </c>
      <c r="T15" s="15">
        <v>44238</v>
      </c>
      <c r="U15" s="19"/>
      <c r="V15" s="16" t="s">
        <v>37</v>
      </c>
    </row>
    <row r="16" spans="1:22" s="17" customFormat="1" ht="36" customHeight="1" thickBot="1" x14ac:dyDescent="0.3">
      <c r="A16" s="13">
        <v>8</v>
      </c>
      <c r="B16" s="13" t="s">
        <v>6</v>
      </c>
      <c r="C16" s="25">
        <f>+'[1]JUMLAH PASAR (3)'!$C$15</f>
        <v>30</v>
      </c>
      <c r="D16" s="25">
        <v>339</v>
      </c>
      <c r="E16" s="25">
        <v>396</v>
      </c>
      <c r="F16" s="25">
        <v>306</v>
      </c>
      <c r="G16" s="25" t="e">
        <f>+'[1]JUMLAH PASAR (3)'!$G$15</f>
        <v>#REF!</v>
      </c>
      <c r="H16" s="25">
        <v>306</v>
      </c>
      <c r="I16" s="25">
        <v>82</v>
      </c>
      <c r="J16" s="25" t="e">
        <f>+'[1]JUMLAH PASAR (3)'!$J$15</f>
        <v>#REF!</v>
      </c>
      <c r="K16" s="25" t="e">
        <f>+'[1]JUMLAH PASAR (3)'!$K$15</f>
        <v>#REF!</v>
      </c>
      <c r="L16" s="25">
        <v>5</v>
      </c>
      <c r="M16" s="26" t="e">
        <f>+'[1]JUMLAH PASAR (3)'!$M$15</f>
        <v>#REF!</v>
      </c>
      <c r="N16" s="27" t="e">
        <f t="shared" si="2"/>
        <v>#REF!</v>
      </c>
      <c r="O16" s="25" t="e">
        <f>+'[1]JUMLAH PASAR (3)'!$N$15</f>
        <v>#REF!</v>
      </c>
      <c r="P16" s="25" t="e">
        <f t="shared" si="3"/>
        <v>#REF!</v>
      </c>
      <c r="Q16" s="26" t="e">
        <f>+'[1]JUMLAH PASAR (3)'!$O$15</f>
        <v>#REF!</v>
      </c>
      <c r="R16" s="25" t="e">
        <f t="shared" si="4"/>
        <v>#REF!</v>
      </c>
      <c r="S16" s="14">
        <v>44221</v>
      </c>
      <c r="T16" s="15">
        <v>44225</v>
      </c>
      <c r="U16" s="19"/>
      <c r="V16" s="16" t="s">
        <v>38</v>
      </c>
    </row>
    <row r="17" spans="1:22" s="17" customFormat="1" ht="36" customHeight="1" thickBot="1" x14ac:dyDescent="0.3">
      <c r="A17" s="13">
        <v>9</v>
      </c>
      <c r="B17" s="13" t="s">
        <v>39</v>
      </c>
      <c r="C17" s="25">
        <f t="shared" si="0"/>
        <v>51</v>
      </c>
      <c r="D17" s="25">
        <f t="shared" si="1"/>
        <v>74</v>
      </c>
      <c r="E17" s="25">
        <v>50</v>
      </c>
      <c r="F17" s="25">
        <v>58</v>
      </c>
      <c r="G17" s="25">
        <v>16</v>
      </c>
      <c r="H17" s="25">
        <f t="shared" si="5"/>
        <v>74</v>
      </c>
      <c r="I17" s="25">
        <v>1</v>
      </c>
      <c r="J17" s="25">
        <v>0</v>
      </c>
      <c r="K17" s="25">
        <v>1</v>
      </c>
      <c r="L17" s="25">
        <v>0</v>
      </c>
      <c r="M17" s="26">
        <v>13</v>
      </c>
      <c r="N17" s="27">
        <f t="shared" si="2"/>
        <v>137</v>
      </c>
      <c r="O17" s="25">
        <v>47</v>
      </c>
      <c r="P17" s="25">
        <f t="shared" si="3"/>
        <v>4</v>
      </c>
      <c r="Q17" s="26">
        <v>35</v>
      </c>
      <c r="R17" s="25">
        <f t="shared" si="4"/>
        <v>39</v>
      </c>
      <c r="S17" s="14">
        <v>44230</v>
      </c>
      <c r="T17" s="19"/>
      <c r="U17" s="19"/>
      <c r="V17" s="16" t="s">
        <v>31</v>
      </c>
    </row>
    <row r="18" spans="1:22" s="17" customFormat="1" ht="36" customHeight="1" thickBot="1" x14ac:dyDescent="0.3">
      <c r="A18" s="18">
        <v>10</v>
      </c>
      <c r="B18" s="18" t="s">
        <v>40</v>
      </c>
      <c r="C18" s="28">
        <f>+'[1]JUMLAH PASAR (3)'!$C$17</f>
        <v>51</v>
      </c>
      <c r="D18" s="28">
        <v>156</v>
      </c>
      <c r="E18" s="28" t="e">
        <f>+'[1]JUMLAH PASAR (3)'!$E$17</f>
        <v>#REF!</v>
      </c>
      <c r="F18" s="28">
        <v>135</v>
      </c>
      <c r="G18" s="28" t="e">
        <f>+'[1]JUMLAH PASAR (3)'!$G$17</f>
        <v>#REF!</v>
      </c>
      <c r="H18" s="28" t="e">
        <f>SUM(F18:G18)</f>
        <v>#REF!</v>
      </c>
      <c r="I18" s="28">
        <v>0</v>
      </c>
      <c r="J18" s="28">
        <v>0</v>
      </c>
      <c r="K18" s="28">
        <v>0</v>
      </c>
      <c r="L18" s="28">
        <v>0</v>
      </c>
      <c r="M18" s="29" t="e">
        <f>+'[1]JUMLAH PASAR (3)'!$M$17</f>
        <v>#REF!</v>
      </c>
      <c r="N18" s="30" t="e">
        <f t="shared" si="2"/>
        <v>#REF!</v>
      </c>
      <c r="O18" s="28" t="e">
        <f>+'[1]JUMLAH PASAR (3)'!$N$17</f>
        <v>#REF!</v>
      </c>
      <c r="P18" s="28" t="e">
        <f t="shared" si="3"/>
        <v>#REF!</v>
      </c>
      <c r="Q18" s="29" t="e">
        <f>+'[1]JUMLAH PASAR (3)'!$O$17</f>
        <v>#REF!</v>
      </c>
      <c r="R18" s="28" t="e">
        <f t="shared" si="4"/>
        <v>#REF!</v>
      </c>
      <c r="S18" s="14">
        <v>44223</v>
      </c>
      <c r="T18" s="19"/>
      <c r="U18" s="19"/>
      <c r="V18" s="16" t="s">
        <v>31</v>
      </c>
    </row>
    <row r="19" spans="1:22" s="17" customFormat="1" ht="36" customHeight="1" thickBot="1" x14ac:dyDescent="0.3">
      <c r="A19" s="13">
        <v>11</v>
      </c>
      <c r="B19" s="13" t="s">
        <v>41</v>
      </c>
      <c r="C19" s="25">
        <f t="shared" si="0"/>
        <v>9</v>
      </c>
      <c r="D19" s="25">
        <f t="shared" si="1"/>
        <v>0</v>
      </c>
      <c r="E19" s="25">
        <v>9</v>
      </c>
      <c r="F19" s="25">
        <v>0</v>
      </c>
      <c r="G19" s="25">
        <v>0</v>
      </c>
      <c r="H19" s="25">
        <f t="shared" si="5"/>
        <v>0</v>
      </c>
      <c r="I19" s="25">
        <v>0</v>
      </c>
      <c r="J19" s="25">
        <v>0</v>
      </c>
      <c r="K19" s="25">
        <v>0</v>
      </c>
      <c r="L19" s="25">
        <v>0</v>
      </c>
      <c r="M19" s="26">
        <v>0</v>
      </c>
      <c r="N19" s="27">
        <f t="shared" si="2"/>
        <v>9</v>
      </c>
      <c r="O19" s="25">
        <v>6</v>
      </c>
      <c r="P19" s="25">
        <f t="shared" si="3"/>
        <v>3</v>
      </c>
      <c r="Q19" s="26">
        <v>0</v>
      </c>
      <c r="R19" s="25">
        <f t="shared" si="4"/>
        <v>0</v>
      </c>
      <c r="S19" s="14">
        <v>44222</v>
      </c>
      <c r="T19" s="19"/>
      <c r="U19" s="19"/>
      <c r="V19" s="16" t="s">
        <v>31</v>
      </c>
    </row>
    <row r="20" spans="1:22" s="17" customFormat="1" ht="36" customHeight="1" thickBot="1" x14ac:dyDescent="0.3">
      <c r="A20" s="13">
        <v>12</v>
      </c>
      <c r="B20" s="13" t="s">
        <v>42</v>
      </c>
      <c r="C20" s="25">
        <f t="shared" si="0"/>
        <v>40</v>
      </c>
      <c r="D20" s="25">
        <f t="shared" si="1"/>
        <v>54</v>
      </c>
      <c r="E20" s="25">
        <v>40</v>
      </c>
      <c r="F20" s="25">
        <v>51</v>
      </c>
      <c r="G20" s="25">
        <v>3</v>
      </c>
      <c r="H20" s="25">
        <f t="shared" si="5"/>
        <v>54</v>
      </c>
      <c r="I20" s="25">
        <v>0</v>
      </c>
      <c r="J20" s="25">
        <v>0</v>
      </c>
      <c r="K20" s="25">
        <v>0</v>
      </c>
      <c r="L20" s="25">
        <v>0</v>
      </c>
      <c r="M20" s="26">
        <v>3</v>
      </c>
      <c r="N20" s="27">
        <f t="shared" si="2"/>
        <v>97</v>
      </c>
      <c r="O20" s="25">
        <v>20</v>
      </c>
      <c r="P20" s="25">
        <f t="shared" si="3"/>
        <v>20</v>
      </c>
      <c r="Q20" s="26">
        <v>10</v>
      </c>
      <c r="R20" s="25">
        <f t="shared" si="4"/>
        <v>44</v>
      </c>
      <c r="S20" s="14">
        <v>44230</v>
      </c>
      <c r="T20" s="19"/>
      <c r="U20" s="19"/>
      <c r="V20" s="16" t="s">
        <v>31</v>
      </c>
    </row>
    <row r="21" spans="1:22" s="17" customFormat="1" ht="36" customHeight="1" thickBot="1" x14ac:dyDescent="0.3">
      <c r="A21" s="18">
        <v>13</v>
      </c>
      <c r="B21" s="18" t="s">
        <v>43</v>
      </c>
      <c r="C21" s="28">
        <f t="shared" si="0"/>
        <v>17</v>
      </c>
      <c r="D21" s="28">
        <f t="shared" si="1"/>
        <v>224</v>
      </c>
      <c r="E21" s="28">
        <v>17</v>
      </c>
      <c r="F21" s="28">
        <v>224</v>
      </c>
      <c r="G21" s="28">
        <v>0</v>
      </c>
      <c r="H21" s="28">
        <f t="shared" si="5"/>
        <v>224</v>
      </c>
      <c r="I21" s="28">
        <v>0</v>
      </c>
      <c r="J21" s="28">
        <v>0</v>
      </c>
      <c r="K21" s="28">
        <v>0</v>
      </c>
      <c r="L21" s="28">
        <v>0</v>
      </c>
      <c r="M21" s="29">
        <v>120</v>
      </c>
      <c r="N21" s="30">
        <f t="shared" si="2"/>
        <v>361</v>
      </c>
      <c r="O21" s="28">
        <v>16</v>
      </c>
      <c r="P21" s="28">
        <f t="shared" si="3"/>
        <v>1</v>
      </c>
      <c r="Q21" s="29">
        <v>102</v>
      </c>
      <c r="R21" s="28">
        <f t="shared" si="4"/>
        <v>122</v>
      </c>
      <c r="S21" s="14">
        <v>44229</v>
      </c>
      <c r="T21" s="19"/>
      <c r="U21" s="19"/>
      <c r="V21" s="16" t="s">
        <v>44</v>
      </c>
    </row>
    <row r="22" spans="1:22" s="17" customFormat="1" ht="36" customHeight="1" thickBot="1" x14ac:dyDescent="0.3">
      <c r="A22" s="18">
        <v>14</v>
      </c>
      <c r="B22" s="18" t="s">
        <v>45</v>
      </c>
      <c r="C22" s="28">
        <f t="shared" si="0"/>
        <v>17</v>
      </c>
      <c r="D22" s="28">
        <f t="shared" si="1"/>
        <v>47</v>
      </c>
      <c r="E22" s="28">
        <v>17</v>
      </c>
      <c r="F22" s="28">
        <v>29</v>
      </c>
      <c r="G22" s="28">
        <v>0</v>
      </c>
      <c r="H22" s="28">
        <f t="shared" si="5"/>
        <v>29</v>
      </c>
      <c r="I22" s="28">
        <v>0</v>
      </c>
      <c r="J22" s="28">
        <v>18</v>
      </c>
      <c r="K22" s="28">
        <v>0</v>
      </c>
      <c r="L22" s="28">
        <v>0</v>
      </c>
      <c r="M22" s="29">
        <v>61</v>
      </c>
      <c r="N22" s="30">
        <f t="shared" si="2"/>
        <v>107</v>
      </c>
      <c r="O22" s="28">
        <v>8</v>
      </c>
      <c r="P22" s="28">
        <f t="shared" si="3"/>
        <v>9</v>
      </c>
      <c r="Q22" s="29">
        <v>12</v>
      </c>
      <c r="R22" s="28">
        <f t="shared" si="4"/>
        <v>35</v>
      </c>
      <c r="S22" s="14">
        <v>44228</v>
      </c>
      <c r="T22" s="19"/>
      <c r="U22" s="19"/>
      <c r="V22" s="16" t="s">
        <v>33</v>
      </c>
    </row>
    <row r="23" spans="1:22" s="17" customFormat="1" ht="36" customHeight="1" thickBot="1" x14ac:dyDescent="0.3">
      <c r="A23" s="13">
        <v>15</v>
      </c>
      <c r="B23" s="13" t="s">
        <v>46</v>
      </c>
      <c r="C23" s="25">
        <f t="shared" si="0"/>
        <v>33</v>
      </c>
      <c r="D23" s="25">
        <f t="shared" si="1"/>
        <v>50</v>
      </c>
      <c r="E23" s="25">
        <v>33</v>
      </c>
      <c r="F23" s="25">
        <v>50</v>
      </c>
      <c r="G23" s="25">
        <v>0</v>
      </c>
      <c r="H23" s="25">
        <f t="shared" si="5"/>
        <v>50</v>
      </c>
      <c r="I23" s="25">
        <v>0</v>
      </c>
      <c r="J23" s="25">
        <v>0</v>
      </c>
      <c r="K23" s="25">
        <v>0</v>
      </c>
      <c r="L23" s="25">
        <v>0</v>
      </c>
      <c r="M23" s="26">
        <v>10</v>
      </c>
      <c r="N23" s="27">
        <f t="shared" si="2"/>
        <v>93</v>
      </c>
      <c r="O23" s="25">
        <v>14</v>
      </c>
      <c r="P23" s="25">
        <f t="shared" si="3"/>
        <v>19</v>
      </c>
      <c r="Q23" s="26">
        <v>18</v>
      </c>
      <c r="R23" s="25">
        <f t="shared" si="4"/>
        <v>32</v>
      </c>
      <c r="S23" s="14">
        <v>44235</v>
      </c>
      <c r="T23" s="19"/>
      <c r="U23" s="19"/>
      <c r="V23" s="16" t="s">
        <v>47</v>
      </c>
    </row>
    <row r="24" spans="1:22" s="17" customFormat="1" ht="36" customHeight="1" thickBot="1" x14ac:dyDescent="0.3">
      <c r="A24" s="13">
        <v>16</v>
      </c>
      <c r="B24" s="13" t="s">
        <v>48</v>
      </c>
      <c r="C24" s="25">
        <f t="shared" si="0"/>
        <v>24</v>
      </c>
      <c r="D24" s="25">
        <f t="shared" si="1"/>
        <v>56</v>
      </c>
      <c r="E24" s="25">
        <v>24</v>
      </c>
      <c r="F24" s="25">
        <v>49</v>
      </c>
      <c r="G24" s="25">
        <v>7</v>
      </c>
      <c r="H24" s="25">
        <f t="shared" si="5"/>
        <v>56</v>
      </c>
      <c r="I24" s="25">
        <v>0</v>
      </c>
      <c r="J24" s="25">
        <v>0</v>
      </c>
      <c r="K24" s="25">
        <v>0</v>
      </c>
      <c r="L24" s="25">
        <v>0</v>
      </c>
      <c r="M24" s="26">
        <v>25</v>
      </c>
      <c r="N24" s="27">
        <f t="shared" si="2"/>
        <v>105</v>
      </c>
      <c r="O24" s="25">
        <v>10</v>
      </c>
      <c r="P24" s="25">
        <f t="shared" si="3"/>
        <v>14</v>
      </c>
      <c r="Q24" s="26">
        <v>20</v>
      </c>
      <c r="R24" s="25">
        <f t="shared" si="4"/>
        <v>36</v>
      </c>
      <c r="S24" s="14">
        <v>44216</v>
      </c>
      <c r="T24" s="15">
        <v>44217</v>
      </c>
      <c r="U24" s="19"/>
      <c r="V24" s="16" t="s">
        <v>33</v>
      </c>
    </row>
    <row r="25" spans="1:22" s="17" customFormat="1" ht="36" customHeight="1" thickBot="1" x14ac:dyDescent="0.3">
      <c r="A25" s="13">
        <v>17</v>
      </c>
      <c r="B25" s="13" t="s">
        <v>49</v>
      </c>
      <c r="C25" s="25">
        <f t="shared" si="0"/>
        <v>61</v>
      </c>
      <c r="D25" s="25">
        <f t="shared" si="1"/>
        <v>215</v>
      </c>
      <c r="E25" s="25">
        <v>61</v>
      </c>
      <c r="F25" s="25">
        <v>215</v>
      </c>
      <c r="G25" s="25">
        <v>0</v>
      </c>
      <c r="H25" s="25">
        <f t="shared" si="5"/>
        <v>215</v>
      </c>
      <c r="I25" s="25">
        <v>0</v>
      </c>
      <c r="J25" s="25">
        <v>0</v>
      </c>
      <c r="K25" s="25">
        <v>0</v>
      </c>
      <c r="L25" s="25">
        <v>0</v>
      </c>
      <c r="M25" s="26">
        <v>20</v>
      </c>
      <c r="N25" s="27">
        <f t="shared" si="2"/>
        <v>296</v>
      </c>
      <c r="O25" s="25">
        <v>31</v>
      </c>
      <c r="P25" s="25">
        <f t="shared" si="3"/>
        <v>30</v>
      </c>
      <c r="Q25" s="26">
        <v>157</v>
      </c>
      <c r="R25" s="25">
        <f t="shared" si="4"/>
        <v>58</v>
      </c>
      <c r="S25" s="14">
        <v>44231</v>
      </c>
      <c r="T25" s="19"/>
      <c r="U25" s="19"/>
      <c r="V25" s="16" t="s">
        <v>33</v>
      </c>
    </row>
    <row r="26" spans="1:22" s="17" customFormat="1" ht="36" customHeight="1" thickBot="1" x14ac:dyDescent="0.3">
      <c r="A26" s="13">
        <v>18</v>
      </c>
      <c r="B26" s="13" t="s">
        <v>50</v>
      </c>
      <c r="C26" s="25">
        <f t="shared" si="0"/>
        <v>12</v>
      </c>
      <c r="D26" s="25">
        <f t="shared" si="1"/>
        <v>110</v>
      </c>
      <c r="E26" s="25">
        <v>12</v>
      </c>
      <c r="F26" s="25">
        <v>110</v>
      </c>
      <c r="G26" s="25">
        <v>0</v>
      </c>
      <c r="H26" s="25">
        <f t="shared" si="5"/>
        <v>110</v>
      </c>
      <c r="I26" s="25">
        <v>0</v>
      </c>
      <c r="J26" s="25">
        <v>0</v>
      </c>
      <c r="K26" s="25">
        <v>0</v>
      </c>
      <c r="L26" s="25">
        <v>0</v>
      </c>
      <c r="M26" s="26">
        <v>0</v>
      </c>
      <c r="N26" s="27">
        <f t="shared" si="2"/>
        <v>122</v>
      </c>
      <c r="O26" s="25">
        <v>8</v>
      </c>
      <c r="P26" s="25">
        <f t="shared" si="3"/>
        <v>4</v>
      </c>
      <c r="Q26" s="26">
        <v>30</v>
      </c>
      <c r="R26" s="25">
        <f t="shared" si="4"/>
        <v>80</v>
      </c>
      <c r="S26" s="14">
        <v>44231</v>
      </c>
      <c r="T26" s="19"/>
      <c r="U26" s="19"/>
      <c r="V26" s="16" t="s">
        <v>33</v>
      </c>
    </row>
    <row r="27" spans="1:22" s="17" customFormat="1" ht="36" customHeight="1" thickBot="1" x14ac:dyDescent="0.3">
      <c r="A27" s="13">
        <v>19</v>
      </c>
      <c r="B27" s="13" t="s">
        <v>51</v>
      </c>
      <c r="C27" s="25">
        <v>365</v>
      </c>
      <c r="D27" s="25">
        <v>935</v>
      </c>
      <c r="E27" s="25">
        <v>365</v>
      </c>
      <c r="F27" s="25">
        <v>480</v>
      </c>
      <c r="G27" s="25">
        <v>455</v>
      </c>
      <c r="H27" s="25">
        <v>935</v>
      </c>
      <c r="I27" s="25">
        <v>0</v>
      </c>
      <c r="J27" s="25">
        <v>0</v>
      </c>
      <c r="K27" s="25">
        <v>0</v>
      </c>
      <c r="L27" s="25">
        <v>0</v>
      </c>
      <c r="M27" s="26">
        <v>186</v>
      </c>
      <c r="N27" s="27">
        <f t="shared" si="2"/>
        <v>1486</v>
      </c>
      <c r="O27" s="25">
        <v>344</v>
      </c>
      <c r="P27" s="25">
        <f t="shared" si="3"/>
        <v>21</v>
      </c>
      <c r="Q27" s="26">
        <v>319</v>
      </c>
      <c r="R27" s="25">
        <f>+H27-Q27</f>
        <v>616</v>
      </c>
      <c r="S27" s="14">
        <v>44235</v>
      </c>
      <c r="T27" s="15">
        <v>44238</v>
      </c>
      <c r="U27" s="19"/>
      <c r="V27" s="16" t="s">
        <v>33</v>
      </c>
    </row>
    <row r="28" spans="1:22" s="17" customFormat="1" ht="36" customHeight="1" thickBot="1" x14ac:dyDescent="0.3">
      <c r="A28" s="13">
        <v>20</v>
      </c>
      <c r="B28" s="13" t="s">
        <v>52</v>
      </c>
      <c r="C28" s="25">
        <v>27</v>
      </c>
      <c r="D28" s="25">
        <f t="shared" si="1"/>
        <v>120</v>
      </c>
      <c r="E28" s="25">
        <v>27</v>
      </c>
      <c r="F28" s="25">
        <v>62</v>
      </c>
      <c r="G28" s="25">
        <v>57</v>
      </c>
      <c r="H28" s="25">
        <v>119</v>
      </c>
      <c r="I28" s="25">
        <v>0</v>
      </c>
      <c r="J28" s="25">
        <v>1</v>
      </c>
      <c r="K28" s="25">
        <v>0</v>
      </c>
      <c r="L28" s="25">
        <v>0</v>
      </c>
      <c r="M28" s="26">
        <v>0</v>
      </c>
      <c r="N28" s="27">
        <f t="shared" si="2"/>
        <v>146</v>
      </c>
      <c r="O28" s="25">
        <v>11</v>
      </c>
      <c r="P28" s="25">
        <f t="shared" si="3"/>
        <v>16</v>
      </c>
      <c r="Q28" s="26">
        <v>92</v>
      </c>
      <c r="R28" s="25">
        <f t="shared" si="4"/>
        <v>28</v>
      </c>
      <c r="S28" s="14">
        <v>44229</v>
      </c>
      <c r="T28" s="19"/>
      <c r="U28" s="19"/>
      <c r="V28" s="16" t="s">
        <v>33</v>
      </c>
    </row>
    <row r="29" spans="1:22" s="17" customFormat="1" ht="36" customHeight="1" thickBot="1" x14ac:dyDescent="0.3">
      <c r="A29" s="18">
        <v>21</v>
      </c>
      <c r="B29" s="18" t="s">
        <v>53</v>
      </c>
      <c r="C29" s="28">
        <v>16</v>
      </c>
      <c r="D29" s="28">
        <f t="shared" si="1"/>
        <v>96</v>
      </c>
      <c r="E29" s="28">
        <v>16</v>
      </c>
      <c r="F29" s="28">
        <v>75</v>
      </c>
      <c r="G29" s="28">
        <v>21</v>
      </c>
      <c r="H29" s="28">
        <v>96</v>
      </c>
      <c r="I29" s="28">
        <v>0</v>
      </c>
      <c r="J29" s="28">
        <v>0</v>
      </c>
      <c r="K29" s="28">
        <v>0</v>
      </c>
      <c r="L29" s="28">
        <v>0</v>
      </c>
      <c r="M29" s="29">
        <v>15</v>
      </c>
      <c r="N29" s="30">
        <f t="shared" si="2"/>
        <v>127</v>
      </c>
      <c r="O29" s="28">
        <v>16</v>
      </c>
      <c r="P29" s="28">
        <f t="shared" si="3"/>
        <v>0</v>
      </c>
      <c r="Q29" s="29">
        <v>96</v>
      </c>
      <c r="R29" s="28">
        <v>0</v>
      </c>
      <c r="S29" s="14">
        <v>44230</v>
      </c>
      <c r="T29" s="19"/>
      <c r="U29" s="19"/>
      <c r="V29" s="16" t="s">
        <v>33</v>
      </c>
    </row>
    <row r="30" spans="1:22" s="17" customFormat="1" ht="36" customHeight="1" thickBot="1" x14ac:dyDescent="0.3">
      <c r="A30" s="18">
        <v>22</v>
      </c>
      <c r="B30" s="18" t="s">
        <v>54</v>
      </c>
      <c r="C30" s="28">
        <v>9</v>
      </c>
      <c r="D30" s="28">
        <f t="shared" si="1"/>
        <v>26</v>
      </c>
      <c r="E30" s="28">
        <v>9</v>
      </c>
      <c r="F30" s="28">
        <v>26</v>
      </c>
      <c r="G30" s="28">
        <v>0</v>
      </c>
      <c r="H30" s="28">
        <v>26</v>
      </c>
      <c r="I30" s="28">
        <v>0</v>
      </c>
      <c r="J30" s="28">
        <v>0</v>
      </c>
      <c r="K30" s="28">
        <v>0</v>
      </c>
      <c r="L30" s="28">
        <v>0</v>
      </c>
      <c r="M30" s="29">
        <v>4</v>
      </c>
      <c r="N30" s="30">
        <f t="shared" si="2"/>
        <v>39</v>
      </c>
      <c r="O30" s="28">
        <v>9</v>
      </c>
      <c r="P30" s="28">
        <f t="shared" si="3"/>
        <v>0</v>
      </c>
      <c r="Q30" s="29">
        <v>26</v>
      </c>
      <c r="R30" s="28">
        <f t="shared" si="4"/>
        <v>0</v>
      </c>
      <c r="S30" s="14">
        <v>44231</v>
      </c>
      <c r="T30" s="19"/>
      <c r="U30" s="19"/>
      <c r="V30" s="16" t="s">
        <v>33</v>
      </c>
    </row>
    <row r="31" spans="1:22" s="17" customFormat="1" ht="36" customHeight="1" thickBot="1" x14ac:dyDescent="0.3">
      <c r="A31" s="18">
        <v>23</v>
      </c>
      <c r="B31" s="18" t="s">
        <v>55</v>
      </c>
      <c r="C31" s="28">
        <v>34</v>
      </c>
      <c r="D31" s="28">
        <v>128</v>
      </c>
      <c r="E31" s="28">
        <v>34</v>
      </c>
      <c r="F31" s="28">
        <v>128</v>
      </c>
      <c r="G31" s="28">
        <v>0</v>
      </c>
      <c r="H31" s="28">
        <v>128</v>
      </c>
      <c r="I31" s="28">
        <v>0</v>
      </c>
      <c r="J31" s="28">
        <v>0</v>
      </c>
      <c r="K31" s="28">
        <v>0</v>
      </c>
      <c r="L31" s="28">
        <v>0</v>
      </c>
      <c r="M31" s="29">
        <v>50</v>
      </c>
      <c r="N31" s="30">
        <f t="shared" si="2"/>
        <v>212</v>
      </c>
      <c r="O31" s="28">
        <v>34</v>
      </c>
      <c r="P31" s="28">
        <f t="shared" si="3"/>
        <v>0</v>
      </c>
      <c r="Q31" s="29">
        <v>51</v>
      </c>
      <c r="R31" s="28">
        <f t="shared" si="4"/>
        <v>77</v>
      </c>
      <c r="S31" s="14">
        <v>44223</v>
      </c>
      <c r="T31" s="19"/>
      <c r="U31" s="19"/>
      <c r="V31" s="16" t="s">
        <v>56</v>
      </c>
    </row>
    <row r="32" spans="1:22" s="17" customFormat="1" ht="36" customHeight="1" thickBot="1" x14ac:dyDescent="0.3">
      <c r="A32" s="13">
        <v>24</v>
      </c>
      <c r="B32" s="13" t="s">
        <v>57</v>
      </c>
      <c r="C32" s="25">
        <v>53</v>
      </c>
      <c r="D32" s="25">
        <f t="shared" si="1"/>
        <v>163</v>
      </c>
      <c r="E32" s="25">
        <v>53</v>
      </c>
      <c r="F32" s="25">
        <v>129</v>
      </c>
      <c r="G32" s="25">
        <v>34</v>
      </c>
      <c r="H32" s="25">
        <f>F32+G32</f>
        <v>163</v>
      </c>
      <c r="I32" s="25">
        <v>1</v>
      </c>
      <c r="J32" s="25">
        <v>0</v>
      </c>
      <c r="K32" s="25">
        <v>1</v>
      </c>
      <c r="L32" s="25">
        <v>0</v>
      </c>
      <c r="M32" s="26">
        <v>24</v>
      </c>
      <c r="N32" s="27">
        <f t="shared" si="2"/>
        <v>240</v>
      </c>
      <c r="O32" s="25">
        <v>50</v>
      </c>
      <c r="P32" s="25">
        <f t="shared" si="3"/>
        <v>3</v>
      </c>
      <c r="Q32" s="26">
        <v>96</v>
      </c>
      <c r="R32" s="25">
        <f t="shared" si="4"/>
        <v>67</v>
      </c>
      <c r="S32" s="14">
        <v>44231</v>
      </c>
      <c r="T32" s="19"/>
      <c r="U32" s="19"/>
      <c r="V32" s="16" t="s">
        <v>31</v>
      </c>
    </row>
    <row r="33" spans="1:22" s="17" customFormat="1" ht="36" customHeight="1" thickBot="1" x14ac:dyDescent="0.3">
      <c r="A33" s="13">
        <v>25</v>
      </c>
      <c r="B33" s="13" t="s">
        <v>58</v>
      </c>
      <c r="C33" s="25">
        <f>+'[1]JUMLAH PASAR (3)'!$C$32</f>
        <v>53</v>
      </c>
      <c r="D33" s="25" t="e">
        <f t="shared" si="1"/>
        <v>#REF!</v>
      </c>
      <c r="E33" s="25" t="e">
        <f>+'[1]JUMLAH PASAR (3)'!$E$32</f>
        <v>#REF!</v>
      </c>
      <c r="F33" s="25" t="e">
        <f>+'[1]JUMLAH PASAR (3)'!$F$32</f>
        <v>#REF!</v>
      </c>
      <c r="G33" s="25" t="e">
        <f>+'[1]JUMLAH PASAR (3)'!$G$32</f>
        <v>#REF!</v>
      </c>
      <c r="H33" s="25" t="e">
        <f>+'[1]JUMLAH PASAR (3)'!$H$32</f>
        <v>#REF!</v>
      </c>
      <c r="I33" s="25" t="e">
        <f>+'[1]JUMLAH PASAR (3)'!$I$32</f>
        <v>#REF!</v>
      </c>
      <c r="J33" s="25" t="e">
        <f>+'[1]JUMLAH PASAR (3)'!$J$32</f>
        <v>#REF!</v>
      </c>
      <c r="K33" s="25" t="e">
        <f>+'[1]JUMLAH PASAR (3)'!$K$32</f>
        <v>#REF!</v>
      </c>
      <c r="L33" s="25" t="e">
        <f>+'[1]JUMLAH PASAR (3)'!$L$32</f>
        <v>#REF!</v>
      </c>
      <c r="M33" s="25" t="e">
        <f>+'[1]JUMLAH PASAR (3)'!$M$32</f>
        <v>#REF!</v>
      </c>
      <c r="N33" s="27" t="e">
        <f t="shared" si="2"/>
        <v>#REF!</v>
      </c>
      <c r="O33" s="25" t="e">
        <f>+'[1]JUMLAH PASAR (3)'!$N$32</f>
        <v>#REF!</v>
      </c>
      <c r="P33" s="25" t="e">
        <f t="shared" si="3"/>
        <v>#REF!</v>
      </c>
      <c r="Q33" s="26" t="e">
        <f>+'[1]JUMLAH PASAR (3)'!$O$32</f>
        <v>#REF!</v>
      </c>
      <c r="R33" s="25" t="e">
        <f t="shared" si="4"/>
        <v>#REF!</v>
      </c>
      <c r="S33" s="14">
        <v>44222</v>
      </c>
      <c r="T33" s="19"/>
      <c r="U33" s="19"/>
      <c r="V33" s="16" t="s">
        <v>31</v>
      </c>
    </row>
    <row r="34" spans="1:22" s="17" customFormat="1" ht="36" customHeight="1" thickBot="1" x14ac:dyDescent="0.3">
      <c r="A34" s="13">
        <v>26</v>
      </c>
      <c r="B34" s="13" t="s">
        <v>59</v>
      </c>
      <c r="C34" s="25">
        <f>+'[1]JUMLAH PASAR (3)'!$C$33</f>
        <v>9</v>
      </c>
      <c r="D34" s="25" t="e">
        <f t="shared" si="1"/>
        <v>#REF!</v>
      </c>
      <c r="E34" s="25" t="e">
        <f>+'[1]JUMLAH PASAR (3)'!$E$33</f>
        <v>#REF!</v>
      </c>
      <c r="F34" s="25" t="e">
        <f>+'[1]JUMLAH PASAR (3)'!$F$33</f>
        <v>#REF!</v>
      </c>
      <c r="G34" s="25" t="e">
        <f>+'[1]JUMLAH PASAR (3)'!$G$33</f>
        <v>#REF!</v>
      </c>
      <c r="H34" s="25" t="e">
        <f>+'[1]JUMLAH PASAR (3)'!$H$33</f>
        <v>#REF!</v>
      </c>
      <c r="I34" s="25" t="e">
        <f>+'[1]JUMLAH PASAR (3)'!$I$33</f>
        <v>#REF!</v>
      </c>
      <c r="J34" s="25" t="e">
        <f>+'[1]JUMLAH PASAR (3)'!$J$33</f>
        <v>#REF!</v>
      </c>
      <c r="K34" s="25">
        <v>0</v>
      </c>
      <c r="L34" s="25">
        <v>0</v>
      </c>
      <c r="M34" s="25" t="e">
        <f>+'[1]JUMLAH PASAR (3)'!$M$33</f>
        <v>#REF!</v>
      </c>
      <c r="N34" s="27" t="e">
        <f t="shared" si="2"/>
        <v>#REF!</v>
      </c>
      <c r="O34" s="25" t="e">
        <f>+'[1]JUMLAH PASAR (3)'!$N$33</f>
        <v>#REF!</v>
      </c>
      <c r="P34" s="25" t="e">
        <f t="shared" si="3"/>
        <v>#REF!</v>
      </c>
      <c r="Q34" s="26" t="e">
        <f>+'[1]JUMLAH PASAR (3)'!$O$33</f>
        <v>#REF!</v>
      </c>
      <c r="R34" s="25" t="e">
        <f t="shared" si="4"/>
        <v>#REF!</v>
      </c>
      <c r="S34" s="14">
        <v>44229</v>
      </c>
      <c r="T34" s="19"/>
      <c r="U34" s="19"/>
      <c r="V34" s="16" t="s">
        <v>31</v>
      </c>
    </row>
    <row r="35" spans="1:22" s="23" customFormat="1" ht="36" customHeight="1" thickBot="1" x14ac:dyDescent="0.3">
      <c r="A35" s="24" t="s">
        <v>60</v>
      </c>
      <c r="B35" s="24" t="s">
        <v>3</v>
      </c>
      <c r="C35" s="32" t="e">
        <f>SUM(C8:C34)</f>
        <v>#REF!</v>
      </c>
      <c r="D35" s="32" t="e">
        <f t="shared" ref="D35:R35" si="6">SUM(D8:D34)</f>
        <v>#REF!</v>
      </c>
      <c r="E35" s="32" t="e">
        <f t="shared" si="6"/>
        <v>#REF!</v>
      </c>
      <c r="F35" s="32" t="e">
        <f t="shared" si="6"/>
        <v>#REF!</v>
      </c>
      <c r="G35" s="32" t="e">
        <f t="shared" si="6"/>
        <v>#REF!</v>
      </c>
      <c r="H35" s="32" t="e">
        <f t="shared" si="6"/>
        <v>#REF!</v>
      </c>
      <c r="I35" s="32" t="e">
        <f t="shared" si="6"/>
        <v>#REF!</v>
      </c>
      <c r="J35" s="32" t="e">
        <f t="shared" si="6"/>
        <v>#REF!</v>
      </c>
      <c r="K35" s="32" t="e">
        <f t="shared" si="6"/>
        <v>#REF!</v>
      </c>
      <c r="L35" s="32" t="e">
        <f t="shared" si="6"/>
        <v>#REF!</v>
      </c>
      <c r="M35" s="32" t="e">
        <f t="shared" si="6"/>
        <v>#REF!</v>
      </c>
      <c r="N35" s="33" t="e">
        <f t="shared" si="2"/>
        <v>#REF!</v>
      </c>
      <c r="O35" s="32" t="e">
        <f t="shared" si="6"/>
        <v>#REF!</v>
      </c>
      <c r="P35" s="32" t="e">
        <f t="shared" si="6"/>
        <v>#REF!</v>
      </c>
      <c r="Q35" s="32" t="e">
        <f t="shared" si="6"/>
        <v>#REF!</v>
      </c>
      <c r="R35" s="32" t="e">
        <f t="shared" si="6"/>
        <v>#REF!</v>
      </c>
      <c r="S35" s="20"/>
      <c r="T35" s="21"/>
      <c r="U35" s="21"/>
      <c r="V35" s="22"/>
    </row>
    <row r="36" spans="1:22" ht="27.75" customHeight="1" x14ac:dyDescent="0.25"/>
    <row r="37" spans="1:22" ht="15" customHeight="1" x14ac:dyDescent="0.25"/>
    <row r="38" spans="1:22" ht="30" customHeight="1" x14ac:dyDescent="0.25">
      <c r="L38" s="64" t="s">
        <v>61</v>
      </c>
      <c r="M38" s="64"/>
      <c r="N38" s="64"/>
      <c r="O38" s="64"/>
      <c r="P38" s="64"/>
      <c r="Q38" s="64"/>
      <c r="R38" s="64"/>
    </row>
    <row r="39" spans="1:22" ht="13.5" customHeight="1" x14ac:dyDescent="0.25">
      <c r="L39" s="64" t="s">
        <v>10</v>
      </c>
      <c r="M39" s="64"/>
      <c r="N39" s="64"/>
      <c r="O39" s="64"/>
      <c r="P39" s="64"/>
      <c r="Q39" s="64"/>
      <c r="R39" s="64"/>
    </row>
    <row r="40" spans="1:22" ht="27" customHeight="1" x14ac:dyDescent="0.25">
      <c r="L40" s="64" t="s">
        <v>4</v>
      </c>
      <c r="M40" s="64"/>
      <c r="N40" s="64"/>
      <c r="O40" s="64"/>
      <c r="P40" s="64"/>
      <c r="Q40" s="64"/>
      <c r="R40" s="64"/>
    </row>
    <row r="41" spans="1:22" ht="14.25" customHeight="1" x14ac:dyDescent="0.25"/>
    <row r="42" spans="1:22" ht="16.5" customHeight="1" x14ac:dyDescent="0.25"/>
    <row r="43" spans="1:22" ht="15.75" customHeight="1" x14ac:dyDescent="0.25"/>
    <row r="44" spans="1:22" ht="28.5" customHeight="1" x14ac:dyDescent="0.25">
      <c r="L44" s="66" t="s">
        <v>62</v>
      </c>
      <c r="M44" s="64"/>
      <c r="N44" s="64"/>
      <c r="O44" s="64"/>
      <c r="P44" s="64"/>
      <c r="Q44" s="64"/>
      <c r="R44" s="64"/>
    </row>
    <row r="45" spans="1:22" ht="15" customHeight="1" x14ac:dyDescent="0.25">
      <c r="L45" s="64" t="s">
        <v>63</v>
      </c>
      <c r="M45" s="64"/>
      <c r="N45" s="64"/>
      <c r="O45" s="64"/>
      <c r="P45" s="64"/>
      <c r="Q45" s="64"/>
      <c r="R45" s="64"/>
    </row>
    <row r="46" spans="1:22" ht="14.25" customHeight="1" x14ac:dyDescent="0.25">
      <c r="L46" s="64" t="s">
        <v>5</v>
      </c>
      <c r="M46" s="64"/>
      <c r="N46" s="64"/>
      <c r="O46" s="64"/>
      <c r="P46" s="64"/>
      <c r="Q46" s="64"/>
      <c r="R46" s="64"/>
    </row>
    <row r="47" spans="1:22" ht="14.25" customHeight="1" x14ac:dyDescent="0.25"/>
    <row r="48" spans="1:22" ht="15" customHeight="1" x14ac:dyDescent="0.25"/>
    <row r="49" ht="12.75" customHeight="1" x14ac:dyDescent="0.25"/>
    <row r="50" ht="13.5" customHeight="1" x14ac:dyDescent="0.25"/>
    <row r="51" ht="16.5" customHeight="1" x14ac:dyDescent="0.25"/>
    <row r="52" ht="31.5" customHeight="1" x14ac:dyDescent="0.25"/>
    <row r="53" ht="15" customHeight="1" x14ac:dyDescent="0.25"/>
    <row r="54" ht="31.5" customHeight="1" x14ac:dyDescent="0.25"/>
    <row r="55" ht="18.75" customHeight="1" x14ac:dyDescent="0.25"/>
    <row r="56" ht="18.75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</sheetData>
  <autoFilter ref="A7:V7" xr:uid="{00000000-0009-0000-0000-000001000000}"/>
  <mergeCells count="24">
    <mergeCell ref="L44:R44"/>
    <mergeCell ref="L45:R45"/>
    <mergeCell ref="L46:R46"/>
    <mergeCell ref="A1:R1"/>
    <mergeCell ref="A2:R2"/>
    <mergeCell ref="A3:R3"/>
    <mergeCell ref="A4:A6"/>
    <mergeCell ref="B4:B6"/>
    <mergeCell ref="C4:D4"/>
    <mergeCell ref="E4:H4"/>
    <mergeCell ref="I4:J4"/>
    <mergeCell ref="K4:L4"/>
    <mergeCell ref="M4:M5"/>
    <mergeCell ref="N4:N6"/>
    <mergeCell ref="O4:O6"/>
    <mergeCell ref="P4:P6"/>
    <mergeCell ref="S4:U4"/>
    <mergeCell ref="F5:G5"/>
    <mergeCell ref="L38:R38"/>
    <mergeCell ref="L39:R39"/>
    <mergeCell ref="L40:R40"/>
    <mergeCell ref="Q4:Q6"/>
    <mergeCell ref="R4:R6"/>
    <mergeCell ref="H5:H6"/>
  </mergeCells>
  <pageMargins left="0.51181102362204722" right="0.62992125984251968" top="0.35433070866141736" bottom="0.98425196850393704" header="0.31496062992125984" footer="0.31496062992125984"/>
  <pageSetup paperSize="5" scale="8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4"/>
  <sheetViews>
    <sheetView view="pageBreakPreview" topLeftCell="A27" zoomScale="80" zoomScaleNormal="90" zoomScaleSheetLayoutView="80" workbookViewId="0">
      <selection activeCell="N35" sqref="A4:N35"/>
    </sheetView>
  </sheetViews>
  <sheetFormatPr defaultRowHeight="15" x14ac:dyDescent="0.25"/>
  <cols>
    <col min="1" max="1" width="6.28515625" style="1" customWidth="1"/>
    <col min="2" max="2" width="24.85546875" style="1" customWidth="1"/>
    <col min="3" max="5" width="7.7109375" style="1" customWidth="1"/>
    <col min="6" max="7" width="9.7109375" style="1" customWidth="1"/>
    <col min="8" max="8" width="7.7109375" style="1" customWidth="1"/>
    <col min="9" max="10" width="8.7109375" style="1" customWidth="1"/>
    <col min="11" max="11" width="10.5703125" style="1" customWidth="1"/>
    <col min="12" max="12" width="7.7109375" style="1" customWidth="1"/>
    <col min="13" max="13" width="12.7109375" style="1" customWidth="1"/>
    <col min="14" max="14" width="17" style="1" customWidth="1"/>
    <col min="15" max="18" width="9.7109375" style="1" customWidth="1"/>
    <col min="19" max="19" width="11.5703125" style="1" customWidth="1"/>
    <col min="20" max="20" width="9.85546875" style="1" customWidth="1"/>
    <col min="21" max="21" width="9.7109375" style="1" customWidth="1"/>
    <col min="22" max="22" width="21.140625" style="1" customWidth="1"/>
    <col min="23" max="23" width="9.140625" style="1"/>
    <col min="24" max="24" width="10" style="1" bestFit="1" customWidth="1"/>
    <col min="25" max="16384" width="9.140625" style="1"/>
  </cols>
  <sheetData>
    <row r="1" spans="1:22" ht="39.75" customHeight="1" x14ac:dyDescent="0.25">
      <c r="A1" s="58" t="s">
        <v>11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1:22" ht="54.75" customHeight="1" x14ac:dyDescent="0.25">
      <c r="A2" s="60" t="s">
        <v>64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spans="1:22" ht="14.25" customHeight="1" thickBot="1" x14ac:dyDescent="0.3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</row>
    <row r="4" spans="1:22" ht="28.5" customHeight="1" thickBot="1" x14ac:dyDescent="0.3">
      <c r="A4" s="55" t="s">
        <v>2</v>
      </c>
      <c r="B4" s="55" t="s">
        <v>7</v>
      </c>
      <c r="C4" s="67" t="s">
        <v>12</v>
      </c>
      <c r="D4" s="68"/>
      <c r="E4" s="65" t="s">
        <v>13</v>
      </c>
      <c r="F4" s="65"/>
      <c r="G4" s="65"/>
      <c r="H4" s="65"/>
      <c r="I4" s="69" t="s">
        <v>14</v>
      </c>
      <c r="J4" s="69"/>
      <c r="K4" s="69" t="s">
        <v>15</v>
      </c>
      <c r="L4" s="69"/>
      <c r="M4" s="70" t="s">
        <v>9</v>
      </c>
      <c r="N4" s="55" t="s">
        <v>16</v>
      </c>
      <c r="O4" s="55" t="s">
        <v>17</v>
      </c>
      <c r="P4" s="55" t="s">
        <v>18</v>
      </c>
      <c r="Q4" s="55" t="s">
        <v>19</v>
      </c>
      <c r="R4" s="55" t="s">
        <v>20</v>
      </c>
      <c r="S4" s="61" t="s">
        <v>21</v>
      </c>
      <c r="T4" s="62"/>
      <c r="U4" s="62"/>
    </row>
    <row r="5" spans="1:22" ht="15" customHeight="1" thickBot="1" x14ac:dyDescent="0.3">
      <c r="A5" s="56"/>
      <c r="B5" s="56"/>
      <c r="C5" s="41" t="s">
        <v>1</v>
      </c>
      <c r="D5" s="41" t="s">
        <v>0</v>
      </c>
      <c r="E5" s="41" t="s">
        <v>1</v>
      </c>
      <c r="F5" s="63" t="s">
        <v>0</v>
      </c>
      <c r="G5" s="63"/>
      <c r="H5" s="65" t="s">
        <v>22</v>
      </c>
      <c r="I5" s="41" t="s">
        <v>1</v>
      </c>
      <c r="J5" s="41" t="s">
        <v>0</v>
      </c>
      <c r="K5" s="41" t="s">
        <v>1</v>
      </c>
      <c r="L5" s="41" t="s">
        <v>0</v>
      </c>
      <c r="M5" s="71"/>
      <c r="N5" s="56"/>
      <c r="O5" s="56"/>
      <c r="P5" s="56"/>
      <c r="Q5" s="56"/>
      <c r="R5" s="56"/>
      <c r="S5" s="3"/>
      <c r="T5" s="4"/>
      <c r="U5" s="4"/>
    </row>
    <row r="6" spans="1:22" ht="27.75" customHeight="1" thickBot="1" x14ac:dyDescent="0.3">
      <c r="A6" s="57"/>
      <c r="B6" s="57"/>
      <c r="C6" s="5"/>
      <c r="D6" s="6"/>
      <c r="E6" s="5"/>
      <c r="F6" s="7" t="s">
        <v>23</v>
      </c>
      <c r="G6" s="7" t="s">
        <v>8</v>
      </c>
      <c r="H6" s="65"/>
      <c r="I6" s="5"/>
      <c r="J6" s="6"/>
      <c r="K6" s="5"/>
      <c r="L6" s="6"/>
      <c r="M6" s="8"/>
      <c r="N6" s="57"/>
      <c r="O6" s="57"/>
      <c r="P6" s="57"/>
      <c r="Q6" s="57"/>
      <c r="R6" s="57"/>
      <c r="S6" s="3"/>
      <c r="T6" s="4"/>
      <c r="U6" s="4"/>
    </row>
    <row r="7" spans="1:22" ht="14.25" customHeight="1" thickBot="1" x14ac:dyDescent="0.3">
      <c r="A7" s="39">
        <v>1</v>
      </c>
      <c r="B7" s="39">
        <v>2</v>
      </c>
      <c r="C7" s="5">
        <v>3</v>
      </c>
      <c r="D7" s="6">
        <v>4</v>
      </c>
      <c r="E7" s="5"/>
      <c r="F7" s="7"/>
      <c r="G7" s="7"/>
      <c r="H7" s="40"/>
      <c r="I7" s="5"/>
      <c r="J7" s="6"/>
      <c r="K7" s="5"/>
      <c r="L7" s="6"/>
      <c r="M7" s="8">
        <v>5</v>
      </c>
      <c r="N7" s="12">
        <v>6</v>
      </c>
      <c r="O7" s="39">
        <v>7</v>
      </c>
      <c r="P7" s="39">
        <v>8</v>
      </c>
      <c r="Q7" s="12">
        <v>9</v>
      </c>
      <c r="R7" s="39">
        <v>10</v>
      </c>
      <c r="S7" s="3"/>
      <c r="T7" s="39"/>
      <c r="U7" s="39"/>
    </row>
    <row r="8" spans="1:22" s="17" customFormat="1" ht="36" customHeight="1" thickBot="1" x14ac:dyDescent="0.3">
      <c r="A8" s="13">
        <v>1</v>
      </c>
      <c r="B8" s="13" t="s">
        <v>24</v>
      </c>
      <c r="C8" s="25">
        <f>E8+I8</f>
        <v>116</v>
      </c>
      <c r="D8" s="25">
        <f>+H8+J8</f>
        <v>675</v>
      </c>
      <c r="E8" s="25">
        <v>97</v>
      </c>
      <c r="F8" s="25">
        <v>272</v>
      </c>
      <c r="G8" s="25">
        <v>305</v>
      </c>
      <c r="H8" s="25">
        <f>F8+G8</f>
        <v>577</v>
      </c>
      <c r="I8" s="25">
        <v>19</v>
      </c>
      <c r="J8" s="25">
        <v>98</v>
      </c>
      <c r="K8" s="25">
        <v>15</v>
      </c>
      <c r="L8" s="25">
        <v>45</v>
      </c>
      <c r="M8" s="26">
        <v>122</v>
      </c>
      <c r="N8" s="36">
        <f>+E8+H8+M8</f>
        <v>796</v>
      </c>
      <c r="O8" s="25">
        <v>98</v>
      </c>
      <c r="P8" s="25">
        <f>C8-O8</f>
        <v>18</v>
      </c>
      <c r="Q8" s="26">
        <v>379</v>
      </c>
      <c r="R8" s="25">
        <f>D8-Q8</f>
        <v>296</v>
      </c>
      <c r="S8" s="14">
        <v>44221</v>
      </c>
      <c r="T8" s="15">
        <v>44222</v>
      </c>
      <c r="U8" s="15">
        <v>44223</v>
      </c>
      <c r="V8" s="22" t="s">
        <v>25</v>
      </c>
    </row>
    <row r="9" spans="1:22" s="17" customFormat="1" ht="36" customHeight="1" thickBot="1" x14ac:dyDescent="0.3">
      <c r="A9" s="13">
        <v>2</v>
      </c>
      <c r="B9" s="13" t="s">
        <v>26</v>
      </c>
      <c r="C9" s="25">
        <f t="shared" ref="C9:C26" si="0">E9+I9</f>
        <v>46</v>
      </c>
      <c r="D9" s="25">
        <f t="shared" ref="D9:D34" si="1">+H9+J9</f>
        <v>167</v>
      </c>
      <c r="E9" s="25">
        <v>42</v>
      </c>
      <c r="F9" s="25">
        <v>70</v>
      </c>
      <c r="G9" s="25">
        <v>29</v>
      </c>
      <c r="H9" s="25">
        <f>F9+G9</f>
        <v>99</v>
      </c>
      <c r="I9" s="25">
        <v>4</v>
      </c>
      <c r="J9" s="25">
        <v>68</v>
      </c>
      <c r="K9" s="25">
        <v>1</v>
      </c>
      <c r="L9" s="25">
        <v>0</v>
      </c>
      <c r="M9" s="26">
        <v>108</v>
      </c>
      <c r="N9" s="36">
        <f t="shared" ref="N9:N35" si="2">+E9+H9+M9</f>
        <v>249</v>
      </c>
      <c r="O9" s="25">
        <v>30</v>
      </c>
      <c r="P9" s="25">
        <f t="shared" ref="P9:P34" si="3">C9-O9</f>
        <v>16</v>
      </c>
      <c r="Q9" s="26">
        <v>64</v>
      </c>
      <c r="R9" s="25">
        <f t="shared" ref="R9:R34" si="4">D9-Q9</f>
        <v>103</v>
      </c>
      <c r="S9" s="14">
        <v>44225</v>
      </c>
      <c r="T9" s="19"/>
      <c r="U9" s="19"/>
      <c r="V9" s="22" t="s">
        <v>27</v>
      </c>
    </row>
    <row r="10" spans="1:22" s="17" customFormat="1" ht="36" customHeight="1" thickBot="1" x14ac:dyDescent="0.3">
      <c r="A10" s="13"/>
      <c r="B10" s="13" t="s">
        <v>28</v>
      </c>
      <c r="C10" s="25">
        <f t="shared" si="0"/>
        <v>1</v>
      </c>
      <c r="D10" s="25">
        <f t="shared" si="1"/>
        <v>66</v>
      </c>
      <c r="E10" s="25">
        <v>1</v>
      </c>
      <c r="F10" s="25">
        <v>66</v>
      </c>
      <c r="G10" s="25">
        <v>0</v>
      </c>
      <c r="H10" s="25">
        <f>F10+G10</f>
        <v>66</v>
      </c>
      <c r="I10" s="25">
        <v>0</v>
      </c>
      <c r="J10" s="25">
        <v>0</v>
      </c>
      <c r="K10" s="25">
        <v>0</v>
      </c>
      <c r="L10" s="25">
        <v>0</v>
      </c>
      <c r="M10" s="26">
        <v>116</v>
      </c>
      <c r="N10" s="36">
        <f t="shared" si="2"/>
        <v>183</v>
      </c>
      <c r="O10" s="25">
        <v>1</v>
      </c>
      <c r="P10" s="25">
        <f t="shared" si="3"/>
        <v>0</v>
      </c>
      <c r="Q10" s="26">
        <v>60</v>
      </c>
      <c r="R10" s="25">
        <f t="shared" si="4"/>
        <v>6</v>
      </c>
      <c r="S10" s="14">
        <v>44221</v>
      </c>
      <c r="T10" s="19"/>
      <c r="U10" s="19"/>
      <c r="V10" s="22" t="s">
        <v>29</v>
      </c>
    </row>
    <row r="11" spans="1:22" s="17" customFormat="1" ht="36" customHeight="1" thickBot="1" x14ac:dyDescent="0.3">
      <c r="A11" s="13">
        <v>3</v>
      </c>
      <c r="B11" s="13" t="s">
        <v>30</v>
      </c>
      <c r="C11" s="25">
        <f t="shared" si="0"/>
        <v>636</v>
      </c>
      <c r="D11" s="25">
        <f t="shared" si="1"/>
        <v>387</v>
      </c>
      <c r="E11" s="25">
        <v>558</v>
      </c>
      <c r="F11" s="25">
        <v>235</v>
      </c>
      <c r="G11" s="25">
        <v>111</v>
      </c>
      <c r="H11" s="25">
        <f t="shared" ref="H11:H26" si="5">F11+G11</f>
        <v>346</v>
      </c>
      <c r="I11" s="25">
        <v>78</v>
      </c>
      <c r="J11" s="25">
        <v>41</v>
      </c>
      <c r="K11" s="25">
        <v>21</v>
      </c>
      <c r="L11" s="25">
        <v>2</v>
      </c>
      <c r="M11" s="26">
        <v>350</v>
      </c>
      <c r="N11" s="36">
        <f t="shared" si="2"/>
        <v>1254</v>
      </c>
      <c r="O11" s="25">
        <v>256</v>
      </c>
      <c r="P11" s="25">
        <f t="shared" si="3"/>
        <v>380</v>
      </c>
      <c r="Q11" s="26">
        <v>157</v>
      </c>
      <c r="R11" s="25">
        <f t="shared" si="4"/>
        <v>230</v>
      </c>
      <c r="S11" s="14">
        <v>44235</v>
      </c>
      <c r="T11" s="15">
        <v>44236</v>
      </c>
      <c r="U11" s="19"/>
      <c r="V11" s="22" t="s">
        <v>31</v>
      </c>
    </row>
    <row r="12" spans="1:22" s="17" customFormat="1" ht="36" customHeight="1" thickBot="1" x14ac:dyDescent="0.3">
      <c r="A12" s="13">
        <v>4</v>
      </c>
      <c r="B12" s="13" t="s">
        <v>32</v>
      </c>
      <c r="C12" s="25" t="e">
        <f t="shared" si="0"/>
        <v>#REF!</v>
      </c>
      <c r="D12" s="25" t="e">
        <f t="shared" si="1"/>
        <v>#REF!</v>
      </c>
      <c r="E12" s="25">
        <v>40</v>
      </c>
      <c r="F12" s="25">
        <v>89</v>
      </c>
      <c r="G12" s="25" t="e">
        <f>+'[1]JUMLAH PASAR (3)'!$G$11</f>
        <v>#REF!</v>
      </c>
      <c r="H12" s="25" t="e">
        <f>+F12+G12</f>
        <v>#REF!</v>
      </c>
      <c r="I12" s="25" t="e">
        <f>+'[1]JUMLAH PASAR (3)'!$I$11</f>
        <v>#REF!</v>
      </c>
      <c r="J12" s="25">
        <v>16</v>
      </c>
      <c r="K12" s="25">
        <v>1</v>
      </c>
      <c r="L12" s="25" t="e">
        <f>+'[1]JUMLAH PASAR (3)'!$L$11</f>
        <v>#REF!</v>
      </c>
      <c r="M12" s="26" t="e">
        <f>+'[1]JUMLAH PASAR (3)'!$M$11</f>
        <v>#REF!</v>
      </c>
      <c r="N12" s="36" t="e">
        <f t="shared" si="2"/>
        <v>#REF!</v>
      </c>
      <c r="O12" s="25" t="e">
        <f>+'[1]JUMLAH PASAR (3)'!$N$11</f>
        <v>#REF!</v>
      </c>
      <c r="P12" s="25" t="e">
        <f t="shared" si="3"/>
        <v>#REF!</v>
      </c>
      <c r="Q12" s="26" t="e">
        <f>+'[1]JUMLAH PASAR (3)'!$O$11</f>
        <v>#REF!</v>
      </c>
      <c r="R12" s="25" t="e">
        <f t="shared" si="4"/>
        <v>#REF!</v>
      </c>
      <c r="S12" s="14">
        <v>44216</v>
      </c>
      <c r="T12" s="15">
        <v>44217</v>
      </c>
      <c r="U12" s="19"/>
      <c r="V12" s="22" t="s">
        <v>33</v>
      </c>
    </row>
    <row r="13" spans="1:22" s="17" customFormat="1" ht="36" customHeight="1" thickBot="1" x14ac:dyDescent="0.3">
      <c r="A13" s="13">
        <v>5</v>
      </c>
      <c r="B13" s="13" t="s">
        <v>34</v>
      </c>
      <c r="C13" s="25">
        <v>31</v>
      </c>
      <c r="D13" s="25" t="e">
        <f t="shared" si="1"/>
        <v>#REF!</v>
      </c>
      <c r="E13" s="25">
        <v>31</v>
      </c>
      <c r="F13" s="25" t="e">
        <f>+'[1]JUMLAH PASAR (3)'!$F$12</f>
        <v>#REF!</v>
      </c>
      <c r="G13" s="25" t="e">
        <f>+'[1]JUMLAH PASAR (3)'!$G$12</f>
        <v>#REF!</v>
      </c>
      <c r="H13" s="25" t="e">
        <f t="shared" si="5"/>
        <v>#REF!</v>
      </c>
      <c r="I13" s="25" t="e">
        <f>+'[1]JUMLAH PASAR (3)'!$G$12</f>
        <v>#REF!</v>
      </c>
      <c r="J13" s="25" t="e">
        <f>+'[1]JUMLAH PASAR (3)'!$J$12</f>
        <v>#REF!</v>
      </c>
      <c r="K13" s="25" t="e">
        <f>+'[1]JUMLAH PASAR (3)'!$K$12</f>
        <v>#REF!</v>
      </c>
      <c r="L13" s="25" t="e">
        <f>+'[1]JUMLAH PASAR (3)'!$L$12</f>
        <v>#REF!</v>
      </c>
      <c r="M13" s="26" t="e">
        <f>+'[1]JUMLAH PASAR (3)'!$M$12</f>
        <v>#REF!</v>
      </c>
      <c r="N13" s="36" t="e">
        <f t="shared" si="2"/>
        <v>#REF!</v>
      </c>
      <c r="O13" s="25" t="e">
        <f>+'[1]JUMLAH PASAR (3)'!$N$12</f>
        <v>#REF!</v>
      </c>
      <c r="P13" s="25" t="e">
        <f t="shared" si="3"/>
        <v>#REF!</v>
      </c>
      <c r="Q13" s="26" t="e">
        <f>+'[1]JUMLAH PASAR (3)'!$O$12</f>
        <v>#REF!</v>
      </c>
      <c r="R13" s="25" t="e">
        <f t="shared" si="4"/>
        <v>#REF!</v>
      </c>
      <c r="S13" s="14">
        <v>44214</v>
      </c>
      <c r="T13" s="15">
        <v>44215</v>
      </c>
      <c r="U13" s="15">
        <v>44217</v>
      </c>
      <c r="V13" s="22" t="s">
        <v>31</v>
      </c>
    </row>
    <row r="14" spans="1:22" s="17" customFormat="1" ht="36" customHeight="1" thickBot="1" x14ac:dyDescent="0.3">
      <c r="A14" s="13">
        <v>6</v>
      </c>
      <c r="B14" s="13" t="s">
        <v>35</v>
      </c>
      <c r="C14" s="25">
        <f t="shared" si="0"/>
        <v>110</v>
      </c>
      <c r="D14" s="25">
        <f t="shared" si="1"/>
        <v>315</v>
      </c>
      <c r="E14" s="25">
        <v>69</v>
      </c>
      <c r="F14" s="25">
        <v>147</v>
      </c>
      <c r="G14" s="25">
        <v>150</v>
      </c>
      <c r="H14" s="25">
        <f t="shared" si="5"/>
        <v>297</v>
      </c>
      <c r="I14" s="25">
        <v>41</v>
      </c>
      <c r="J14" s="25">
        <v>18</v>
      </c>
      <c r="K14" s="25">
        <v>1</v>
      </c>
      <c r="L14" s="31">
        <v>0</v>
      </c>
      <c r="M14" s="26">
        <v>66</v>
      </c>
      <c r="N14" s="36">
        <f t="shared" si="2"/>
        <v>432</v>
      </c>
      <c r="O14" s="25">
        <v>42</v>
      </c>
      <c r="P14" s="25">
        <f t="shared" si="3"/>
        <v>68</v>
      </c>
      <c r="Q14" s="26">
        <v>159</v>
      </c>
      <c r="R14" s="25">
        <f t="shared" si="4"/>
        <v>156</v>
      </c>
      <c r="S14" s="14">
        <v>44215</v>
      </c>
      <c r="T14" s="15">
        <v>44216</v>
      </c>
      <c r="U14" s="19"/>
      <c r="V14" s="22" t="s">
        <v>31</v>
      </c>
    </row>
    <row r="15" spans="1:22" s="17" customFormat="1" ht="36" customHeight="1" thickBot="1" x14ac:dyDescent="0.3">
      <c r="A15" s="13">
        <v>7</v>
      </c>
      <c r="B15" s="13" t="s">
        <v>36</v>
      </c>
      <c r="C15" s="25">
        <v>30</v>
      </c>
      <c r="D15" s="25">
        <f>+H15+J15</f>
        <v>282</v>
      </c>
      <c r="E15" s="25">
        <v>21</v>
      </c>
      <c r="F15" s="25">
        <v>153</v>
      </c>
      <c r="G15" s="25">
        <v>0</v>
      </c>
      <c r="H15" s="25">
        <v>153</v>
      </c>
      <c r="I15" s="25">
        <v>9</v>
      </c>
      <c r="J15" s="25">
        <v>129</v>
      </c>
      <c r="K15" s="25">
        <v>6</v>
      </c>
      <c r="L15" s="25">
        <v>41</v>
      </c>
      <c r="M15" s="26">
        <v>281</v>
      </c>
      <c r="N15" s="36">
        <f t="shared" si="2"/>
        <v>455</v>
      </c>
      <c r="O15" s="25">
        <v>26</v>
      </c>
      <c r="P15" s="25">
        <f t="shared" si="3"/>
        <v>4</v>
      </c>
      <c r="Q15" s="26" t="e">
        <f>+'[1]JUMLAH PASAR (3)'!$O$14</f>
        <v>#REF!</v>
      </c>
      <c r="R15" s="25" t="e">
        <f t="shared" si="4"/>
        <v>#REF!</v>
      </c>
      <c r="S15" s="14">
        <v>44228</v>
      </c>
      <c r="T15" s="15">
        <v>44238</v>
      </c>
      <c r="U15" s="19"/>
      <c r="V15" s="22" t="s">
        <v>37</v>
      </c>
    </row>
    <row r="16" spans="1:22" s="17" customFormat="1" ht="36" customHeight="1" thickBot="1" x14ac:dyDescent="0.3">
      <c r="A16" s="13">
        <v>8</v>
      </c>
      <c r="B16" s="13" t="s">
        <v>6</v>
      </c>
      <c r="C16" s="25">
        <f>+'[1]JUMLAH PASAR (3)'!$C$15</f>
        <v>30</v>
      </c>
      <c r="D16" s="25">
        <v>339</v>
      </c>
      <c r="E16" s="25">
        <v>396</v>
      </c>
      <c r="F16" s="25">
        <v>306</v>
      </c>
      <c r="G16" s="25" t="e">
        <f>+'[1]JUMLAH PASAR (3)'!$G$15</f>
        <v>#REF!</v>
      </c>
      <c r="H16" s="25">
        <v>306</v>
      </c>
      <c r="I16" s="25">
        <v>82</v>
      </c>
      <c r="J16" s="25" t="e">
        <f>+'[1]JUMLAH PASAR (3)'!$J$15</f>
        <v>#REF!</v>
      </c>
      <c r="K16" s="25" t="e">
        <f>+'[1]JUMLAH PASAR (3)'!$K$15</f>
        <v>#REF!</v>
      </c>
      <c r="L16" s="25">
        <v>5</v>
      </c>
      <c r="M16" s="26" t="e">
        <f>+'[1]JUMLAH PASAR (3)'!$M$15</f>
        <v>#REF!</v>
      </c>
      <c r="N16" s="36" t="e">
        <f t="shared" si="2"/>
        <v>#REF!</v>
      </c>
      <c r="O16" s="25" t="e">
        <f>+'[1]JUMLAH PASAR (3)'!$N$15</f>
        <v>#REF!</v>
      </c>
      <c r="P16" s="25" t="e">
        <f t="shared" si="3"/>
        <v>#REF!</v>
      </c>
      <c r="Q16" s="26" t="e">
        <f>+'[1]JUMLAH PASAR (3)'!$O$15</f>
        <v>#REF!</v>
      </c>
      <c r="R16" s="25" t="e">
        <f t="shared" si="4"/>
        <v>#REF!</v>
      </c>
      <c r="S16" s="14">
        <v>44221</v>
      </c>
      <c r="T16" s="15">
        <v>44225</v>
      </c>
      <c r="U16" s="19"/>
      <c r="V16" s="22" t="s">
        <v>38</v>
      </c>
    </row>
    <row r="17" spans="1:22" s="17" customFormat="1" ht="36" customHeight="1" thickBot="1" x14ac:dyDescent="0.3">
      <c r="A17" s="13">
        <v>9</v>
      </c>
      <c r="B17" s="13" t="s">
        <v>39</v>
      </c>
      <c r="C17" s="25">
        <f t="shared" si="0"/>
        <v>51</v>
      </c>
      <c r="D17" s="25">
        <f t="shared" si="1"/>
        <v>74</v>
      </c>
      <c r="E17" s="25">
        <v>50</v>
      </c>
      <c r="F17" s="25">
        <v>58</v>
      </c>
      <c r="G17" s="25">
        <v>16</v>
      </c>
      <c r="H17" s="25">
        <f t="shared" si="5"/>
        <v>74</v>
      </c>
      <c r="I17" s="25">
        <v>1</v>
      </c>
      <c r="J17" s="25">
        <v>0</v>
      </c>
      <c r="K17" s="25">
        <v>1</v>
      </c>
      <c r="L17" s="25">
        <v>0</v>
      </c>
      <c r="M17" s="26">
        <v>13</v>
      </c>
      <c r="N17" s="36">
        <f t="shared" si="2"/>
        <v>137</v>
      </c>
      <c r="O17" s="25">
        <v>47</v>
      </c>
      <c r="P17" s="25">
        <f t="shared" si="3"/>
        <v>4</v>
      </c>
      <c r="Q17" s="26">
        <v>35</v>
      </c>
      <c r="R17" s="25">
        <f t="shared" si="4"/>
        <v>39</v>
      </c>
      <c r="S17" s="14">
        <v>44230</v>
      </c>
      <c r="T17" s="19"/>
      <c r="U17" s="19"/>
      <c r="V17" s="22" t="s">
        <v>31</v>
      </c>
    </row>
    <row r="18" spans="1:22" s="17" customFormat="1" ht="36" customHeight="1" thickBot="1" x14ac:dyDescent="0.3">
      <c r="A18" s="13">
        <v>10</v>
      </c>
      <c r="B18" s="13" t="s">
        <v>40</v>
      </c>
      <c r="C18" s="25">
        <f>+'[1]JUMLAH PASAR (3)'!$C$17</f>
        <v>51</v>
      </c>
      <c r="D18" s="25" t="e">
        <f t="shared" si="1"/>
        <v>#REF!</v>
      </c>
      <c r="E18" s="25" t="e">
        <f>+'[1]JUMLAH PASAR (3)'!$E$17</f>
        <v>#REF!</v>
      </c>
      <c r="F18" s="25" t="e">
        <f>+'[1]JUMLAH PASAR (3)'!$F$17</f>
        <v>#REF!</v>
      </c>
      <c r="G18" s="25" t="e">
        <f>+'[1]JUMLAH PASAR (3)'!$G$17</f>
        <v>#REF!</v>
      </c>
      <c r="H18" s="25" t="e">
        <f>SUM(F18:G18)</f>
        <v>#REF!</v>
      </c>
      <c r="I18" s="25">
        <v>0</v>
      </c>
      <c r="J18" s="25">
        <v>0</v>
      </c>
      <c r="K18" s="25">
        <v>0</v>
      </c>
      <c r="L18" s="25">
        <v>0</v>
      </c>
      <c r="M18" s="26" t="e">
        <f>+'[1]JUMLAH PASAR (3)'!$M$17</f>
        <v>#REF!</v>
      </c>
      <c r="N18" s="36" t="e">
        <f t="shared" si="2"/>
        <v>#REF!</v>
      </c>
      <c r="O18" s="25" t="e">
        <f>+'[1]JUMLAH PASAR (3)'!$N$17</f>
        <v>#REF!</v>
      </c>
      <c r="P18" s="25" t="e">
        <f t="shared" si="3"/>
        <v>#REF!</v>
      </c>
      <c r="Q18" s="26" t="e">
        <f>+'[1]JUMLAH PASAR (3)'!$O$17</f>
        <v>#REF!</v>
      </c>
      <c r="R18" s="25" t="e">
        <f t="shared" si="4"/>
        <v>#REF!</v>
      </c>
      <c r="S18" s="14">
        <v>44223</v>
      </c>
      <c r="T18" s="19"/>
      <c r="U18" s="19"/>
      <c r="V18" s="22" t="s">
        <v>31</v>
      </c>
    </row>
    <row r="19" spans="1:22" s="17" customFormat="1" ht="36" customHeight="1" thickBot="1" x14ac:dyDescent="0.3">
      <c r="A19" s="13">
        <v>11</v>
      </c>
      <c r="B19" s="13" t="s">
        <v>41</v>
      </c>
      <c r="C19" s="25">
        <f t="shared" si="0"/>
        <v>9</v>
      </c>
      <c r="D19" s="25">
        <f t="shared" si="1"/>
        <v>0</v>
      </c>
      <c r="E19" s="25">
        <v>9</v>
      </c>
      <c r="F19" s="25">
        <v>0</v>
      </c>
      <c r="G19" s="25">
        <v>0</v>
      </c>
      <c r="H19" s="25">
        <f t="shared" si="5"/>
        <v>0</v>
      </c>
      <c r="I19" s="25">
        <v>0</v>
      </c>
      <c r="J19" s="25">
        <v>0</v>
      </c>
      <c r="K19" s="25">
        <v>0</v>
      </c>
      <c r="L19" s="25">
        <v>0</v>
      </c>
      <c r="M19" s="26">
        <v>0</v>
      </c>
      <c r="N19" s="36">
        <f t="shared" si="2"/>
        <v>9</v>
      </c>
      <c r="O19" s="25">
        <v>6</v>
      </c>
      <c r="P19" s="25">
        <f t="shared" si="3"/>
        <v>3</v>
      </c>
      <c r="Q19" s="26">
        <v>0</v>
      </c>
      <c r="R19" s="25">
        <f t="shared" si="4"/>
        <v>0</v>
      </c>
      <c r="S19" s="14">
        <v>44222</v>
      </c>
      <c r="T19" s="19"/>
      <c r="U19" s="19"/>
      <c r="V19" s="22" t="s">
        <v>31</v>
      </c>
    </row>
    <row r="20" spans="1:22" s="17" customFormat="1" ht="36" customHeight="1" thickBot="1" x14ac:dyDescent="0.3">
      <c r="A20" s="13">
        <v>12</v>
      </c>
      <c r="B20" s="13" t="s">
        <v>42</v>
      </c>
      <c r="C20" s="25">
        <f t="shared" si="0"/>
        <v>40</v>
      </c>
      <c r="D20" s="25">
        <f t="shared" si="1"/>
        <v>54</v>
      </c>
      <c r="E20" s="25">
        <v>40</v>
      </c>
      <c r="F20" s="25">
        <v>51</v>
      </c>
      <c r="G20" s="25">
        <v>3</v>
      </c>
      <c r="H20" s="25">
        <f t="shared" si="5"/>
        <v>54</v>
      </c>
      <c r="I20" s="25">
        <v>0</v>
      </c>
      <c r="J20" s="25">
        <v>0</v>
      </c>
      <c r="K20" s="25">
        <v>0</v>
      </c>
      <c r="L20" s="25">
        <v>0</v>
      </c>
      <c r="M20" s="26">
        <v>3</v>
      </c>
      <c r="N20" s="36">
        <f t="shared" si="2"/>
        <v>97</v>
      </c>
      <c r="O20" s="25">
        <v>20</v>
      </c>
      <c r="P20" s="25">
        <f t="shared" si="3"/>
        <v>20</v>
      </c>
      <c r="Q20" s="26">
        <v>10</v>
      </c>
      <c r="R20" s="25">
        <f t="shared" si="4"/>
        <v>44</v>
      </c>
      <c r="S20" s="14">
        <v>44230</v>
      </c>
      <c r="T20" s="19"/>
      <c r="U20" s="19"/>
      <c r="V20" s="22" t="s">
        <v>31</v>
      </c>
    </row>
    <row r="21" spans="1:22" s="17" customFormat="1" ht="36" customHeight="1" thickBot="1" x14ac:dyDescent="0.3">
      <c r="A21" s="13">
        <v>13</v>
      </c>
      <c r="B21" s="13" t="s">
        <v>43</v>
      </c>
      <c r="C21" s="25">
        <f t="shared" si="0"/>
        <v>17</v>
      </c>
      <c r="D21" s="25">
        <f t="shared" si="1"/>
        <v>224</v>
      </c>
      <c r="E21" s="25">
        <v>17</v>
      </c>
      <c r="F21" s="25">
        <v>224</v>
      </c>
      <c r="G21" s="25">
        <v>0</v>
      </c>
      <c r="H21" s="25">
        <f t="shared" si="5"/>
        <v>224</v>
      </c>
      <c r="I21" s="25">
        <v>0</v>
      </c>
      <c r="J21" s="25">
        <v>0</v>
      </c>
      <c r="K21" s="25">
        <v>0</v>
      </c>
      <c r="L21" s="25">
        <v>0</v>
      </c>
      <c r="M21" s="26">
        <v>120</v>
      </c>
      <c r="N21" s="36">
        <f t="shared" si="2"/>
        <v>361</v>
      </c>
      <c r="O21" s="25">
        <v>16</v>
      </c>
      <c r="P21" s="25">
        <f t="shared" si="3"/>
        <v>1</v>
      </c>
      <c r="Q21" s="26">
        <v>102</v>
      </c>
      <c r="R21" s="25">
        <f t="shared" si="4"/>
        <v>122</v>
      </c>
      <c r="S21" s="14">
        <v>44229</v>
      </c>
      <c r="T21" s="19"/>
      <c r="U21" s="19"/>
      <c r="V21" s="22" t="s">
        <v>44</v>
      </c>
    </row>
    <row r="22" spans="1:22" s="17" customFormat="1" ht="36" customHeight="1" thickBot="1" x14ac:dyDescent="0.3">
      <c r="A22" s="13">
        <v>14</v>
      </c>
      <c r="B22" s="13" t="s">
        <v>45</v>
      </c>
      <c r="C22" s="25">
        <f t="shared" si="0"/>
        <v>17</v>
      </c>
      <c r="D22" s="25">
        <f t="shared" si="1"/>
        <v>47</v>
      </c>
      <c r="E22" s="25">
        <v>17</v>
      </c>
      <c r="F22" s="25">
        <v>29</v>
      </c>
      <c r="G22" s="25">
        <v>0</v>
      </c>
      <c r="H22" s="25">
        <f t="shared" si="5"/>
        <v>29</v>
      </c>
      <c r="I22" s="25">
        <v>0</v>
      </c>
      <c r="J22" s="25">
        <v>18</v>
      </c>
      <c r="K22" s="25">
        <v>0</v>
      </c>
      <c r="L22" s="25">
        <v>0</v>
      </c>
      <c r="M22" s="26">
        <v>61</v>
      </c>
      <c r="N22" s="36">
        <f t="shared" si="2"/>
        <v>107</v>
      </c>
      <c r="O22" s="25">
        <v>8</v>
      </c>
      <c r="P22" s="25">
        <f t="shared" si="3"/>
        <v>9</v>
      </c>
      <c r="Q22" s="26">
        <v>12</v>
      </c>
      <c r="R22" s="25">
        <f t="shared" si="4"/>
        <v>35</v>
      </c>
      <c r="S22" s="14">
        <v>44228</v>
      </c>
      <c r="T22" s="19"/>
      <c r="U22" s="19"/>
      <c r="V22" s="22" t="s">
        <v>33</v>
      </c>
    </row>
    <row r="23" spans="1:22" s="17" customFormat="1" ht="36" customHeight="1" thickBot="1" x14ac:dyDescent="0.3">
      <c r="A23" s="13">
        <v>15</v>
      </c>
      <c r="B23" s="13" t="s">
        <v>46</v>
      </c>
      <c r="C23" s="25">
        <f t="shared" si="0"/>
        <v>33</v>
      </c>
      <c r="D23" s="25">
        <f t="shared" si="1"/>
        <v>50</v>
      </c>
      <c r="E23" s="25">
        <v>33</v>
      </c>
      <c r="F23" s="25">
        <v>50</v>
      </c>
      <c r="G23" s="25">
        <v>0</v>
      </c>
      <c r="H23" s="25">
        <f t="shared" si="5"/>
        <v>50</v>
      </c>
      <c r="I23" s="25">
        <v>0</v>
      </c>
      <c r="J23" s="25">
        <v>0</v>
      </c>
      <c r="K23" s="25">
        <v>0</v>
      </c>
      <c r="L23" s="25">
        <v>0</v>
      </c>
      <c r="M23" s="26">
        <v>10</v>
      </c>
      <c r="N23" s="36">
        <f t="shared" si="2"/>
        <v>93</v>
      </c>
      <c r="O23" s="25">
        <v>14</v>
      </c>
      <c r="P23" s="25">
        <f t="shared" si="3"/>
        <v>19</v>
      </c>
      <c r="Q23" s="26">
        <v>18</v>
      </c>
      <c r="R23" s="25">
        <f t="shared" si="4"/>
        <v>32</v>
      </c>
      <c r="S23" s="14">
        <v>44235</v>
      </c>
      <c r="T23" s="19"/>
      <c r="U23" s="19"/>
      <c r="V23" s="22" t="s">
        <v>47</v>
      </c>
    </row>
    <row r="24" spans="1:22" s="17" customFormat="1" ht="36" customHeight="1" thickBot="1" x14ac:dyDescent="0.3">
      <c r="A24" s="13">
        <v>16</v>
      </c>
      <c r="B24" s="13" t="s">
        <v>48</v>
      </c>
      <c r="C24" s="25">
        <f t="shared" si="0"/>
        <v>24</v>
      </c>
      <c r="D24" s="25">
        <f t="shared" si="1"/>
        <v>56</v>
      </c>
      <c r="E24" s="25">
        <v>24</v>
      </c>
      <c r="F24" s="25">
        <v>49</v>
      </c>
      <c r="G24" s="25">
        <v>7</v>
      </c>
      <c r="H24" s="25">
        <f t="shared" si="5"/>
        <v>56</v>
      </c>
      <c r="I24" s="25">
        <v>0</v>
      </c>
      <c r="J24" s="25">
        <v>0</v>
      </c>
      <c r="K24" s="25">
        <v>0</v>
      </c>
      <c r="L24" s="25">
        <v>0</v>
      </c>
      <c r="M24" s="26">
        <v>25</v>
      </c>
      <c r="N24" s="36">
        <f t="shared" si="2"/>
        <v>105</v>
      </c>
      <c r="O24" s="25">
        <v>10</v>
      </c>
      <c r="P24" s="25">
        <f t="shared" si="3"/>
        <v>14</v>
      </c>
      <c r="Q24" s="26">
        <v>20</v>
      </c>
      <c r="R24" s="25">
        <f t="shared" si="4"/>
        <v>36</v>
      </c>
      <c r="S24" s="14">
        <v>44216</v>
      </c>
      <c r="T24" s="15">
        <v>44217</v>
      </c>
      <c r="U24" s="19"/>
      <c r="V24" s="22" t="s">
        <v>33</v>
      </c>
    </row>
    <row r="25" spans="1:22" s="17" customFormat="1" ht="36" customHeight="1" thickBot="1" x14ac:dyDescent="0.3">
      <c r="A25" s="13">
        <v>17</v>
      </c>
      <c r="B25" s="13" t="s">
        <v>49</v>
      </c>
      <c r="C25" s="25">
        <f t="shared" si="0"/>
        <v>61</v>
      </c>
      <c r="D25" s="25">
        <f t="shared" si="1"/>
        <v>215</v>
      </c>
      <c r="E25" s="25">
        <v>61</v>
      </c>
      <c r="F25" s="25">
        <v>215</v>
      </c>
      <c r="G25" s="25">
        <v>0</v>
      </c>
      <c r="H25" s="25">
        <f t="shared" si="5"/>
        <v>215</v>
      </c>
      <c r="I25" s="25">
        <v>0</v>
      </c>
      <c r="J25" s="25">
        <v>0</v>
      </c>
      <c r="K25" s="25">
        <v>0</v>
      </c>
      <c r="L25" s="25">
        <v>0</v>
      </c>
      <c r="M25" s="26">
        <v>20</v>
      </c>
      <c r="N25" s="36">
        <f t="shared" si="2"/>
        <v>296</v>
      </c>
      <c r="O25" s="25">
        <v>31</v>
      </c>
      <c r="P25" s="25">
        <f t="shared" si="3"/>
        <v>30</v>
      </c>
      <c r="Q25" s="26">
        <v>157</v>
      </c>
      <c r="R25" s="25">
        <f t="shared" si="4"/>
        <v>58</v>
      </c>
      <c r="S25" s="14">
        <v>44231</v>
      </c>
      <c r="T25" s="19"/>
      <c r="U25" s="19"/>
      <c r="V25" s="22" t="s">
        <v>33</v>
      </c>
    </row>
    <row r="26" spans="1:22" s="17" customFormat="1" ht="36" customHeight="1" thickBot="1" x14ac:dyDescent="0.3">
      <c r="A26" s="13">
        <v>18</v>
      </c>
      <c r="B26" s="13" t="s">
        <v>50</v>
      </c>
      <c r="C26" s="25">
        <f t="shared" si="0"/>
        <v>12</v>
      </c>
      <c r="D26" s="25">
        <f t="shared" si="1"/>
        <v>110</v>
      </c>
      <c r="E26" s="25">
        <v>12</v>
      </c>
      <c r="F26" s="25">
        <v>110</v>
      </c>
      <c r="G26" s="25">
        <v>0</v>
      </c>
      <c r="H26" s="25">
        <f t="shared" si="5"/>
        <v>110</v>
      </c>
      <c r="I26" s="25">
        <v>0</v>
      </c>
      <c r="J26" s="25">
        <v>0</v>
      </c>
      <c r="K26" s="25">
        <v>0</v>
      </c>
      <c r="L26" s="25">
        <v>0</v>
      </c>
      <c r="M26" s="26">
        <v>0</v>
      </c>
      <c r="N26" s="36">
        <f t="shared" si="2"/>
        <v>122</v>
      </c>
      <c r="O26" s="25">
        <v>8</v>
      </c>
      <c r="P26" s="25">
        <f t="shared" si="3"/>
        <v>4</v>
      </c>
      <c r="Q26" s="26">
        <v>30</v>
      </c>
      <c r="R26" s="25">
        <f t="shared" si="4"/>
        <v>80</v>
      </c>
      <c r="S26" s="14">
        <v>44231</v>
      </c>
      <c r="T26" s="19"/>
      <c r="U26" s="19"/>
      <c r="V26" s="22" t="s">
        <v>33</v>
      </c>
    </row>
    <row r="27" spans="1:22" s="17" customFormat="1" ht="36" customHeight="1" thickBot="1" x14ac:dyDescent="0.3">
      <c r="A27" s="13">
        <v>19</v>
      </c>
      <c r="B27" s="13" t="s">
        <v>51</v>
      </c>
      <c r="C27" s="25">
        <v>365</v>
      </c>
      <c r="D27" s="25">
        <v>935</v>
      </c>
      <c r="E27" s="25">
        <v>365</v>
      </c>
      <c r="F27" s="25">
        <v>480</v>
      </c>
      <c r="G27" s="25">
        <v>455</v>
      </c>
      <c r="H27" s="25">
        <v>935</v>
      </c>
      <c r="I27" s="25">
        <v>0</v>
      </c>
      <c r="J27" s="25">
        <v>0</v>
      </c>
      <c r="K27" s="25">
        <v>0</v>
      </c>
      <c r="L27" s="25">
        <v>0</v>
      </c>
      <c r="M27" s="26">
        <v>186</v>
      </c>
      <c r="N27" s="36">
        <f t="shared" si="2"/>
        <v>1486</v>
      </c>
      <c r="O27" s="25">
        <v>344</v>
      </c>
      <c r="P27" s="25">
        <f t="shared" si="3"/>
        <v>21</v>
      </c>
      <c r="Q27" s="26">
        <v>319</v>
      </c>
      <c r="R27" s="25">
        <f>+H27-Q27</f>
        <v>616</v>
      </c>
      <c r="S27" s="14">
        <v>44235</v>
      </c>
      <c r="T27" s="15">
        <v>44238</v>
      </c>
      <c r="U27" s="19"/>
      <c r="V27" s="22" t="s">
        <v>33</v>
      </c>
    </row>
    <row r="28" spans="1:22" s="17" customFormat="1" ht="36" customHeight="1" thickBot="1" x14ac:dyDescent="0.3">
      <c r="A28" s="13">
        <v>20</v>
      </c>
      <c r="B28" s="13" t="s">
        <v>52</v>
      </c>
      <c r="C28" s="25">
        <v>27</v>
      </c>
      <c r="D28" s="25">
        <f t="shared" si="1"/>
        <v>120</v>
      </c>
      <c r="E28" s="25">
        <v>27</v>
      </c>
      <c r="F28" s="25">
        <v>62</v>
      </c>
      <c r="G28" s="25">
        <v>57</v>
      </c>
      <c r="H28" s="25">
        <v>119</v>
      </c>
      <c r="I28" s="25">
        <v>0</v>
      </c>
      <c r="J28" s="25">
        <v>1</v>
      </c>
      <c r="K28" s="25">
        <v>0</v>
      </c>
      <c r="L28" s="25">
        <v>0</v>
      </c>
      <c r="M28" s="26">
        <v>0</v>
      </c>
      <c r="N28" s="36">
        <f t="shared" si="2"/>
        <v>146</v>
      </c>
      <c r="O28" s="25">
        <v>11</v>
      </c>
      <c r="P28" s="25">
        <f t="shared" si="3"/>
        <v>16</v>
      </c>
      <c r="Q28" s="26">
        <v>92</v>
      </c>
      <c r="R28" s="25">
        <f t="shared" si="4"/>
        <v>28</v>
      </c>
      <c r="S28" s="14">
        <v>44229</v>
      </c>
      <c r="T28" s="19"/>
      <c r="U28" s="19"/>
      <c r="V28" s="22" t="s">
        <v>33</v>
      </c>
    </row>
    <row r="29" spans="1:22" s="17" customFormat="1" ht="36" customHeight="1" thickBot="1" x14ac:dyDescent="0.3">
      <c r="A29" s="13">
        <v>21</v>
      </c>
      <c r="B29" s="13" t="s">
        <v>53</v>
      </c>
      <c r="C29" s="25">
        <v>16</v>
      </c>
      <c r="D29" s="25">
        <f t="shared" si="1"/>
        <v>96</v>
      </c>
      <c r="E29" s="25">
        <v>16</v>
      </c>
      <c r="F29" s="25">
        <v>75</v>
      </c>
      <c r="G29" s="25">
        <v>21</v>
      </c>
      <c r="H29" s="25">
        <v>96</v>
      </c>
      <c r="I29" s="25">
        <v>0</v>
      </c>
      <c r="J29" s="25">
        <v>0</v>
      </c>
      <c r="K29" s="25">
        <v>0</v>
      </c>
      <c r="L29" s="25">
        <v>0</v>
      </c>
      <c r="M29" s="26">
        <v>15</v>
      </c>
      <c r="N29" s="36">
        <f t="shared" si="2"/>
        <v>127</v>
      </c>
      <c r="O29" s="25">
        <v>16</v>
      </c>
      <c r="P29" s="25">
        <f t="shared" si="3"/>
        <v>0</v>
      </c>
      <c r="Q29" s="26">
        <v>96</v>
      </c>
      <c r="R29" s="25">
        <v>0</v>
      </c>
      <c r="S29" s="14">
        <v>44230</v>
      </c>
      <c r="T29" s="19"/>
      <c r="U29" s="19"/>
      <c r="V29" s="22" t="s">
        <v>33</v>
      </c>
    </row>
    <row r="30" spans="1:22" s="17" customFormat="1" ht="36" customHeight="1" thickBot="1" x14ac:dyDescent="0.3">
      <c r="A30" s="13">
        <v>22</v>
      </c>
      <c r="B30" s="13" t="s">
        <v>54</v>
      </c>
      <c r="C30" s="25">
        <v>9</v>
      </c>
      <c r="D30" s="25">
        <f t="shared" si="1"/>
        <v>26</v>
      </c>
      <c r="E30" s="25">
        <v>9</v>
      </c>
      <c r="F30" s="25">
        <v>26</v>
      </c>
      <c r="G30" s="25">
        <v>0</v>
      </c>
      <c r="H30" s="25">
        <v>26</v>
      </c>
      <c r="I30" s="25">
        <v>0</v>
      </c>
      <c r="J30" s="25">
        <v>0</v>
      </c>
      <c r="K30" s="25">
        <v>0</v>
      </c>
      <c r="L30" s="25">
        <v>0</v>
      </c>
      <c r="M30" s="26">
        <v>4</v>
      </c>
      <c r="N30" s="36">
        <f t="shared" si="2"/>
        <v>39</v>
      </c>
      <c r="O30" s="25">
        <v>9</v>
      </c>
      <c r="P30" s="25">
        <f t="shared" si="3"/>
        <v>0</v>
      </c>
      <c r="Q30" s="26">
        <v>26</v>
      </c>
      <c r="R30" s="25">
        <f t="shared" si="4"/>
        <v>0</v>
      </c>
      <c r="S30" s="14">
        <v>44231</v>
      </c>
      <c r="T30" s="19"/>
      <c r="U30" s="19"/>
      <c r="V30" s="22" t="s">
        <v>33</v>
      </c>
    </row>
    <row r="31" spans="1:22" s="17" customFormat="1" ht="36" customHeight="1" thickBot="1" x14ac:dyDescent="0.3">
      <c r="A31" s="13">
        <v>23</v>
      </c>
      <c r="B31" s="13" t="s">
        <v>55</v>
      </c>
      <c r="C31" s="25">
        <v>34</v>
      </c>
      <c r="D31" s="25">
        <v>128</v>
      </c>
      <c r="E31" s="25">
        <v>34</v>
      </c>
      <c r="F31" s="25">
        <v>128</v>
      </c>
      <c r="G31" s="25">
        <v>0</v>
      </c>
      <c r="H31" s="25">
        <v>128</v>
      </c>
      <c r="I31" s="25">
        <v>0</v>
      </c>
      <c r="J31" s="25">
        <v>0</v>
      </c>
      <c r="K31" s="25">
        <v>0</v>
      </c>
      <c r="L31" s="25">
        <v>0</v>
      </c>
      <c r="M31" s="26">
        <v>50</v>
      </c>
      <c r="N31" s="36">
        <f t="shared" si="2"/>
        <v>212</v>
      </c>
      <c r="O31" s="25">
        <v>34</v>
      </c>
      <c r="P31" s="25">
        <f t="shared" si="3"/>
        <v>0</v>
      </c>
      <c r="Q31" s="26">
        <v>51</v>
      </c>
      <c r="R31" s="25">
        <f t="shared" si="4"/>
        <v>77</v>
      </c>
      <c r="S31" s="14">
        <v>44223</v>
      </c>
      <c r="T31" s="19"/>
      <c r="U31" s="19"/>
      <c r="V31" s="22" t="s">
        <v>56</v>
      </c>
    </row>
    <row r="32" spans="1:22" s="17" customFormat="1" ht="36" customHeight="1" thickBot="1" x14ac:dyDescent="0.3">
      <c r="A32" s="13">
        <v>24</v>
      </c>
      <c r="B32" s="13" t="s">
        <v>57</v>
      </c>
      <c r="C32" s="25">
        <v>53</v>
      </c>
      <c r="D32" s="25">
        <f t="shared" si="1"/>
        <v>163</v>
      </c>
      <c r="E32" s="25">
        <v>53</v>
      </c>
      <c r="F32" s="25">
        <v>129</v>
      </c>
      <c r="G32" s="25">
        <v>34</v>
      </c>
      <c r="H32" s="25">
        <f>F32+G32</f>
        <v>163</v>
      </c>
      <c r="I32" s="25">
        <v>1</v>
      </c>
      <c r="J32" s="25">
        <v>0</v>
      </c>
      <c r="K32" s="25">
        <v>1</v>
      </c>
      <c r="L32" s="25">
        <v>0</v>
      </c>
      <c r="M32" s="26">
        <v>24</v>
      </c>
      <c r="N32" s="36">
        <f t="shared" si="2"/>
        <v>240</v>
      </c>
      <c r="O32" s="25">
        <v>50</v>
      </c>
      <c r="P32" s="25">
        <f t="shared" si="3"/>
        <v>3</v>
      </c>
      <c r="Q32" s="26">
        <v>96</v>
      </c>
      <c r="R32" s="25">
        <f t="shared" si="4"/>
        <v>67</v>
      </c>
      <c r="S32" s="14">
        <v>44231</v>
      </c>
      <c r="T32" s="19"/>
      <c r="U32" s="19"/>
      <c r="V32" s="22" t="s">
        <v>31</v>
      </c>
    </row>
    <row r="33" spans="1:22" s="17" customFormat="1" ht="36" customHeight="1" thickBot="1" x14ac:dyDescent="0.3">
      <c r="A33" s="13">
        <v>25</v>
      </c>
      <c r="B33" s="13" t="s">
        <v>58</v>
      </c>
      <c r="C33" s="25">
        <f>+'[1]JUMLAH PASAR (3)'!$C$32</f>
        <v>53</v>
      </c>
      <c r="D33" s="25" t="e">
        <f t="shared" si="1"/>
        <v>#REF!</v>
      </c>
      <c r="E33" s="25" t="e">
        <f>+'[1]JUMLAH PASAR (3)'!$E$32</f>
        <v>#REF!</v>
      </c>
      <c r="F33" s="25" t="e">
        <f>+'[1]JUMLAH PASAR (3)'!$F$32</f>
        <v>#REF!</v>
      </c>
      <c r="G33" s="25" t="e">
        <f>+'[1]JUMLAH PASAR (3)'!$G$32</f>
        <v>#REF!</v>
      </c>
      <c r="H33" s="25" t="e">
        <f>+'[1]JUMLAH PASAR (3)'!$H$32</f>
        <v>#REF!</v>
      </c>
      <c r="I33" s="25" t="e">
        <f>+'[1]JUMLAH PASAR (3)'!$I$32</f>
        <v>#REF!</v>
      </c>
      <c r="J33" s="25" t="e">
        <f>+'[1]JUMLAH PASAR (3)'!$J$32</f>
        <v>#REF!</v>
      </c>
      <c r="K33" s="25" t="e">
        <f>+'[1]JUMLAH PASAR (3)'!$K$32</f>
        <v>#REF!</v>
      </c>
      <c r="L33" s="25" t="e">
        <f>+'[1]JUMLAH PASAR (3)'!$L$32</f>
        <v>#REF!</v>
      </c>
      <c r="M33" s="25" t="e">
        <f>+'[1]JUMLAH PASAR (3)'!$M$32</f>
        <v>#REF!</v>
      </c>
      <c r="N33" s="36" t="e">
        <f t="shared" si="2"/>
        <v>#REF!</v>
      </c>
      <c r="O33" s="25" t="e">
        <f>+'[1]JUMLAH PASAR (3)'!$N$32</f>
        <v>#REF!</v>
      </c>
      <c r="P33" s="25" t="e">
        <f t="shared" si="3"/>
        <v>#REF!</v>
      </c>
      <c r="Q33" s="26" t="e">
        <f>+'[1]JUMLAH PASAR (3)'!$O$32</f>
        <v>#REF!</v>
      </c>
      <c r="R33" s="25" t="e">
        <f t="shared" si="4"/>
        <v>#REF!</v>
      </c>
      <c r="S33" s="14">
        <v>44222</v>
      </c>
      <c r="T33" s="19"/>
      <c r="U33" s="19"/>
      <c r="V33" s="22" t="s">
        <v>31</v>
      </c>
    </row>
    <row r="34" spans="1:22" s="17" customFormat="1" ht="36" customHeight="1" thickBot="1" x14ac:dyDescent="0.3">
      <c r="A34" s="13">
        <v>26</v>
      </c>
      <c r="B34" s="13" t="s">
        <v>59</v>
      </c>
      <c r="C34" s="25">
        <f>+'[1]JUMLAH PASAR (3)'!$C$33</f>
        <v>9</v>
      </c>
      <c r="D34" s="25" t="e">
        <f t="shared" si="1"/>
        <v>#REF!</v>
      </c>
      <c r="E34" s="25" t="e">
        <f>+'[1]JUMLAH PASAR (3)'!$E$33</f>
        <v>#REF!</v>
      </c>
      <c r="F34" s="25" t="e">
        <f>+'[1]JUMLAH PASAR (3)'!$F$33</f>
        <v>#REF!</v>
      </c>
      <c r="G34" s="25" t="e">
        <f>+'[1]JUMLAH PASAR (3)'!$G$33</f>
        <v>#REF!</v>
      </c>
      <c r="H34" s="25" t="e">
        <f>+'[1]JUMLAH PASAR (3)'!$H$33</f>
        <v>#REF!</v>
      </c>
      <c r="I34" s="25" t="e">
        <f>+'[1]JUMLAH PASAR (3)'!$I$33</f>
        <v>#REF!</v>
      </c>
      <c r="J34" s="25" t="e">
        <f>+'[1]JUMLAH PASAR (3)'!$J$33</f>
        <v>#REF!</v>
      </c>
      <c r="K34" s="25">
        <v>0</v>
      </c>
      <c r="L34" s="25">
        <v>0</v>
      </c>
      <c r="M34" s="25" t="e">
        <f>+'[1]JUMLAH PASAR (3)'!$M$33</f>
        <v>#REF!</v>
      </c>
      <c r="N34" s="36" t="e">
        <f t="shared" si="2"/>
        <v>#REF!</v>
      </c>
      <c r="O34" s="25" t="e">
        <f>+'[1]JUMLAH PASAR (3)'!$N$33</f>
        <v>#REF!</v>
      </c>
      <c r="P34" s="25" t="e">
        <f t="shared" si="3"/>
        <v>#REF!</v>
      </c>
      <c r="Q34" s="26" t="e">
        <f>+'[1]JUMLAH PASAR (3)'!$O$33</f>
        <v>#REF!</v>
      </c>
      <c r="R34" s="25" t="e">
        <f t="shared" si="4"/>
        <v>#REF!</v>
      </c>
      <c r="S34" s="14">
        <v>44229</v>
      </c>
      <c r="T34" s="19"/>
      <c r="U34" s="19"/>
      <c r="V34" s="22" t="s">
        <v>31</v>
      </c>
    </row>
    <row r="35" spans="1:22" s="23" customFormat="1" ht="36" customHeight="1" thickBot="1" x14ac:dyDescent="0.3">
      <c r="A35" s="42" t="s">
        <v>60</v>
      </c>
      <c r="B35" s="42" t="s">
        <v>3</v>
      </c>
      <c r="C35" s="43" t="e">
        <f>SUM(C8:C34)</f>
        <v>#REF!</v>
      </c>
      <c r="D35" s="43" t="e">
        <f t="shared" ref="D35:R35" si="6">SUM(D8:D34)</f>
        <v>#REF!</v>
      </c>
      <c r="E35" s="43" t="e">
        <f t="shared" si="6"/>
        <v>#REF!</v>
      </c>
      <c r="F35" s="43" t="e">
        <f t="shared" si="6"/>
        <v>#REF!</v>
      </c>
      <c r="G35" s="43" t="e">
        <f t="shared" si="6"/>
        <v>#REF!</v>
      </c>
      <c r="H35" s="43" t="e">
        <f t="shared" si="6"/>
        <v>#REF!</v>
      </c>
      <c r="I35" s="43" t="e">
        <f t="shared" si="6"/>
        <v>#REF!</v>
      </c>
      <c r="J35" s="43" t="e">
        <f t="shared" si="6"/>
        <v>#REF!</v>
      </c>
      <c r="K35" s="43" t="e">
        <f t="shared" si="6"/>
        <v>#REF!</v>
      </c>
      <c r="L35" s="43" t="e">
        <f t="shared" si="6"/>
        <v>#REF!</v>
      </c>
      <c r="M35" s="43" t="e">
        <f t="shared" si="6"/>
        <v>#REF!</v>
      </c>
      <c r="N35" s="44" t="e">
        <f t="shared" si="2"/>
        <v>#REF!</v>
      </c>
      <c r="O35" s="43" t="e">
        <f t="shared" si="6"/>
        <v>#REF!</v>
      </c>
      <c r="P35" s="43" t="e">
        <f t="shared" si="6"/>
        <v>#REF!</v>
      </c>
      <c r="Q35" s="43" t="e">
        <f t="shared" si="6"/>
        <v>#REF!</v>
      </c>
      <c r="R35" s="43" t="e">
        <f t="shared" si="6"/>
        <v>#REF!</v>
      </c>
      <c r="S35" s="20"/>
      <c r="T35" s="21"/>
      <c r="U35" s="21"/>
      <c r="V35" s="22"/>
    </row>
    <row r="36" spans="1:22" ht="27.75" customHeight="1" x14ac:dyDescent="0.25"/>
    <row r="37" spans="1:22" ht="15" customHeight="1" x14ac:dyDescent="0.25"/>
    <row r="38" spans="1:22" ht="30" customHeight="1" x14ac:dyDescent="0.25">
      <c r="L38" s="64" t="s">
        <v>61</v>
      </c>
      <c r="M38" s="64"/>
      <c r="N38" s="64"/>
      <c r="O38" s="64"/>
      <c r="P38" s="64"/>
      <c r="Q38" s="64"/>
      <c r="R38" s="64"/>
    </row>
    <row r="39" spans="1:22" ht="13.5" customHeight="1" x14ac:dyDescent="0.25">
      <c r="L39" s="64" t="s">
        <v>10</v>
      </c>
      <c r="M39" s="64"/>
      <c r="N39" s="64"/>
      <c r="O39" s="64"/>
      <c r="P39" s="64"/>
      <c r="Q39" s="64"/>
      <c r="R39" s="64"/>
    </row>
    <row r="40" spans="1:22" ht="27" customHeight="1" x14ac:dyDescent="0.25">
      <c r="L40" s="64" t="s">
        <v>4</v>
      </c>
      <c r="M40" s="64"/>
      <c r="N40" s="64"/>
      <c r="O40" s="64"/>
      <c r="P40" s="64"/>
      <c r="Q40" s="64"/>
      <c r="R40" s="64"/>
    </row>
    <row r="41" spans="1:22" ht="14.25" customHeight="1" x14ac:dyDescent="0.25"/>
    <row r="42" spans="1:22" ht="16.5" customHeight="1" x14ac:dyDescent="0.25"/>
    <row r="43" spans="1:22" ht="15.75" customHeight="1" x14ac:dyDescent="0.25"/>
    <row r="44" spans="1:22" ht="28.5" customHeight="1" x14ac:dyDescent="0.25">
      <c r="L44" s="66" t="s">
        <v>62</v>
      </c>
      <c r="M44" s="64"/>
      <c r="N44" s="64"/>
      <c r="O44" s="64"/>
      <c r="P44" s="64"/>
      <c r="Q44" s="64"/>
      <c r="R44" s="64"/>
    </row>
    <row r="45" spans="1:22" ht="15" customHeight="1" x14ac:dyDescent="0.25">
      <c r="L45" s="64" t="s">
        <v>63</v>
      </c>
      <c r="M45" s="64"/>
      <c r="N45" s="64"/>
      <c r="O45" s="64"/>
      <c r="P45" s="64"/>
      <c r="Q45" s="64"/>
      <c r="R45" s="64"/>
    </row>
    <row r="46" spans="1:22" ht="14.25" customHeight="1" x14ac:dyDescent="0.25">
      <c r="L46" s="64" t="s">
        <v>5</v>
      </c>
      <c r="M46" s="64"/>
      <c r="N46" s="64"/>
      <c r="O46" s="64"/>
      <c r="P46" s="64"/>
      <c r="Q46" s="64"/>
      <c r="R46" s="64"/>
    </row>
    <row r="47" spans="1:22" ht="14.25" customHeight="1" x14ac:dyDescent="0.25"/>
    <row r="48" spans="1:22" ht="15" customHeight="1" x14ac:dyDescent="0.25"/>
    <row r="49" ht="12.75" customHeight="1" x14ac:dyDescent="0.25"/>
    <row r="50" ht="13.5" customHeight="1" x14ac:dyDescent="0.25"/>
    <row r="51" ht="16.5" customHeight="1" x14ac:dyDescent="0.25"/>
    <row r="52" ht="31.5" customHeight="1" x14ac:dyDescent="0.25"/>
    <row r="53" ht="15" customHeight="1" x14ac:dyDescent="0.25"/>
    <row r="54" ht="31.5" customHeight="1" x14ac:dyDescent="0.25"/>
    <row r="55" ht="18.75" customHeight="1" x14ac:dyDescent="0.25"/>
    <row r="56" ht="18.75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</sheetData>
  <autoFilter ref="A7:V7" xr:uid="{00000000-0009-0000-0000-000002000000}"/>
  <mergeCells count="24">
    <mergeCell ref="L45:R45"/>
    <mergeCell ref="L46:R46"/>
    <mergeCell ref="F5:G5"/>
    <mergeCell ref="H5:H6"/>
    <mergeCell ref="L38:R38"/>
    <mergeCell ref="L39:R39"/>
    <mergeCell ref="L40:R40"/>
    <mergeCell ref="L44:R44"/>
    <mergeCell ref="N4:N6"/>
    <mergeCell ref="O4:O6"/>
    <mergeCell ref="P4:P6"/>
    <mergeCell ref="Q4:Q6"/>
    <mergeCell ref="R4:R6"/>
    <mergeCell ref="S4:U4"/>
    <mergeCell ref="A1:R1"/>
    <mergeCell ref="A2:R2"/>
    <mergeCell ref="A3:R3"/>
    <mergeCell ref="A4:A6"/>
    <mergeCell ref="B4:B6"/>
    <mergeCell ref="C4:D4"/>
    <mergeCell ref="E4:H4"/>
    <mergeCell ref="I4:J4"/>
    <mergeCell ref="K4:L4"/>
    <mergeCell ref="M4:M5"/>
  </mergeCells>
  <pageMargins left="0.51181102362204722" right="0.62992125984251968" top="0.35433070866141736" bottom="0.98425196850393704" header="0.31496062992125984" footer="0.31496062992125984"/>
  <pageSetup paperSize="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2017-2022</vt:lpstr>
      <vt:lpstr>JUMLAH PASAR</vt:lpstr>
      <vt:lpstr>JUMLAH PASAR (3)</vt:lpstr>
      <vt:lpstr>'2017-2022'!Print_Area</vt:lpstr>
      <vt:lpstr>'JUMLAH PASAR'!Print_Area</vt:lpstr>
      <vt:lpstr>'JUMLAH PASAR (3)'!Print_Area</vt:lpstr>
      <vt:lpstr>'2017-2022'!Print_Titles</vt:lpstr>
      <vt:lpstr>'JUMLAH PASAR'!Print_Titles</vt:lpstr>
      <vt:lpstr>'JUMLAH PASAR (3)'!Print_Titles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G40</dc:creator>
  <cp:lastModifiedBy>Hewlett Packard</cp:lastModifiedBy>
  <cp:lastPrinted>2022-05-24T03:18:34Z</cp:lastPrinted>
  <dcterms:created xsi:type="dcterms:W3CDTF">2017-02-06T01:02:22Z</dcterms:created>
  <dcterms:modified xsi:type="dcterms:W3CDTF">2022-06-06T07:25:50Z</dcterms:modified>
</cp:coreProperties>
</file>