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ORK\BKPSDM\DISKOMINFO\OPENDATA\2024\ready upload\"/>
    </mc:Choice>
  </mc:AlternateContent>
  <bookViews>
    <workbookView xWindow="0" yWindow="0" windowWidth="15345" windowHeight="45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 s="1"/>
  <c r="D8" i="1" s="1"/>
  <c r="E8" i="1" s="1"/>
  <c r="C10" i="1"/>
  <c r="C13" i="1" s="1"/>
  <c r="C11" i="1"/>
  <c r="C12" i="1"/>
  <c r="D13" i="1"/>
  <c r="E13" i="1"/>
  <c r="F13" i="1"/>
  <c r="G13" i="1"/>
  <c r="C16" i="1"/>
  <c r="C17" i="1"/>
  <c r="C18" i="1"/>
  <c r="C19" i="1"/>
  <c r="D20" i="1"/>
  <c r="E20" i="1"/>
  <c r="F20" i="1"/>
  <c r="G20" i="1"/>
  <c r="C23" i="1"/>
  <c r="C24" i="1"/>
  <c r="C25" i="1"/>
  <c r="C26" i="1"/>
  <c r="F27" i="1"/>
  <c r="C27" i="1" s="1"/>
  <c r="C28" i="1"/>
  <c r="C29" i="1"/>
  <c r="C30" i="1"/>
  <c r="C31" i="1"/>
  <c r="E32" i="1"/>
  <c r="C32" i="1" s="1"/>
  <c r="F32" i="1"/>
  <c r="E33" i="1"/>
  <c r="C33" i="1" s="1"/>
  <c r="F33" i="1"/>
  <c r="C34" i="1"/>
  <c r="C35" i="1"/>
  <c r="C36" i="1"/>
  <c r="C37" i="1"/>
  <c r="C38" i="1"/>
  <c r="C39" i="1"/>
  <c r="C40" i="1"/>
  <c r="D40" i="1"/>
  <c r="F40" i="1"/>
  <c r="C41" i="1"/>
  <c r="D42" i="1"/>
  <c r="D66" i="1" s="1"/>
  <c r="G42" i="1"/>
  <c r="E45" i="1"/>
  <c r="F45" i="1"/>
  <c r="C48" i="1"/>
  <c r="C49" i="1" s="1"/>
  <c r="D49" i="1"/>
  <c r="E49" i="1"/>
  <c r="F49" i="1"/>
  <c r="G49" i="1"/>
  <c r="C52" i="1"/>
  <c r="C53" i="1"/>
  <c r="C54" i="1"/>
  <c r="C55" i="1"/>
  <c r="C56" i="1"/>
  <c r="C57" i="1"/>
  <c r="C58" i="1"/>
  <c r="C59" i="1"/>
  <c r="C60" i="1"/>
  <c r="C61" i="1"/>
  <c r="C62" i="1"/>
  <c r="C63" i="1"/>
  <c r="D64" i="1"/>
  <c r="E64" i="1"/>
  <c r="F64" i="1"/>
  <c r="G64" i="1"/>
  <c r="C64" i="1" l="1"/>
  <c r="C45" i="1"/>
  <c r="G66" i="1"/>
  <c r="F42" i="1"/>
  <c r="F66" i="1" s="1"/>
  <c r="C20" i="1"/>
  <c r="C42" i="1"/>
  <c r="C66" i="1" s="1"/>
  <c r="E42" i="1"/>
  <c r="E66" i="1" s="1"/>
</calcChain>
</file>

<file path=xl/sharedStrings.xml><?xml version="1.0" encoding="utf-8"?>
<sst xmlns="http://schemas.openxmlformats.org/spreadsheetml/2006/main" count="79" uniqueCount="75">
  <si>
    <t>NO</t>
  </si>
  <si>
    <t>JUMLAH</t>
  </si>
  <si>
    <t>Tabel</t>
  </si>
  <si>
    <t>Table</t>
  </si>
  <si>
    <t>PENDIDIKAN</t>
  </si>
  <si>
    <t>ORGANISASI PERANGKAT DAERAH</t>
  </si>
  <si>
    <t>SLTA</t>
  </si>
  <si>
    <t>Sarmud/</t>
  </si>
  <si>
    <t>S1</t>
  </si>
  <si>
    <t>S2</t>
  </si>
  <si>
    <t>Diploma</t>
  </si>
  <si>
    <t>A.</t>
  </si>
  <si>
    <t>Setda, Set. DPRD dan INSPEKTORAT</t>
  </si>
  <si>
    <t>Sekretariat Daerah</t>
  </si>
  <si>
    <t>Sekretariat DPRD</t>
  </si>
  <si>
    <t>Inspektorat Daerah</t>
  </si>
  <si>
    <t>JUMLAH A :</t>
  </si>
  <si>
    <t>B.</t>
  </si>
  <si>
    <t>BADAN</t>
  </si>
  <si>
    <t>BKPSDM</t>
  </si>
  <si>
    <t>BPKPAD</t>
  </si>
  <si>
    <t>BAPPERIDA</t>
  </si>
  <si>
    <t>BADAN KESBANGPOL</t>
  </si>
  <si>
    <t>JUMLAH B :</t>
  </si>
  <si>
    <t>C.</t>
  </si>
  <si>
    <t>D I N A S :</t>
  </si>
  <si>
    <t>DINAS SOSIAL</t>
  </si>
  <si>
    <t>DINAS PANGAN</t>
  </si>
  <si>
    <t>DINAS PMD</t>
  </si>
  <si>
    <t>DISPORAPAR</t>
  </si>
  <si>
    <t>DINAS P DAN K</t>
  </si>
  <si>
    <t>-</t>
  </si>
  <si>
    <t>DISPUSIP</t>
  </si>
  <si>
    <t>DPUPR</t>
  </si>
  <si>
    <t>DISPERNAKER</t>
  </si>
  <si>
    <t>DINAS PM DAN PTSP</t>
  </si>
  <si>
    <t>DISKOMINFO</t>
  </si>
  <si>
    <t>DINAS KESEHATAN</t>
  </si>
  <si>
    <t>DINAS PERHUBUNGAN</t>
  </si>
  <si>
    <t>DPKP</t>
  </si>
  <si>
    <t>DINAS PPKB DAN P3A</t>
  </si>
  <si>
    <t>DINAS LH</t>
  </si>
  <si>
    <t>DISKOPUMDAG</t>
  </si>
  <si>
    <t>DISDUKCAPIL</t>
  </si>
  <si>
    <t>DISPERTAN DAN PERIKANAN</t>
  </si>
  <si>
    <t>SATPOL PP</t>
  </si>
  <si>
    <t>JUMLAH C :</t>
  </si>
  <si>
    <t>D.</t>
  </si>
  <si>
    <t>RSUD</t>
  </si>
  <si>
    <t>RSUD Ir. SOEKARNO</t>
  </si>
  <si>
    <t>E.</t>
  </si>
  <si>
    <t>KANTOR</t>
  </si>
  <si>
    <t>BPBD</t>
  </si>
  <si>
    <t>JUMLAH  E :</t>
  </si>
  <si>
    <t>F.</t>
  </si>
  <si>
    <t>KECAMATAN :</t>
  </si>
  <si>
    <t>SUKOHARJO</t>
  </si>
  <si>
    <t>POLOKARTO</t>
  </si>
  <si>
    <t>NGUTER</t>
  </si>
  <si>
    <t>WERU</t>
  </si>
  <si>
    <t>BULU</t>
  </si>
  <si>
    <t>TAWANGSARI</t>
  </si>
  <si>
    <t>MOJOLABAN</t>
  </si>
  <si>
    <t>GROGOL</t>
  </si>
  <si>
    <t>BENDOSARI</t>
  </si>
  <si>
    <t>KARTASURA</t>
  </si>
  <si>
    <t>BAKI</t>
  </si>
  <si>
    <t>GATAK</t>
  </si>
  <si>
    <t>JUMLAH F :</t>
  </si>
  <si>
    <t>JUMLAH TOTAL :</t>
  </si>
  <si>
    <t>Number of Government Employees with Employment Agreements by Organization and Education Level, 2024</t>
  </si>
  <si>
    <t>Banyaknya Pegawai Pemerintah dengan Perjanjian Kerja  menurut Organisasi dan Tingkat Pendidikan, 2024</t>
  </si>
  <si>
    <t>Sumber/Source:</t>
  </si>
  <si>
    <t xml:space="preserve">Badan Kepegawaian dan Pengembangan Sumber Daya Manusia Kab. Sukoharjo/ </t>
  </si>
  <si>
    <t xml:space="preserve">             Personel and Human Resource Development Board of Sukoharjo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</si>
</sst>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_);_(@_)"/>
  </numFmts>
  <fonts count="15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0"/>
      <name val="Calibri"/>
      <family val="2"/>
      <scheme val="minor"/>
    </font>
    <font>
      <sz val="8"/>
      <color theme="1"/>
      <name val="Calibri"/>
      <family val="2"/>
    </font>
    <font>
      <i/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11111"/>
      </left>
      <right style="thin">
        <color rgb="FF111111"/>
      </right>
      <top/>
      <bottom style="thin">
        <color rgb="FF11111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7" fillId="3" borderId="1" xfId="0" applyNumberFormat="1" applyFont="1" applyFill="1" applyBorder="1" applyAlignment="1">
      <alignment vertical="center"/>
    </xf>
    <xf numFmtId="164" fontId="7" fillId="3" borderId="11" xfId="0" applyNumberFormat="1" applyFont="1" applyFill="1" applyBorder="1" applyAlignment="1">
      <alignment vertical="center"/>
    </xf>
    <xf numFmtId="0" fontId="6" fillId="0" borderId="10" xfId="0" applyFont="1" applyFill="1" applyBorder="1"/>
    <xf numFmtId="164" fontId="7" fillId="4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vertical="center"/>
    </xf>
    <xf numFmtId="0" fontId="8" fillId="0" borderId="10" xfId="0" applyFont="1" applyFill="1" applyBorder="1"/>
    <xf numFmtId="164" fontId="9" fillId="0" borderId="1" xfId="0" applyNumberFormat="1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164" fontId="9" fillId="2" borderId="1" xfId="0" applyNumberFormat="1" applyFont="1" applyFill="1" applyBorder="1"/>
    <xf numFmtId="164" fontId="9" fillId="2" borderId="11" xfId="0" applyNumberFormat="1" applyFont="1" applyFill="1" applyBorder="1"/>
    <xf numFmtId="0" fontId="10" fillId="0" borderId="13" xfId="0" applyFont="1" applyFill="1" applyBorder="1"/>
    <xf numFmtId="164" fontId="11" fillId="0" borderId="14" xfId="0" applyNumberFormat="1" applyFont="1" applyFill="1" applyBorder="1" applyAlignment="1">
      <alignment horizontal="right" vertical="center"/>
    </xf>
    <xf numFmtId="164" fontId="11" fillId="0" borderId="14" xfId="0" applyNumberFormat="1" applyFont="1" applyFill="1" applyBorder="1" applyAlignment="1">
      <alignment vertical="center"/>
    </xf>
    <xf numFmtId="164" fontId="11" fillId="2" borderId="14" xfId="0" applyNumberFormat="1" applyFont="1" applyFill="1" applyBorder="1" applyAlignment="1">
      <alignment vertical="center"/>
    </xf>
    <xf numFmtId="164" fontId="11" fillId="2" borderId="15" xfId="0" applyNumberFormat="1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4" fontId="9" fillId="2" borderId="11" xfId="0" applyNumberFormat="1" applyFont="1" applyFill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164" fontId="9" fillId="3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vertical="center"/>
    </xf>
    <xf numFmtId="164" fontId="9" fillId="3" borderId="11" xfId="0" applyNumberFormat="1" applyFont="1" applyFill="1" applyBorder="1" applyAlignment="1">
      <alignment vertical="center"/>
    </xf>
    <xf numFmtId="164" fontId="12" fillId="0" borderId="1" xfId="0" applyNumberFormat="1" applyFont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9" fillId="0" borderId="11" xfId="0" applyNumberFormat="1" applyFont="1" applyFill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4" fontId="9" fillId="4" borderId="1" xfId="0" applyNumberFormat="1" applyFont="1" applyFill="1" applyBorder="1" applyAlignment="1">
      <alignment vertical="center"/>
    </xf>
    <xf numFmtId="164" fontId="9" fillId="4" borderId="1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2" xfId="0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 indent="5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9"/>
  <sheetViews>
    <sheetView tabSelected="1" topLeftCell="A61" workbookViewId="0">
      <selection sqref="A1:A1048576"/>
    </sheetView>
  </sheetViews>
  <sheetFormatPr defaultRowHeight="15" x14ac:dyDescent="0.25"/>
  <cols>
    <col min="1" max="1" width="12" customWidth="1"/>
    <col min="2" max="2" width="25.5703125" customWidth="1"/>
  </cols>
  <sheetData>
    <row r="2" spans="1:15" x14ac:dyDescent="0.25">
      <c r="A2" s="1" t="s">
        <v>2</v>
      </c>
      <c r="B2" s="4" t="s">
        <v>71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14.25" customHeight="1" x14ac:dyDescent="0.25">
      <c r="A3" s="2" t="s">
        <v>3</v>
      </c>
      <c r="B3" s="5" t="s">
        <v>70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3"/>
    </row>
    <row r="4" spans="1:15" ht="15.75" thickBot="1" x14ac:dyDescent="0.3"/>
    <row r="5" spans="1:15" x14ac:dyDescent="0.25">
      <c r="A5" s="64" t="s">
        <v>0</v>
      </c>
      <c r="B5" s="57" t="s">
        <v>5</v>
      </c>
      <c r="C5" s="21" t="s">
        <v>1</v>
      </c>
      <c r="D5" s="22" t="s">
        <v>4</v>
      </c>
      <c r="E5" s="23"/>
      <c r="F5" s="23"/>
      <c r="G5" s="24"/>
    </row>
    <row r="6" spans="1:15" x14ac:dyDescent="0.25">
      <c r="A6" s="63"/>
      <c r="B6" s="58"/>
      <c r="C6" s="25"/>
      <c r="D6" s="26" t="s">
        <v>6</v>
      </c>
      <c r="E6" s="27" t="s">
        <v>7</v>
      </c>
      <c r="F6" s="26" t="s">
        <v>8</v>
      </c>
      <c r="G6" s="28" t="s">
        <v>9</v>
      </c>
    </row>
    <row r="7" spans="1:15" x14ac:dyDescent="0.25">
      <c r="A7" s="65"/>
      <c r="B7" s="59"/>
      <c r="C7" s="30"/>
      <c r="D7" s="31"/>
      <c r="E7" s="29" t="s">
        <v>10</v>
      </c>
      <c r="F7" s="31"/>
      <c r="G7" s="32"/>
    </row>
    <row r="8" spans="1:15" x14ac:dyDescent="0.25">
      <c r="A8" s="33">
        <v>1</v>
      </c>
      <c r="B8" s="34">
        <f>+A8+1</f>
        <v>2</v>
      </c>
      <c r="C8" s="34">
        <f>+B8+1</f>
        <v>3</v>
      </c>
      <c r="D8" s="34">
        <f>+C8+1</f>
        <v>4</v>
      </c>
      <c r="E8" s="34">
        <f>+D8+1</f>
        <v>5</v>
      </c>
      <c r="F8" s="35">
        <v>6</v>
      </c>
      <c r="G8" s="36">
        <v>7</v>
      </c>
    </row>
    <row r="9" spans="1:15" x14ac:dyDescent="0.25">
      <c r="A9" s="37" t="s">
        <v>11</v>
      </c>
      <c r="B9" s="38" t="s">
        <v>12</v>
      </c>
      <c r="C9" s="39"/>
      <c r="D9" s="13"/>
      <c r="E9" s="13"/>
      <c r="F9" s="13"/>
      <c r="G9" s="40"/>
    </row>
    <row r="10" spans="1:15" x14ac:dyDescent="0.25">
      <c r="A10" s="37">
        <v>1</v>
      </c>
      <c r="B10" s="41" t="s">
        <v>13</v>
      </c>
      <c r="C10" s="13">
        <f>SUM(D10:G10)</f>
        <v>25</v>
      </c>
      <c r="D10" s="13">
        <v>0</v>
      </c>
      <c r="E10" s="13">
        <v>13</v>
      </c>
      <c r="F10" s="13">
        <v>12</v>
      </c>
      <c r="G10" s="40">
        <v>0</v>
      </c>
    </row>
    <row r="11" spans="1:15" x14ac:dyDescent="0.25">
      <c r="A11" s="37">
        <v>2</v>
      </c>
      <c r="B11" s="41" t="s">
        <v>14</v>
      </c>
      <c r="C11" s="13">
        <f>SUM(D11:G11)</f>
        <v>3</v>
      </c>
      <c r="D11" s="13">
        <v>0</v>
      </c>
      <c r="E11" s="13">
        <v>2</v>
      </c>
      <c r="F11" s="13">
        <v>1</v>
      </c>
      <c r="G11" s="40">
        <v>0</v>
      </c>
    </row>
    <row r="12" spans="1:15" x14ac:dyDescent="0.25">
      <c r="A12" s="37">
        <v>3</v>
      </c>
      <c r="B12" s="41" t="s">
        <v>15</v>
      </c>
      <c r="C12" s="13">
        <f>SUM(D12:G12)</f>
        <v>2</v>
      </c>
      <c r="D12" s="13">
        <v>0</v>
      </c>
      <c r="E12" s="13">
        <v>2</v>
      </c>
      <c r="F12" s="13">
        <v>0</v>
      </c>
      <c r="G12" s="40">
        <v>0</v>
      </c>
    </row>
    <row r="13" spans="1:15" x14ac:dyDescent="0.25">
      <c r="A13" s="37"/>
      <c r="B13" s="42" t="s">
        <v>16</v>
      </c>
      <c r="C13" s="43">
        <f>SUM(C10:C12)</f>
        <v>30</v>
      </c>
      <c r="D13" s="43">
        <f>SUM(D10:D12)</f>
        <v>0</v>
      </c>
      <c r="E13" s="43">
        <f>SUM(E10:E12)</f>
        <v>17</v>
      </c>
      <c r="F13" s="43">
        <f>SUM(F10:F12)</f>
        <v>13</v>
      </c>
      <c r="G13" s="44">
        <f>SUM(G10:G12)</f>
        <v>0</v>
      </c>
    </row>
    <row r="14" spans="1:15" x14ac:dyDescent="0.25">
      <c r="A14" s="37"/>
      <c r="B14" s="41"/>
      <c r="C14" s="13"/>
      <c r="D14" s="13"/>
      <c r="E14" s="13"/>
      <c r="F14" s="13"/>
      <c r="G14" s="40"/>
    </row>
    <row r="15" spans="1:15" x14ac:dyDescent="0.25">
      <c r="A15" s="37" t="s">
        <v>17</v>
      </c>
      <c r="B15" s="45" t="s">
        <v>18</v>
      </c>
      <c r="C15" s="13"/>
      <c r="D15" s="13"/>
      <c r="E15" s="13"/>
      <c r="F15" s="13"/>
      <c r="G15" s="40"/>
    </row>
    <row r="16" spans="1:15" x14ac:dyDescent="0.25">
      <c r="A16" s="37">
        <v>1</v>
      </c>
      <c r="B16" s="41" t="s">
        <v>19</v>
      </c>
      <c r="C16" s="13">
        <f>SUM(D16:G16)</f>
        <v>7</v>
      </c>
      <c r="D16" s="13">
        <v>0</v>
      </c>
      <c r="E16" s="13">
        <v>4</v>
      </c>
      <c r="F16" s="13">
        <v>3</v>
      </c>
      <c r="G16" s="40">
        <v>0</v>
      </c>
    </row>
    <row r="17" spans="1:7" x14ac:dyDescent="0.25">
      <c r="A17" s="37">
        <v>2</v>
      </c>
      <c r="B17" s="41" t="s">
        <v>20</v>
      </c>
      <c r="C17" s="13">
        <f>SUM(D17:G17)</f>
        <v>3</v>
      </c>
      <c r="D17" s="13">
        <v>0</v>
      </c>
      <c r="E17" s="13">
        <v>2</v>
      </c>
      <c r="F17" s="13">
        <v>1</v>
      </c>
      <c r="G17" s="40">
        <v>0</v>
      </c>
    </row>
    <row r="18" spans="1:7" x14ac:dyDescent="0.25">
      <c r="A18" s="37">
        <v>3</v>
      </c>
      <c r="B18" s="41" t="s">
        <v>21</v>
      </c>
      <c r="C18" s="13">
        <f>SUM(D18:G18)</f>
        <v>2</v>
      </c>
      <c r="D18" s="13">
        <v>0</v>
      </c>
      <c r="E18" s="13">
        <v>1</v>
      </c>
      <c r="F18" s="13">
        <v>1</v>
      </c>
      <c r="G18" s="40">
        <v>0</v>
      </c>
    </row>
    <row r="19" spans="1:7" x14ac:dyDescent="0.25">
      <c r="A19" s="37">
        <v>4</v>
      </c>
      <c r="B19" s="41" t="s">
        <v>22</v>
      </c>
      <c r="C19" s="13">
        <f>SUM(D19:G19)</f>
        <v>3</v>
      </c>
      <c r="D19" s="13">
        <v>0</v>
      </c>
      <c r="E19" s="13">
        <v>1</v>
      </c>
      <c r="F19" s="13">
        <v>2</v>
      </c>
      <c r="G19" s="40">
        <v>0</v>
      </c>
    </row>
    <row r="20" spans="1:7" x14ac:dyDescent="0.25">
      <c r="A20" s="37"/>
      <c r="B20" s="42" t="s">
        <v>23</v>
      </c>
      <c r="C20" s="43">
        <f>SUM(C16:C19)</f>
        <v>15</v>
      </c>
      <c r="D20" s="43">
        <f>SUM(D16:D19)</f>
        <v>0</v>
      </c>
      <c r="E20" s="43">
        <f>SUM(E16:E19)</f>
        <v>8</v>
      </c>
      <c r="F20" s="43">
        <f>SUM(F16:F19)</f>
        <v>7</v>
      </c>
      <c r="G20" s="44">
        <f>SUM(G16:G19)</f>
        <v>0</v>
      </c>
    </row>
    <row r="21" spans="1:7" x14ac:dyDescent="0.25">
      <c r="A21" s="46"/>
      <c r="B21" s="47"/>
      <c r="C21" s="12"/>
      <c r="D21" s="12"/>
      <c r="E21" s="12"/>
      <c r="F21" s="12"/>
      <c r="G21" s="48"/>
    </row>
    <row r="22" spans="1:7" x14ac:dyDescent="0.25">
      <c r="A22" s="37" t="s">
        <v>24</v>
      </c>
      <c r="B22" s="45" t="s">
        <v>25</v>
      </c>
      <c r="C22" s="13"/>
      <c r="D22" s="13"/>
      <c r="E22" s="13"/>
      <c r="F22" s="13"/>
      <c r="G22" s="40"/>
    </row>
    <row r="23" spans="1:7" x14ac:dyDescent="0.25">
      <c r="A23" s="37">
        <v>1</v>
      </c>
      <c r="B23" s="49" t="s">
        <v>26</v>
      </c>
      <c r="C23" s="13">
        <f t="shared" ref="C23:C41" si="0">SUM(D23:G23)</f>
        <v>3</v>
      </c>
      <c r="D23" s="13">
        <v>0</v>
      </c>
      <c r="E23" s="13">
        <v>0</v>
      </c>
      <c r="F23" s="13">
        <v>3</v>
      </c>
      <c r="G23" s="40">
        <v>0</v>
      </c>
    </row>
    <row r="24" spans="1:7" x14ac:dyDescent="0.25">
      <c r="A24" s="37">
        <v>2</v>
      </c>
      <c r="B24" s="49" t="s">
        <v>27</v>
      </c>
      <c r="C24" s="13">
        <f t="shared" si="0"/>
        <v>2</v>
      </c>
      <c r="D24" s="13">
        <v>0</v>
      </c>
      <c r="E24" s="13">
        <v>1</v>
      </c>
      <c r="F24" s="13">
        <v>1</v>
      </c>
      <c r="G24" s="40">
        <v>0</v>
      </c>
    </row>
    <row r="25" spans="1:7" x14ac:dyDescent="0.25">
      <c r="A25" s="37">
        <v>3</v>
      </c>
      <c r="B25" s="49" t="s">
        <v>28</v>
      </c>
      <c r="C25" s="13">
        <f t="shared" si="0"/>
        <v>3</v>
      </c>
      <c r="D25" s="13">
        <v>0</v>
      </c>
      <c r="E25" s="13">
        <v>2</v>
      </c>
      <c r="F25" s="13">
        <v>1</v>
      </c>
      <c r="G25" s="40">
        <v>0</v>
      </c>
    </row>
    <row r="26" spans="1:7" x14ac:dyDescent="0.25">
      <c r="A26" s="37">
        <v>4</v>
      </c>
      <c r="B26" s="49" t="s">
        <v>29</v>
      </c>
      <c r="C26" s="13">
        <f t="shared" si="0"/>
        <v>3</v>
      </c>
      <c r="D26" s="13">
        <v>0</v>
      </c>
      <c r="E26" s="13">
        <v>0</v>
      </c>
      <c r="F26" s="13">
        <v>3</v>
      </c>
      <c r="G26" s="40">
        <v>0</v>
      </c>
    </row>
    <row r="27" spans="1:7" x14ac:dyDescent="0.25">
      <c r="A27" s="37">
        <v>5</v>
      </c>
      <c r="B27" s="49" t="s">
        <v>30</v>
      </c>
      <c r="C27" s="13">
        <f t="shared" si="0"/>
        <v>1487</v>
      </c>
      <c r="D27" s="13">
        <v>0</v>
      </c>
      <c r="E27" s="13">
        <v>17</v>
      </c>
      <c r="F27" s="13">
        <f>687+757-3+31-2</f>
        <v>1470</v>
      </c>
      <c r="G27" s="40" t="s">
        <v>31</v>
      </c>
    </row>
    <row r="28" spans="1:7" x14ac:dyDescent="0.25">
      <c r="A28" s="37">
        <v>6</v>
      </c>
      <c r="B28" s="49" t="s">
        <v>32</v>
      </c>
      <c r="C28" s="13">
        <f t="shared" si="0"/>
        <v>3</v>
      </c>
      <c r="D28" s="13">
        <v>0</v>
      </c>
      <c r="E28" s="13">
        <v>2</v>
      </c>
      <c r="F28" s="13">
        <v>1</v>
      </c>
      <c r="G28" s="40">
        <v>0</v>
      </c>
    </row>
    <row r="29" spans="1:7" x14ac:dyDescent="0.25">
      <c r="A29" s="37">
        <v>7</v>
      </c>
      <c r="B29" s="49" t="s">
        <v>33</v>
      </c>
      <c r="C29" s="13">
        <f t="shared" si="0"/>
        <v>8</v>
      </c>
      <c r="D29" s="13">
        <v>0</v>
      </c>
      <c r="E29" s="13">
        <v>7</v>
      </c>
      <c r="F29" s="13">
        <v>1</v>
      </c>
      <c r="G29" s="40">
        <v>0</v>
      </c>
    </row>
    <row r="30" spans="1:7" x14ac:dyDescent="0.25">
      <c r="A30" s="37">
        <v>8</v>
      </c>
      <c r="B30" s="49" t="s">
        <v>34</v>
      </c>
      <c r="C30" s="13">
        <f t="shared" si="0"/>
        <v>4</v>
      </c>
      <c r="D30" s="13">
        <v>0</v>
      </c>
      <c r="E30" s="13" t="s">
        <v>31</v>
      </c>
      <c r="F30" s="13">
        <v>4</v>
      </c>
      <c r="G30" s="40">
        <v>0</v>
      </c>
    </row>
    <row r="31" spans="1:7" x14ac:dyDescent="0.25">
      <c r="A31" s="37">
        <v>9</v>
      </c>
      <c r="B31" s="49" t="s">
        <v>35</v>
      </c>
      <c r="C31" s="13">
        <f t="shared" si="0"/>
        <v>3</v>
      </c>
      <c r="D31" s="13">
        <v>0</v>
      </c>
      <c r="E31" s="13">
        <v>3</v>
      </c>
      <c r="F31" s="13">
        <v>0</v>
      </c>
      <c r="G31" s="40">
        <v>0</v>
      </c>
    </row>
    <row r="32" spans="1:7" x14ac:dyDescent="0.25">
      <c r="A32" s="37">
        <v>10</v>
      </c>
      <c r="B32" s="49" t="s">
        <v>36</v>
      </c>
      <c r="C32" s="13">
        <f t="shared" si="0"/>
        <v>5</v>
      </c>
      <c r="D32" s="13">
        <v>0</v>
      </c>
      <c r="E32" s="13">
        <f>2+1</f>
        <v>3</v>
      </c>
      <c r="F32" s="13">
        <f>1+1</f>
        <v>2</v>
      </c>
      <c r="G32" s="40" t="s">
        <v>31</v>
      </c>
    </row>
    <row r="33" spans="1:7" x14ac:dyDescent="0.25">
      <c r="A33" s="37">
        <v>11</v>
      </c>
      <c r="B33" s="49" t="s">
        <v>37</v>
      </c>
      <c r="C33" s="13">
        <f t="shared" si="0"/>
        <v>152</v>
      </c>
      <c r="D33" s="13">
        <v>0</v>
      </c>
      <c r="E33" s="13">
        <f>54+76</f>
        <v>130</v>
      </c>
      <c r="F33" s="13">
        <f>6+16</f>
        <v>22</v>
      </c>
      <c r="G33" s="40" t="s">
        <v>31</v>
      </c>
    </row>
    <row r="34" spans="1:7" x14ac:dyDescent="0.25">
      <c r="A34" s="37">
        <v>12</v>
      </c>
      <c r="B34" s="49" t="s">
        <v>38</v>
      </c>
      <c r="C34" s="13">
        <f t="shared" si="0"/>
        <v>3</v>
      </c>
      <c r="D34" s="13">
        <v>0</v>
      </c>
      <c r="E34" s="13">
        <v>1</v>
      </c>
      <c r="F34" s="13">
        <v>2</v>
      </c>
      <c r="G34" s="40">
        <v>0</v>
      </c>
    </row>
    <row r="35" spans="1:7" x14ac:dyDescent="0.25">
      <c r="A35" s="37">
        <v>13</v>
      </c>
      <c r="B35" s="49" t="s">
        <v>39</v>
      </c>
      <c r="C35" s="13">
        <f t="shared" si="0"/>
        <v>0</v>
      </c>
      <c r="D35" s="13">
        <v>0</v>
      </c>
      <c r="E35" s="13">
        <v>0</v>
      </c>
      <c r="F35" s="13">
        <v>0</v>
      </c>
      <c r="G35" s="40">
        <v>0</v>
      </c>
    </row>
    <row r="36" spans="1:7" x14ac:dyDescent="0.25">
      <c r="A36" s="37">
        <v>14</v>
      </c>
      <c r="B36" s="49" t="s">
        <v>40</v>
      </c>
      <c r="C36" s="13">
        <f t="shared" si="0"/>
        <v>1</v>
      </c>
      <c r="D36" s="13">
        <v>0</v>
      </c>
      <c r="E36" s="13">
        <v>0</v>
      </c>
      <c r="F36" s="13">
        <v>1</v>
      </c>
      <c r="G36" s="40">
        <v>0</v>
      </c>
    </row>
    <row r="37" spans="1:7" x14ac:dyDescent="0.25">
      <c r="A37" s="37">
        <v>15</v>
      </c>
      <c r="B37" s="49" t="s">
        <v>41</v>
      </c>
      <c r="C37" s="13">
        <f t="shared" si="0"/>
        <v>2</v>
      </c>
      <c r="D37" s="13">
        <v>0</v>
      </c>
      <c r="E37" s="13">
        <v>1</v>
      </c>
      <c r="F37" s="13">
        <v>1</v>
      </c>
      <c r="G37" s="40">
        <v>0</v>
      </c>
    </row>
    <row r="38" spans="1:7" x14ac:dyDescent="0.25">
      <c r="A38" s="37">
        <v>16</v>
      </c>
      <c r="B38" s="49" t="s">
        <v>42</v>
      </c>
      <c r="C38" s="13">
        <f t="shared" si="0"/>
        <v>2</v>
      </c>
      <c r="D38" s="13">
        <v>0</v>
      </c>
      <c r="E38" s="13">
        <v>1</v>
      </c>
      <c r="F38" s="13">
        <v>1</v>
      </c>
      <c r="G38" s="40">
        <v>0</v>
      </c>
    </row>
    <row r="39" spans="1:7" x14ac:dyDescent="0.25">
      <c r="A39" s="37">
        <v>17</v>
      </c>
      <c r="B39" s="49" t="s">
        <v>43</v>
      </c>
      <c r="C39" s="13">
        <f t="shared" si="0"/>
        <v>4</v>
      </c>
      <c r="D39" s="13">
        <v>0</v>
      </c>
      <c r="E39" s="13">
        <v>2</v>
      </c>
      <c r="F39" s="13">
        <v>2</v>
      </c>
      <c r="G39" s="40">
        <v>0</v>
      </c>
    </row>
    <row r="40" spans="1:7" x14ac:dyDescent="0.25">
      <c r="A40" s="37">
        <v>18</v>
      </c>
      <c r="B40" s="49" t="s">
        <v>44</v>
      </c>
      <c r="C40" s="13">
        <f t="shared" si="0"/>
        <v>42</v>
      </c>
      <c r="D40" s="13">
        <f>14-1</f>
        <v>13</v>
      </c>
      <c r="E40" s="13">
        <v>5</v>
      </c>
      <c r="F40" s="13">
        <f>21+3</f>
        <v>24</v>
      </c>
      <c r="G40" s="40" t="s">
        <v>31</v>
      </c>
    </row>
    <row r="41" spans="1:7" x14ac:dyDescent="0.25">
      <c r="A41" s="37">
        <v>19</v>
      </c>
      <c r="B41" s="49" t="s">
        <v>45</v>
      </c>
      <c r="C41" s="13">
        <f t="shared" si="0"/>
        <v>3</v>
      </c>
      <c r="D41" s="13">
        <v>0</v>
      </c>
      <c r="E41" s="13">
        <v>2</v>
      </c>
      <c r="F41" s="13">
        <v>1</v>
      </c>
      <c r="G41" s="40">
        <v>0</v>
      </c>
    </row>
    <row r="42" spans="1:7" x14ac:dyDescent="0.25">
      <c r="A42" s="37"/>
      <c r="B42" s="42" t="s">
        <v>46</v>
      </c>
      <c r="C42" s="43">
        <f>SUM(C23:C41)</f>
        <v>1730</v>
      </c>
      <c r="D42" s="43">
        <f>SUM(D23:D41)</f>
        <v>13</v>
      </c>
      <c r="E42" s="43">
        <f>SUM(E23:E41)</f>
        <v>177</v>
      </c>
      <c r="F42" s="43">
        <f>SUM(F23:F41)</f>
        <v>1540</v>
      </c>
      <c r="G42" s="44">
        <f>SUM(G23:G41)</f>
        <v>0</v>
      </c>
    </row>
    <row r="43" spans="1:7" x14ac:dyDescent="0.25">
      <c r="A43" s="37"/>
      <c r="B43" s="41"/>
      <c r="C43" s="13"/>
      <c r="D43" s="13"/>
      <c r="E43" s="13"/>
      <c r="F43" s="13"/>
      <c r="G43" s="40"/>
    </row>
    <row r="44" spans="1:7" x14ac:dyDescent="0.25">
      <c r="A44" s="37" t="s">
        <v>47</v>
      </c>
      <c r="B44" s="50" t="s">
        <v>48</v>
      </c>
      <c r="C44" s="13"/>
      <c r="D44" s="13"/>
      <c r="E44" s="13"/>
      <c r="F44" s="13"/>
      <c r="G44" s="40"/>
    </row>
    <row r="45" spans="1:7" x14ac:dyDescent="0.25">
      <c r="A45" s="37">
        <v>1</v>
      </c>
      <c r="B45" s="51" t="s">
        <v>49</v>
      </c>
      <c r="C45" s="52">
        <f>SUM(D45:G45)</f>
        <v>137</v>
      </c>
      <c r="D45" s="52">
        <v>0</v>
      </c>
      <c r="E45" s="52">
        <f>12+68</f>
        <v>80</v>
      </c>
      <c r="F45" s="52">
        <f>2+18+34</f>
        <v>54</v>
      </c>
      <c r="G45" s="53">
        <v>3</v>
      </c>
    </row>
    <row r="46" spans="1:7" x14ac:dyDescent="0.25">
      <c r="A46" s="46"/>
      <c r="B46" s="54"/>
      <c r="C46" s="12"/>
      <c r="D46" s="12"/>
      <c r="E46" s="12"/>
      <c r="F46" s="12"/>
      <c r="G46" s="48"/>
    </row>
    <row r="47" spans="1:7" x14ac:dyDescent="0.25">
      <c r="A47" s="37" t="s">
        <v>50</v>
      </c>
      <c r="B47" s="45" t="s">
        <v>51</v>
      </c>
      <c r="C47" s="13"/>
      <c r="D47" s="13"/>
      <c r="E47" s="13"/>
      <c r="F47" s="13"/>
      <c r="G47" s="40"/>
    </row>
    <row r="48" spans="1:7" x14ac:dyDescent="0.25">
      <c r="A48" s="37">
        <v>1</v>
      </c>
      <c r="B48" s="50" t="s">
        <v>52</v>
      </c>
      <c r="C48" s="52">
        <f>SUM(D48:G48)</f>
        <v>2</v>
      </c>
      <c r="D48" s="52">
        <v>0</v>
      </c>
      <c r="E48" s="52">
        <v>1</v>
      </c>
      <c r="F48" s="52">
        <v>1</v>
      </c>
      <c r="G48" s="53">
        <v>0</v>
      </c>
    </row>
    <row r="49" spans="1:7" x14ac:dyDescent="0.25">
      <c r="A49" s="37"/>
      <c r="B49" s="42" t="s">
        <v>53</v>
      </c>
      <c r="C49" s="43">
        <f>SUM(C48:C48)</f>
        <v>2</v>
      </c>
      <c r="D49" s="43">
        <f>SUM(D48:D48)</f>
        <v>0</v>
      </c>
      <c r="E49" s="43">
        <f>SUM(E48:E48)</f>
        <v>1</v>
      </c>
      <c r="F49" s="43">
        <f>SUM(F48:F48)</f>
        <v>1</v>
      </c>
      <c r="G49" s="44">
        <f>SUM(G48:G48)</f>
        <v>0</v>
      </c>
    </row>
    <row r="50" spans="1:7" x14ac:dyDescent="0.25">
      <c r="A50" s="37"/>
      <c r="B50" s="55"/>
      <c r="C50" s="13"/>
      <c r="D50" s="13"/>
      <c r="E50" s="13"/>
      <c r="F50" s="13"/>
      <c r="G50" s="40"/>
    </row>
    <row r="51" spans="1:7" x14ac:dyDescent="0.25">
      <c r="A51" s="37" t="s">
        <v>54</v>
      </c>
      <c r="B51" s="45" t="s">
        <v>55</v>
      </c>
      <c r="C51" s="13"/>
      <c r="D51" s="13"/>
      <c r="E51" s="13"/>
      <c r="F51" s="13"/>
      <c r="G51" s="40"/>
    </row>
    <row r="52" spans="1:7" x14ac:dyDescent="0.25">
      <c r="A52" s="37">
        <v>1</v>
      </c>
      <c r="B52" s="49" t="s">
        <v>56</v>
      </c>
      <c r="C52" s="13">
        <f t="shared" ref="C52:C63" si="1">SUM(D52:G52)</f>
        <v>2</v>
      </c>
      <c r="D52" s="13">
        <v>0</v>
      </c>
      <c r="E52" s="13">
        <v>2</v>
      </c>
      <c r="F52" s="13">
        <v>0</v>
      </c>
      <c r="G52" s="40">
        <v>0</v>
      </c>
    </row>
    <row r="53" spans="1:7" x14ac:dyDescent="0.25">
      <c r="A53" s="37">
        <v>2</v>
      </c>
      <c r="B53" s="49" t="s">
        <v>57</v>
      </c>
      <c r="C53" s="13">
        <f t="shared" si="1"/>
        <v>2</v>
      </c>
      <c r="D53" s="13">
        <v>0</v>
      </c>
      <c r="E53" s="13">
        <v>2</v>
      </c>
      <c r="F53" s="13">
        <v>0</v>
      </c>
      <c r="G53" s="40">
        <v>0</v>
      </c>
    </row>
    <row r="54" spans="1:7" x14ac:dyDescent="0.25">
      <c r="A54" s="37">
        <v>3</v>
      </c>
      <c r="B54" s="49" t="s">
        <v>58</v>
      </c>
      <c r="C54" s="13">
        <f t="shared" si="1"/>
        <v>1</v>
      </c>
      <c r="D54" s="13">
        <v>0</v>
      </c>
      <c r="E54" s="13">
        <v>1</v>
      </c>
      <c r="F54" s="13">
        <v>0</v>
      </c>
      <c r="G54" s="40">
        <v>0</v>
      </c>
    </row>
    <row r="55" spans="1:7" x14ac:dyDescent="0.25">
      <c r="A55" s="37">
        <v>4</v>
      </c>
      <c r="B55" s="49" t="s">
        <v>59</v>
      </c>
      <c r="C55" s="13">
        <f t="shared" si="1"/>
        <v>2</v>
      </c>
      <c r="D55" s="13">
        <v>0</v>
      </c>
      <c r="E55" s="13">
        <v>2</v>
      </c>
      <c r="F55" s="13">
        <v>0</v>
      </c>
      <c r="G55" s="40">
        <v>0</v>
      </c>
    </row>
    <row r="56" spans="1:7" x14ac:dyDescent="0.25">
      <c r="A56" s="37">
        <v>5</v>
      </c>
      <c r="B56" s="49" t="s">
        <v>60</v>
      </c>
      <c r="C56" s="13">
        <f t="shared" si="1"/>
        <v>1</v>
      </c>
      <c r="D56" s="13">
        <v>0</v>
      </c>
      <c r="E56" s="13">
        <v>1</v>
      </c>
      <c r="F56" s="13">
        <v>0</v>
      </c>
      <c r="G56" s="40">
        <v>0</v>
      </c>
    </row>
    <row r="57" spans="1:7" x14ac:dyDescent="0.25">
      <c r="A57" s="46">
        <v>6</v>
      </c>
      <c r="B57" s="56" t="s">
        <v>61</v>
      </c>
      <c r="C57" s="12">
        <f t="shared" si="1"/>
        <v>1</v>
      </c>
      <c r="D57" s="12">
        <v>0</v>
      </c>
      <c r="E57" s="13">
        <v>1</v>
      </c>
      <c r="F57" s="13">
        <v>0</v>
      </c>
      <c r="G57" s="40">
        <v>0</v>
      </c>
    </row>
    <row r="58" spans="1:7" x14ac:dyDescent="0.25">
      <c r="A58" s="46">
        <v>7</v>
      </c>
      <c r="B58" s="56" t="s">
        <v>62</v>
      </c>
      <c r="C58" s="12">
        <f t="shared" si="1"/>
        <v>2</v>
      </c>
      <c r="D58" s="12">
        <v>0</v>
      </c>
      <c r="E58" s="13">
        <v>2</v>
      </c>
      <c r="F58" s="13">
        <v>0</v>
      </c>
      <c r="G58" s="40">
        <v>0</v>
      </c>
    </row>
    <row r="59" spans="1:7" x14ac:dyDescent="0.25">
      <c r="A59" s="46">
        <v>8</v>
      </c>
      <c r="B59" s="56" t="s">
        <v>63</v>
      </c>
      <c r="C59" s="12">
        <f t="shared" si="1"/>
        <v>2</v>
      </c>
      <c r="D59" s="12">
        <v>0</v>
      </c>
      <c r="E59" s="13">
        <v>2</v>
      </c>
      <c r="F59" s="13">
        <v>0</v>
      </c>
      <c r="G59" s="40">
        <v>0</v>
      </c>
    </row>
    <row r="60" spans="1:7" x14ac:dyDescent="0.25">
      <c r="A60" s="46">
        <v>9</v>
      </c>
      <c r="B60" s="56" t="s">
        <v>64</v>
      </c>
      <c r="C60" s="12">
        <f t="shared" si="1"/>
        <v>1</v>
      </c>
      <c r="D60" s="12">
        <v>0</v>
      </c>
      <c r="E60" s="13">
        <v>1</v>
      </c>
      <c r="F60" s="13">
        <v>0</v>
      </c>
      <c r="G60" s="40">
        <v>0</v>
      </c>
    </row>
    <row r="61" spans="1:7" x14ac:dyDescent="0.25">
      <c r="A61" s="46">
        <v>10</v>
      </c>
      <c r="B61" s="56" t="s">
        <v>65</v>
      </c>
      <c r="C61" s="12">
        <f t="shared" si="1"/>
        <v>2</v>
      </c>
      <c r="D61" s="12">
        <v>0</v>
      </c>
      <c r="E61" s="13">
        <v>2</v>
      </c>
      <c r="F61" s="13">
        <v>0</v>
      </c>
      <c r="G61" s="40">
        <v>0</v>
      </c>
    </row>
    <row r="62" spans="1:7" x14ac:dyDescent="0.25">
      <c r="A62" s="46">
        <v>11</v>
      </c>
      <c r="B62" s="56" t="s">
        <v>66</v>
      </c>
      <c r="C62" s="12">
        <f t="shared" si="1"/>
        <v>2</v>
      </c>
      <c r="D62" s="12">
        <v>0</v>
      </c>
      <c r="E62" s="13">
        <v>2</v>
      </c>
      <c r="F62" s="13">
        <v>0</v>
      </c>
      <c r="G62" s="40">
        <v>0</v>
      </c>
    </row>
    <row r="63" spans="1:7" x14ac:dyDescent="0.25">
      <c r="A63" s="46">
        <v>12</v>
      </c>
      <c r="B63" s="56" t="s">
        <v>67</v>
      </c>
      <c r="C63" s="12">
        <f t="shared" si="1"/>
        <v>2</v>
      </c>
      <c r="D63" s="12">
        <v>0</v>
      </c>
      <c r="E63" s="13">
        <v>2</v>
      </c>
      <c r="F63" s="13">
        <v>0</v>
      </c>
      <c r="G63" s="40">
        <v>0</v>
      </c>
    </row>
    <row r="64" spans="1:7" ht="15.75" x14ac:dyDescent="0.25">
      <c r="A64" s="8"/>
      <c r="B64" s="9" t="s">
        <v>68</v>
      </c>
      <c r="C64" s="10">
        <f>SUM(C52:C63)</f>
        <v>20</v>
      </c>
      <c r="D64" s="10">
        <f>SUM(D52:D63)</f>
        <v>0</v>
      </c>
      <c r="E64" s="6">
        <f>SUM(E52:E63)</f>
        <v>20</v>
      </c>
      <c r="F64" s="6">
        <f>SUM(F52:F63)</f>
        <v>0</v>
      </c>
      <c r="G64" s="7">
        <f>SUM(G52:G63)</f>
        <v>0</v>
      </c>
    </row>
    <row r="65" spans="1:7" ht="15.75" thickBot="1" x14ac:dyDescent="0.3">
      <c r="A65" s="11"/>
      <c r="B65" s="12"/>
      <c r="C65" s="12"/>
      <c r="D65" s="12"/>
      <c r="E65" s="13"/>
      <c r="F65" s="14"/>
      <c r="G65" s="15"/>
    </row>
    <row r="66" spans="1:7" ht="16.5" thickBot="1" x14ac:dyDescent="0.3">
      <c r="A66" s="16"/>
      <c r="B66" s="17" t="s">
        <v>69</v>
      </c>
      <c r="C66" s="18">
        <f>+C64+C49+C42+C20+C13+C45</f>
        <v>1934</v>
      </c>
      <c r="D66" s="18">
        <f>+D64+D49+D42+D20+D13+D45</f>
        <v>13</v>
      </c>
      <c r="E66" s="19">
        <f>+E64+E49+E42+E20+E13+E45</f>
        <v>303</v>
      </c>
      <c r="F66" s="19">
        <f>+F64+F49+F42+F20+F13+F45</f>
        <v>1615</v>
      </c>
      <c r="G66" s="20">
        <f>+G64+G49+G42+G20+G13+G45</f>
        <v>3</v>
      </c>
    </row>
    <row r="68" spans="1:7" x14ac:dyDescent="0.25">
      <c r="A68" s="60" t="s">
        <v>72</v>
      </c>
      <c r="B68" s="61" t="s">
        <v>73</v>
      </c>
    </row>
    <row r="69" spans="1:7" x14ac:dyDescent="0.25">
      <c r="A69" s="62" t="s">
        <v>74</v>
      </c>
    </row>
  </sheetData>
  <mergeCells count="7">
    <mergeCell ref="B5:B7"/>
    <mergeCell ref="A5:A7"/>
    <mergeCell ref="C5:C7"/>
    <mergeCell ref="D5:G5"/>
    <mergeCell ref="D6:D7"/>
    <mergeCell ref="F6:F7"/>
    <mergeCell ref="G6:G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2025-03-18T17:03:21Z</dcterms:created>
  <dcterms:modified xsi:type="dcterms:W3CDTF">2025-03-18T17:21:42Z</dcterms:modified>
</cp:coreProperties>
</file>