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cuments\PPID\"/>
    </mc:Choice>
  </mc:AlternateContent>
  <bookViews>
    <workbookView xWindow="0" yWindow="0" windowWidth="23040" windowHeight="9384" activeTab="1"/>
  </bookViews>
  <sheets>
    <sheet name="Realisasi Tahap I" sheetId="1" r:id="rId1"/>
    <sheet name="Realisasi Tahap 2" sheetId="2" r:id="rId2"/>
  </sheets>
  <definedNames>
    <definedName name="_xlnm.Print_Area" localSheetId="1">'Realisasi Tahap 2'!$A$1:$J$39</definedName>
    <definedName name="_xlnm.Print_Area" localSheetId="0">'Realisasi Tahap I'!$A$2:$J$44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29" i="2" s="1"/>
  <c r="H29" i="2"/>
  <c r="G29" i="2"/>
  <c r="I28" i="2"/>
  <c r="I27" i="2" s="1"/>
  <c r="H27" i="2"/>
  <c r="G27" i="2"/>
  <c r="I25" i="2"/>
  <c r="I24" i="2"/>
  <c r="I23" i="2"/>
  <c r="I22" i="2"/>
  <c r="I20" i="2" s="1"/>
  <c r="I21" i="2"/>
  <c r="H20" i="2"/>
  <c r="G20" i="2"/>
  <c r="I19" i="2"/>
  <c r="I18" i="2"/>
  <c r="H17" i="2"/>
  <c r="G17" i="2"/>
  <c r="I35" i="1"/>
  <c r="H34" i="1"/>
  <c r="H33" i="1" s="1"/>
  <c r="G34" i="1"/>
  <c r="G33" i="1" s="1"/>
  <c r="I32" i="1"/>
  <c r="I31" i="1"/>
  <c r="I30" i="1"/>
  <c r="I29" i="1"/>
  <c r="I28" i="1"/>
  <c r="H27" i="1"/>
  <c r="I27" i="1" s="1"/>
  <c r="G27" i="1"/>
  <c r="I26" i="1"/>
  <c r="I25" i="1"/>
  <c r="I24" i="1"/>
  <c r="I23" i="1"/>
  <c r="I22" i="1"/>
  <c r="I21" i="1"/>
  <c r="H20" i="1"/>
  <c r="H17" i="1" s="1"/>
  <c r="H16" i="1" s="1"/>
  <c r="G20" i="1"/>
  <c r="I19" i="1"/>
  <c r="I18" i="1"/>
  <c r="H38" i="1" l="1"/>
  <c r="I34" i="1"/>
  <c r="I20" i="1"/>
  <c r="I33" i="1"/>
  <c r="G16" i="2"/>
  <c r="G33" i="2" s="1"/>
  <c r="H16" i="2"/>
  <c r="H33" i="2" s="1"/>
  <c r="I17" i="2"/>
  <c r="I16" i="2"/>
  <c r="I33" i="2" s="1"/>
  <c r="G17" i="1"/>
  <c r="G16" i="1" l="1"/>
  <c r="I17" i="1"/>
  <c r="G38" i="1" l="1"/>
  <c r="I16" i="1"/>
  <c r="I38" i="1" l="1"/>
</calcChain>
</file>

<file path=xl/sharedStrings.xml><?xml version="1.0" encoding="utf-8"?>
<sst xmlns="http://schemas.openxmlformats.org/spreadsheetml/2006/main" count="107" uniqueCount="58">
  <si>
    <t>PEMERINTAH KABUPATEN SUKOHARJO</t>
  </si>
  <si>
    <t>KECAMATAN BENDOSARI</t>
  </si>
  <si>
    <t>DESA MOJOREJO</t>
  </si>
  <si>
    <t>Jln. Raya Mulur - Jumapolo     Kode Pos  57528</t>
  </si>
  <si>
    <t>LAPORAN REALISASI PENGGUNAAN BANTUAN</t>
  </si>
  <si>
    <t>Nama Bantuan</t>
  </si>
  <si>
    <t xml:space="preserve">:  </t>
  </si>
  <si>
    <t>Bantuan Alokasi Dana Desa Tahap I (50%)</t>
  </si>
  <si>
    <t>Jumlah Dana</t>
  </si>
  <si>
    <r>
      <t>Rp. 184.522.000</t>
    </r>
    <r>
      <rPr>
        <b/>
        <sz val="11"/>
        <color rgb="FF000000"/>
        <rFont val="Palatino Linotype"/>
        <family val="1"/>
      </rPr>
      <t>,00 ( seratus delapan puluh empat juta lima ratus dua puluh dua ribu rupiah)</t>
    </r>
  </si>
  <si>
    <t>Lokasi Kegiatan</t>
  </si>
  <si>
    <t>Desa Mojorejo Kec. Bendosari</t>
  </si>
  <si>
    <t>Tahun Anggaran</t>
  </si>
  <si>
    <t>NO</t>
  </si>
  <si>
    <t>URAIAN</t>
  </si>
  <si>
    <t>RENCANA</t>
  </si>
  <si>
    <t>REALISASI</t>
  </si>
  <si>
    <t>SELISIH</t>
  </si>
  <si>
    <t>Ket</t>
  </si>
  <si>
    <t>(Rp)</t>
  </si>
  <si>
    <t>I</t>
  </si>
  <si>
    <t>BIDANG PENYELENGGARAAN PEMERINTAHAN DESA</t>
  </si>
  <si>
    <t>A</t>
  </si>
  <si>
    <t>SUB BID PENYELENGGARAAN BELANJA PENGHASILAN TETAP, TUNJANGAN, DAN OPERASIONAL PEMERINTAH DESA DAN OPERASIONAL DESA</t>
  </si>
  <si>
    <t>Penyediaan Tunjangan Kepala Desa</t>
  </si>
  <si>
    <t>Penyediaan Tunjangan Perangkat  Desa</t>
  </si>
  <si>
    <t>Jaminan Ketenagakerjaan Kepala Desa dan Perangkat Desa</t>
  </si>
  <si>
    <t>a.</t>
  </si>
  <si>
    <t>Jaminan Ketenagakerjaan Kepala Desa</t>
  </si>
  <si>
    <t>b.</t>
  </si>
  <si>
    <t>Jaminan Ketenagakerjaan Perangkat Desa</t>
  </si>
  <si>
    <t>Tunjangan BPD dan Anggotanya</t>
  </si>
  <si>
    <t>Penyediaan Operasional Pemerintah Desa (ATK,Honor PKPKD dan PPKD dll)</t>
  </si>
  <si>
    <t>Penyediaan Operasional BPD</t>
  </si>
  <si>
    <t>Penyediaan Insentif/Operasional RT/RW</t>
  </si>
  <si>
    <t xml:space="preserve">B </t>
  </si>
  <si>
    <t>SUB BID PENYELENGGARAN TATA PRAJA PEMERINTAHAN,PERENCANAAN, KEUANGAN DAN PELAPORAN</t>
  </si>
  <si>
    <t xml:space="preserve">Penyelenggaraan Musyawarah Perencanaan Desa/Pembahasan APBDes (Reguler) </t>
  </si>
  <si>
    <t xml:space="preserve">Penyusunan Dokumen Perencanaan Desa (RPJMDesa/RKPDesa dll) </t>
  </si>
  <si>
    <t xml:space="preserve">Penyusunan Dokumen Keuangan Desa (APBDes, APBDes Perubahan, LPJ dll) </t>
  </si>
  <si>
    <t>Penyusunan Laporan Kepala Desa, LPPDesa dan Informasi Kepada Masyarakat</t>
  </si>
  <si>
    <t>Dukungan &amp; Sosialisasi Pelaksanaan Pengangkatan dan Pemberhentian Perangkat Desa</t>
  </si>
  <si>
    <t>II</t>
  </si>
  <si>
    <t>BIDANG PEMBINAAN KEMASYARAKATAN</t>
  </si>
  <si>
    <t>SUB BID KELEMBAGAAN MASYARAKAT</t>
  </si>
  <si>
    <t>Pembinaan PKK</t>
  </si>
  <si>
    <t>JUMLAH</t>
  </si>
  <si>
    <t>Mojorejo,       Desember 2023</t>
  </si>
  <si>
    <t>Pj. Kepala Desa Mojorejo</t>
  </si>
  <si>
    <t>SETYO JOKO SUSILO, SE</t>
  </si>
  <si>
    <t>NIP. 19670530 199403 1 001</t>
  </si>
  <si>
    <t>Bantuan Alokasi Dana Desa Tahap II (50%)</t>
  </si>
  <si>
    <t>SUB BID PENYEDIAAN SARANA PRASARANA PEMERINTAH DESA</t>
  </si>
  <si>
    <t xml:space="preserve">Pembangunan/Rehabilitasi/Peningkatan Gedung/Prasarana Kantor Desa </t>
  </si>
  <si>
    <t>C</t>
  </si>
  <si>
    <t>SUB BID PERTANAHAN</t>
  </si>
  <si>
    <t>Administrasi Pajak Bumi Dan bangunan (PBB)</t>
  </si>
  <si>
    <t>Mojorejo,    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</si>
</sst>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&quot;Rp&quot;* #,##0.00_);_(&quot;Rp&quot;* \(#,##0.00\);_(&quot;Rp&quot;* &quot;-&quot;_);_(@_)"/>
    <numFmt numFmtId="166" formatCode="00,000,"/>
    <numFmt numFmtId="167" formatCode="00,"/>
    <numFmt numFmtId="168" formatCode="0,000,000.00"/>
    <numFmt numFmtId="169" formatCode="_(* #,##0.00_);_(* \(#,##0.00\);_(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Palatino Linotype"/>
      <family val="1"/>
    </font>
    <font>
      <b/>
      <sz val="14"/>
      <name val="Palatino Linotype"/>
      <family val="1"/>
    </font>
    <font>
      <b/>
      <sz val="10"/>
      <name val="Palatino Linotype"/>
      <family val="1"/>
    </font>
    <font>
      <b/>
      <sz val="10"/>
      <name val="Adobe Garamond Pro"/>
      <family val="1"/>
    </font>
    <font>
      <b/>
      <sz val="11"/>
      <color indexed="8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sz val="11"/>
      <color rgb="FF000000"/>
      <name val="Palatino Linotype"/>
      <family val="1"/>
    </font>
    <font>
      <sz val="10"/>
      <color indexed="8"/>
      <name val="Arial"/>
      <family val="2"/>
    </font>
    <font>
      <sz val="11"/>
      <color indexed="8"/>
      <name val="Palatino Linotype"/>
      <family val="1"/>
    </font>
    <font>
      <sz val="11"/>
      <color theme="1"/>
      <name val="Palatino Linotype"/>
      <family val="1"/>
    </font>
    <font>
      <sz val="11"/>
      <color theme="1"/>
      <name val="Calibri"/>
      <family val="2"/>
      <charset val="1"/>
      <scheme val="minor"/>
    </font>
    <font>
      <sz val="11"/>
      <name val="Palatino Linotype"/>
      <family val="1"/>
    </font>
    <font>
      <b/>
      <u/>
      <sz val="11"/>
      <color theme="1"/>
      <name val="Palatino Linotype"/>
      <family val="1"/>
    </font>
    <font>
      <sz val="10"/>
      <color indexed="8"/>
      <name val="Palatino Linotype"/>
      <family val="1"/>
    </font>
    <font>
      <b/>
      <u/>
      <sz val="11"/>
      <color indexed="8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4" fillId="0" borderId="0"/>
  </cellStyleXfs>
  <cellXfs count="1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/>
    </xf>
    <xf numFmtId="165" fontId="7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1" fontId="7" fillId="0" borderId="6" xfId="2" applyNumberFormat="1" applyFont="1" applyFill="1" applyBorder="1" applyAlignment="1" applyProtection="1">
      <alignment horizontal="center" vertical="center"/>
      <protection locked="0"/>
    </xf>
    <xf numFmtId="1" fontId="7" fillId="0" borderId="11" xfId="2" applyNumberFormat="1" applyFont="1" applyFill="1" applyBorder="1" applyAlignment="1" applyProtection="1">
      <alignment horizontal="center" vertical="center"/>
      <protection locked="0"/>
    </xf>
    <xf numFmtId="1" fontId="7" fillId="0" borderId="12" xfId="2" applyNumberFormat="1" applyFont="1" applyFill="1" applyBorder="1" applyAlignment="1" applyProtection="1">
      <alignment horizontal="center" vertical="center"/>
      <protection locked="0"/>
    </xf>
    <xf numFmtId="1" fontId="7" fillId="0" borderId="13" xfId="2" applyNumberFormat="1" applyFont="1" applyFill="1" applyBorder="1" applyAlignment="1" applyProtection="1">
      <alignment horizontal="center" vertical="center"/>
      <protection locked="0"/>
    </xf>
    <xf numFmtId="1" fontId="7" fillId="0" borderId="13" xfId="2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 applyProtection="1">
      <alignment horizontal="left" vertical="top"/>
      <protection locked="0"/>
    </xf>
    <xf numFmtId="0" fontId="7" fillId="0" borderId="12" xfId="0" applyFont="1" applyFill="1" applyBorder="1"/>
    <xf numFmtId="4" fontId="7" fillId="0" borderId="6" xfId="0" applyNumberFormat="1" applyFont="1" applyFill="1" applyBorder="1" applyAlignment="1">
      <alignment horizontal="right"/>
    </xf>
    <xf numFmtId="4" fontId="7" fillId="0" borderId="6" xfId="0" applyNumberFormat="1" applyFont="1" applyFill="1" applyBorder="1" applyAlignment="1">
      <alignment horizontal="right" vertical="top"/>
    </xf>
    <xf numFmtId="0" fontId="9" fillId="0" borderId="6" xfId="0" applyFont="1" applyFill="1" applyBorder="1"/>
    <xf numFmtId="0" fontId="2" fillId="0" borderId="0" xfId="0" applyFont="1"/>
    <xf numFmtId="166" fontId="12" fillId="0" borderId="6" xfId="0" applyNumberFormat="1" applyFont="1" applyFill="1" applyBorder="1" applyAlignment="1" applyProtection="1">
      <alignment horizontal="center" vertical="top"/>
      <protection locked="0"/>
    </xf>
    <xf numFmtId="0" fontId="12" fillId="0" borderId="12" xfId="0" applyFont="1" applyFill="1" applyBorder="1" applyAlignment="1" applyProtection="1">
      <alignment horizontal="left" vertical="top"/>
      <protection locked="0"/>
    </xf>
    <xf numFmtId="0" fontId="12" fillId="0" borderId="12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4" fontId="12" fillId="0" borderId="6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 vertical="top"/>
    </xf>
    <xf numFmtId="0" fontId="13" fillId="0" borderId="6" xfId="0" applyFont="1" applyFill="1" applyBorder="1"/>
    <xf numFmtId="0" fontId="12" fillId="0" borderId="12" xfId="0" applyFont="1" applyFill="1" applyBorder="1" applyAlignment="1">
      <alignment horizontal="center"/>
    </xf>
    <xf numFmtId="0" fontId="12" fillId="0" borderId="12" xfId="0" applyFont="1" applyFill="1" applyBorder="1"/>
    <xf numFmtId="166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left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5" fillId="0" borderId="12" xfId="3" applyFont="1" applyFill="1" applyBorder="1" applyAlignment="1" applyProtection="1">
      <alignment horizontal="left" vertical="center" wrapText="1"/>
      <protection hidden="1"/>
    </xf>
    <xf numFmtId="0" fontId="15" fillId="0" borderId="13" xfId="3" applyFont="1" applyFill="1" applyBorder="1" applyAlignment="1" applyProtection="1">
      <alignment horizontal="left" vertical="center" wrapText="1"/>
      <protection hidden="1"/>
    </xf>
    <xf numFmtId="4" fontId="12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6" xfId="0" applyFont="1" applyFill="1" applyBorder="1" applyAlignment="1">
      <alignment horizontal="center" vertical="top"/>
    </xf>
    <xf numFmtId="0" fontId="13" fillId="0" borderId="11" xfId="0" applyFont="1" applyFill="1" applyBorder="1" applyAlignment="1">
      <alignment vertical="top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4" fontId="12" fillId="0" borderId="6" xfId="1" applyNumberFormat="1" applyFont="1" applyFill="1" applyBorder="1" applyAlignment="1" applyProtection="1">
      <alignment horizontal="right" vertical="top"/>
      <protection locked="0"/>
    </xf>
    <xf numFmtId="0" fontId="13" fillId="0" borderId="6" xfId="0" applyFont="1" applyFill="1" applyBorder="1" applyAlignment="1">
      <alignment vertical="top"/>
    </xf>
    <xf numFmtId="0" fontId="0" fillId="0" borderId="0" xfId="0" applyAlignment="1">
      <alignment vertical="top"/>
    </xf>
    <xf numFmtId="0" fontId="12" fillId="0" borderId="6" xfId="0" applyFont="1" applyFill="1" applyBorder="1" applyAlignment="1">
      <alignment horizontal="center"/>
    </xf>
    <xf numFmtId="0" fontId="13" fillId="0" borderId="11" xfId="0" applyFont="1" applyFill="1" applyBorder="1"/>
    <xf numFmtId="0" fontId="13" fillId="0" borderId="12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/>
    </xf>
    <xf numFmtId="167" fontId="7" fillId="0" borderId="11" xfId="0" quotePrefix="1" applyNumberFormat="1" applyFont="1" applyFill="1" applyBorder="1" applyAlignment="1" applyProtection="1">
      <alignment vertical="top"/>
      <protection locked="0"/>
    </xf>
    <xf numFmtId="167" fontId="7" fillId="0" borderId="12" xfId="0" quotePrefix="1" applyNumberFormat="1" applyFont="1" applyFill="1" applyBorder="1" applyAlignment="1" applyProtection="1">
      <alignment vertical="top"/>
      <protection locked="0"/>
    </xf>
    <xf numFmtId="167" fontId="7" fillId="0" borderId="13" xfId="0" quotePrefix="1" applyNumberFormat="1" applyFont="1" applyFill="1" applyBorder="1" applyAlignment="1" applyProtection="1">
      <alignment vertical="top"/>
      <protection locked="0"/>
    </xf>
    <xf numFmtId="4" fontId="7" fillId="0" borderId="6" xfId="1" applyNumberFormat="1" applyFont="1" applyFill="1" applyBorder="1" applyAlignment="1" applyProtection="1">
      <alignment horizontal="right" vertical="top"/>
      <protection locked="0"/>
    </xf>
    <xf numFmtId="167" fontId="12" fillId="0" borderId="12" xfId="0" quotePrefix="1" applyNumberFormat="1" applyFont="1" applyFill="1" applyBorder="1" applyAlignment="1" applyProtection="1">
      <alignment horizontal="left" vertical="top"/>
      <protection locked="0"/>
    </xf>
    <xf numFmtId="1" fontId="12" fillId="0" borderId="12" xfId="0" quotePrefix="1" applyNumberFormat="1" applyFont="1" applyFill="1" applyBorder="1" applyAlignment="1" applyProtection="1">
      <alignment horizontal="left" vertical="top"/>
      <protection locked="0"/>
    </xf>
    <xf numFmtId="0" fontId="12" fillId="0" borderId="12" xfId="0" applyFont="1" applyFill="1" applyBorder="1" applyAlignment="1" applyProtection="1">
      <alignment horizontal="center" vertical="top"/>
      <protection locked="0"/>
    </xf>
    <xf numFmtId="0" fontId="7" fillId="0" borderId="6" xfId="0" applyFont="1" applyBorder="1" applyAlignment="1">
      <alignment horizontal="center"/>
    </xf>
    <xf numFmtId="1" fontId="7" fillId="0" borderId="8" xfId="0" quotePrefix="1" applyNumberFormat="1" applyFont="1" applyBorder="1" applyAlignment="1" applyProtection="1">
      <alignment vertical="top" wrapText="1"/>
      <protection locked="0"/>
    </xf>
    <xf numFmtId="1" fontId="7" fillId="0" borderId="9" xfId="0" quotePrefix="1" applyNumberFormat="1" applyFont="1" applyBorder="1" applyAlignment="1" applyProtection="1">
      <alignment vertical="top" wrapText="1"/>
      <protection locked="0"/>
    </xf>
    <xf numFmtId="1" fontId="7" fillId="0" borderId="10" xfId="0" quotePrefix="1" applyNumberFormat="1" applyFont="1" applyBorder="1" applyAlignment="1" applyProtection="1">
      <alignment vertical="top" wrapText="1"/>
      <protection locked="0"/>
    </xf>
    <xf numFmtId="4" fontId="12" fillId="0" borderId="6" xfId="0" applyNumberFormat="1" applyFont="1" applyBorder="1" applyAlignment="1">
      <alignment horizontal="right" vertical="top"/>
    </xf>
    <xf numFmtId="0" fontId="9" fillId="0" borderId="6" xfId="0" applyFont="1" applyBorder="1"/>
    <xf numFmtId="0" fontId="12" fillId="0" borderId="6" xfId="0" applyFont="1" applyBorder="1" applyAlignment="1">
      <alignment horizontal="center"/>
    </xf>
    <xf numFmtId="1" fontId="12" fillId="0" borderId="12" xfId="0" quotePrefix="1" applyNumberFormat="1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/>
      <protection locked="0"/>
    </xf>
    <xf numFmtId="0" fontId="12" fillId="0" borderId="12" xfId="0" applyFont="1" applyBorder="1"/>
    <xf numFmtId="0" fontId="13" fillId="0" borderId="6" xfId="0" applyFont="1" applyBorder="1"/>
    <xf numFmtId="1" fontId="7" fillId="0" borderId="6" xfId="2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"/>
    </xf>
    <xf numFmtId="167" fontId="12" fillId="0" borderId="0" xfId="0" quotePrefix="1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0" xfId="0" applyFont="1"/>
    <xf numFmtId="1" fontId="12" fillId="0" borderId="0" xfId="0" applyNumberFormat="1" applyFont="1" applyAlignment="1" applyProtection="1">
      <alignment horizontal="right" vertical="top"/>
      <protection locked="0"/>
    </xf>
    <xf numFmtId="168" fontId="12" fillId="0" borderId="4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right"/>
    </xf>
    <xf numFmtId="1" fontId="12" fillId="0" borderId="0" xfId="0" applyNumberFormat="1" applyFont="1" applyAlignment="1" applyProtection="1">
      <alignment horizontal="center" vertical="top"/>
      <protection locked="0"/>
    </xf>
    <xf numFmtId="0" fontId="13" fillId="0" borderId="0" xfId="0" applyFont="1" applyAlignment="1">
      <alignment horizontal="center"/>
    </xf>
    <xf numFmtId="0" fontId="13" fillId="0" borderId="0" xfId="0" applyFont="1"/>
    <xf numFmtId="1" fontId="7" fillId="0" borderId="0" xfId="0" applyNumberFormat="1" applyFont="1" applyAlignment="1" applyProtection="1">
      <alignment horizontal="center" vertical="top"/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7" fontId="17" fillId="0" borderId="0" xfId="0" quotePrefix="1" applyNumberFormat="1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/>
    <xf numFmtId="1" fontId="17" fillId="0" borderId="0" xfId="0" applyNumberFormat="1" applyFont="1" applyAlignment="1" applyProtection="1">
      <alignment horizontal="right" vertical="top"/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9" fontId="1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1" fontId="7" fillId="0" borderId="6" xfId="2" applyNumberFormat="1" applyFont="1" applyBorder="1" applyAlignment="1" applyProtection="1">
      <alignment horizontal="center" vertical="center"/>
      <protection locked="0"/>
    </xf>
    <xf numFmtId="1" fontId="7" fillId="0" borderId="11" xfId="2" applyNumberFormat="1" applyFont="1" applyBorder="1" applyAlignment="1" applyProtection="1">
      <alignment horizontal="center" vertical="center"/>
      <protection locked="0"/>
    </xf>
    <xf numFmtId="1" fontId="7" fillId="0" borderId="12" xfId="2" applyNumberFormat="1" applyFont="1" applyBorder="1" applyAlignment="1" applyProtection="1">
      <alignment horizontal="center" vertical="center"/>
      <protection locked="0"/>
    </xf>
    <xf numFmtId="1" fontId="7" fillId="0" borderId="13" xfId="2" applyNumberFormat="1" applyFont="1" applyBorder="1" applyAlignment="1" applyProtection="1">
      <alignment horizontal="center" vertical="center"/>
      <protection locked="0"/>
    </xf>
    <xf numFmtId="1" fontId="7" fillId="0" borderId="13" xfId="2" applyNumberFormat="1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166" fontId="7" fillId="0" borderId="6" xfId="0" applyNumberFormat="1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2" xfId="0" applyFont="1" applyBorder="1"/>
    <xf numFmtId="4" fontId="7" fillId="0" borderId="6" xfId="0" applyNumberFormat="1" applyFont="1" applyBorder="1" applyAlignment="1">
      <alignment horizontal="right"/>
    </xf>
    <xf numFmtId="166" fontId="12" fillId="0" borderId="6" xfId="0" applyNumberFormat="1" applyFont="1" applyBorder="1" applyAlignment="1" applyProtection="1">
      <alignment horizontal="center" vertical="top"/>
      <protection locked="0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166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>
      <alignment horizontal="center" vertical="center"/>
    </xf>
    <xf numFmtId="0" fontId="15" fillId="0" borderId="12" xfId="3" applyFont="1" applyBorder="1" applyAlignment="1" applyProtection="1">
      <alignment horizontal="left" vertical="center" wrapText="1"/>
      <protection hidden="1"/>
    </xf>
    <xf numFmtId="0" fontId="15" fillId="0" borderId="13" xfId="3" applyFont="1" applyBorder="1" applyAlignment="1" applyProtection="1">
      <alignment horizontal="left" vertical="center" wrapText="1"/>
      <protection hidden="1"/>
    </xf>
    <xf numFmtId="4" fontId="12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top"/>
    </xf>
    <xf numFmtId="0" fontId="13" fillId="0" borderId="11" xfId="0" applyFont="1" applyBorder="1" applyAlignment="1">
      <alignment vertical="top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/>
    </xf>
    <xf numFmtId="0" fontId="13" fillId="0" borderId="11" xfId="0" applyFont="1" applyBorder="1"/>
    <xf numFmtId="0" fontId="13" fillId="0" borderId="12" xfId="0" applyFont="1" applyBorder="1" applyAlignment="1">
      <alignment horizontal="center" vertical="top"/>
    </xf>
    <xf numFmtId="167" fontId="12" fillId="0" borderId="12" xfId="0" applyNumberFormat="1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0" xfId="0" applyFill="1"/>
    <xf numFmtId="0" fontId="2" fillId="0" borderId="0" xfId="0" applyFont="1" applyFill="1"/>
  </cellXfs>
  <cellStyles count="4">
    <cellStyle name="Comma [0]" xfId="1" builtinId="6"/>
    <cellStyle name="Normal" xfId="0" builtinId="0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22045</xdr:rowOff>
    </xdr:from>
    <xdr:to>
      <xdr:col>2</xdr:col>
      <xdr:colOff>114301</xdr:colOff>
      <xdr:row>5</xdr:row>
      <xdr:rowOff>36395</xdr:rowOff>
    </xdr:to>
    <xdr:pic>
      <xdr:nvPicPr>
        <xdr:cNvPr id="2" name="Picture 1" descr="logo skh.png">
          <a:extLst>
            <a:ext uri="{FF2B5EF4-FFF2-40B4-BE49-F238E27FC236}">
              <a16:creationId xmlns:a16="http://schemas.microsoft.com/office/drawing/2014/main" xmlns="" id="{88A2CA6D-C5E2-4605-807F-B1AB3DBC0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4925"/>
          <a:ext cx="815340" cy="79921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89</xdr:row>
      <xdr:rowOff>22045</xdr:rowOff>
    </xdr:from>
    <xdr:ext cx="800100" cy="823975"/>
    <xdr:pic>
      <xdr:nvPicPr>
        <xdr:cNvPr id="3" name="Picture 2" descr="logo skh.png">
          <a:extLst>
            <a:ext uri="{FF2B5EF4-FFF2-40B4-BE49-F238E27FC236}">
              <a16:creationId xmlns:a16="http://schemas.microsoft.com/office/drawing/2014/main" xmlns="" id="{FAE85EBA-7B6C-41C4-89E5-9AAA9E890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41316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22045</xdr:rowOff>
    </xdr:from>
    <xdr:ext cx="800100" cy="823975"/>
    <xdr:pic>
      <xdr:nvPicPr>
        <xdr:cNvPr id="4" name="Picture 3" descr="logo skh.png">
          <a:extLst>
            <a:ext uri="{FF2B5EF4-FFF2-40B4-BE49-F238E27FC236}">
              <a16:creationId xmlns:a16="http://schemas.microsoft.com/office/drawing/2014/main" xmlns="" id="{9E1A1A71-232D-4406-BDEF-FD92306F4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48680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22045</xdr:rowOff>
    </xdr:from>
    <xdr:ext cx="800100" cy="823975"/>
    <xdr:pic>
      <xdr:nvPicPr>
        <xdr:cNvPr id="5" name="Picture 4" descr="logo skh.png">
          <a:extLst>
            <a:ext uri="{FF2B5EF4-FFF2-40B4-BE49-F238E27FC236}">
              <a16:creationId xmlns:a16="http://schemas.microsoft.com/office/drawing/2014/main" xmlns="" id="{F931A56A-4367-4C8A-B2D3-486A9F2A3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620905"/>
          <a:ext cx="800100" cy="8239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242</xdr:row>
      <xdr:rowOff>38099</xdr:rowOff>
    </xdr:from>
    <xdr:to>
      <xdr:col>2</xdr:col>
      <xdr:colOff>146612</xdr:colOff>
      <xdr:row>247</xdr:row>
      <xdr:rowOff>0</xdr:rowOff>
    </xdr:to>
    <xdr:pic>
      <xdr:nvPicPr>
        <xdr:cNvPr id="6" name="Picture 5" descr="logo skh.png">
          <a:extLst>
            <a:ext uri="{FF2B5EF4-FFF2-40B4-BE49-F238E27FC236}">
              <a16:creationId xmlns:a16="http://schemas.microsoft.com/office/drawing/2014/main" xmlns="" id="{D21E15AF-FC86-4657-A43D-7D9B2999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490119"/>
          <a:ext cx="847652" cy="8763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200</xdr:row>
      <xdr:rowOff>22045</xdr:rowOff>
    </xdr:from>
    <xdr:ext cx="800100" cy="823975"/>
    <xdr:pic>
      <xdr:nvPicPr>
        <xdr:cNvPr id="7" name="Picture 6" descr="logo skh.png">
          <a:extLst>
            <a:ext uri="{FF2B5EF4-FFF2-40B4-BE49-F238E27FC236}">
              <a16:creationId xmlns:a16="http://schemas.microsoft.com/office/drawing/2014/main" xmlns="" id="{D385ED96-7D84-4C52-9B97-A48FF5295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206365"/>
          <a:ext cx="800100" cy="823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22045</xdr:rowOff>
    </xdr:from>
    <xdr:ext cx="800100" cy="823975"/>
    <xdr:pic>
      <xdr:nvPicPr>
        <xdr:cNvPr id="2" name="Picture 1" descr="logo skh.png">
          <a:extLst>
            <a:ext uri="{FF2B5EF4-FFF2-40B4-BE49-F238E27FC236}">
              <a16:creationId xmlns:a16="http://schemas.microsoft.com/office/drawing/2014/main" xmlns="" id="{C19FBA7F-160D-4291-A1DF-28F4B7493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492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22045</xdr:rowOff>
    </xdr:from>
    <xdr:ext cx="800100" cy="823975"/>
    <xdr:pic>
      <xdr:nvPicPr>
        <xdr:cNvPr id="3" name="Picture 2" descr="logo skh.png">
          <a:extLst>
            <a:ext uri="{FF2B5EF4-FFF2-40B4-BE49-F238E27FC236}">
              <a16:creationId xmlns:a16="http://schemas.microsoft.com/office/drawing/2014/main" xmlns="" id="{B56C37BA-4407-4E98-B043-A14331401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46066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22045</xdr:rowOff>
    </xdr:from>
    <xdr:ext cx="800100" cy="823975"/>
    <xdr:pic>
      <xdr:nvPicPr>
        <xdr:cNvPr id="4" name="Picture 3" descr="logo skh.png">
          <a:extLst>
            <a:ext uri="{FF2B5EF4-FFF2-40B4-BE49-F238E27FC236}">
              <a16:creationId xmlns:a16="http://schemas.microsoft.com/office/drawing/2014/main" xmlns="" id="{2E1343EB-53E0-4AE8-A286-A54C9C39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53430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22045</xdr:rowOff>
    </xdr:from>
    <xdr:ext cx="800100" cy="823975"/>
    <xdr:pic>
      <xdr:nvPicPr>
        <xdr:cNvPr id="5" name="Picture 4" descr="logo skh.png">
          <a:extLst>
            <a:ext uri="{FF2B5EF4-FFF2-40B4-BE49-F238E27FC236}">
              <a16:creationId xmlns:a16="http://schemas.microsoft.com/office/drawing/2014/main" xmlns="" id="{DAFE3088-8128-4E1C-A396-B0C365857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5668405"/>
          <a:ext cx="800100" cy="823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38099</xdr:rowOff>
    </xdr:from>
    <xdr:ext cx="832412" cy="914401"/>
    <xdr:pic>
      <xdr:nvPicPr>
        <xdr:cNvPr id="6" name="Picture 5" descr="logo skh.png">
          <a:extLst>
            <a:ext uri="{FF2B5EF4-FFF2-40B4-BE49-F238E27FC236}">
              <a16:creationId xmlns:a16="http://schemas.microsoft.com/office/drawing/2014/main" xmlns="" id="{270001F3-BCA9-4CF3-9003-CB2D789E6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537619"/>
          <a:ext cx="832412" cy="9144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22045</xdr:rowOff>
    </xdr:from>
    <xdr:ext cx="800100" cy="823975"/>
    <xdr:pic>
      <xdr:nvPicPr>
        <xdr:cNvPr id="7" name="Picture 6" descr="logo skh.png">
          <a:extLst>
            <a:ext uri="{FF2B5EF4-FFF2-40B4-BE49-F238E27FC236}">
              <a16:creationId xmlns:a16="http://schemas.microsoft.com/office/drawing/2014/main" xmlns="" id="{BC437F01-453E-4F3F-804B-988AC100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253865"/>
          <a:ext cx="800100" cy="823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4"/>
  <sheetViews>
    <sheetView topLeftCell="A26" workbookViewId="0">
      <selection activeCell="O37" sqref="O37"/>
    </sheetView>
  </sheetViews>
  <sheetFormatPr defaultRowHeight="14.4"/>
  <cols>
    <col min="1" max="1" width="7.109375" customWidth="1"/>
    <col min="2" max="2" width="3.109375" customWidth="1"/>
    <col min="3" max="3" width="6.6640625" customWidth="1"/>
    <col min="4" max="4" width="2.44140625" customWidth="1"/>
    <col min="6" max="6" width="51" customWidth="1"/>
    <col min="7" max="7" width="21" style="94" customWidth="1"/>
    <col min="8" max="8" width="20" style="94" customWidth="1"/>
    <col min="9" max="9" width="15.109375" style="94" customWidth="1"/>
    <col min="10" max="10" width="9.6640625" customWidth="1"/>
  </cols>
  <sheetData>
    <row r="2" spans="1:10" ht="17.399999999999999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7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0.5" customHeight="1" thickBo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6.75" customHeight="1" thickTop="1">
      <c r="A6" s="4"/>
      <c r="B6" s="4"/>
      <c r="C6" s="4"/>
      <c r="D6" s="4"/>
      <c r="E6" s="4"/>
      <c r="F6" s="4"/>
      <c r="G6" s="5"/>
      <c r="H6" s="5"/>
      <c r="I6" s="5"/>
      <c r="J6" s="4"/>
    </row>
    <row r="7" spans="1:10" ht="30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>
      <c r="A8" s="7" t="s">
        <v>5</v>
      </c>
      <c r="B8" s="7"/>
      <c r="C8" s="7"/>
      <c r="D8" s="8" t="s">
        <v>6</v>
      </c>
      <c r="E8" s="8" t="s">
        <v>7</v>
      </c>
      <c r="F8" s="9"/>
      <c r="G8" s="10"/>
      <c r="H8" s="10"/>
      <c r="I8" s="10"/>
      <c r="J8" s="11"/>
    </row>
    <row r="9" spans="1:10" ht="15" customHeight="1">
      <c r="A9" s="7" t="s">
        <v>8</v>
      </c>
      <c r="B9" s="7"/>
      <c r="C9" s="7"/>
      <c r="D9" s="8" t="s">
        <v>6</v>
      </c>
      <c r="E9" s="12" t="s">
        <v>9</v>
      </c>
      <c r="F9" s="13"/>
      <c r="G9" s="14"/>
      <c r="H9" s="14"/>
      <c r="I9" s="14"/>
      <c r="J9" s="15"/>
    </row>
    <row r="10" spans="1:10" ht="15" customHeight="1">
      <c r="A10" s="7" t="s">
        <v>10</v>
      </c>
      <c r="B10" s="7"/>
      <c r="C10" s="7"/>
      <c r="D10" s="8" t="s">
        <v>6</v>
      </c>
      <c r="E10" s="8" t="s">
        <v>11</v>
      </c>
      <c r="F10" s="9"/>
      <c r="G10" s="10"/>
      <c r="H10" s="10"/>
      <c r="I10" s="10"/>
      <c r="J10" s="11"/>
    </row>
    <row r="11" spans="1:10" ht="15" customHeight="1">
      <c r="A11" s="7" t="s">
        <v>12</v>
      </c>
      <c r="B11" s="7"/>
      <c r="C11" s="7"/>
      <c r="D11" s="8" t="s">
        <v>6</v>
      </c>
      <c r="E11" s="8">
        <v>2023</v>
      </c>
      <c r="F11" s="9"/>
      <c r="G11" s="10"/>
      <c r="H11" s="10"/>
      <c r="I11" s="10"/>
      <c r="J11" s="11"/>
    </row>
    <row r="12" spans="1:10" ht="15" customHeight="1">
      <c r="A12" s="8"/>
      <c r="B12" s="8"/>
      <c r="C12" s="8"/>
      <c r="D12" s="8"/>
      <c r="E12" s="8"/>
      <c r="F12" s="9"/>
      <c r="G12" s="10"/>
      <c r="H12" s="10"/>
      <c r="I12" s="10"/>
      <c r="J12" s="11"/>
    </row>
    <row r="13" spans="1:10" ht="15.6">
      <c r="A13" s="16" t="s">
        <v>13</v>
      </c>
      <c r="B13" s="17" t="s">
        <v>14</v>
      </c>
      <c r="C13" s="18"/>
      <c r="D13" s="18"/>
      <c r="E13" s="18"/>
      <c r="F13" s="19"/>
      <c r="G13" s="20" t="s">
        <v>15</v>
      </c>
      <c r="H13" s="20" t="s">
        <v>16</v>
      </c>
      <c r="I13" s="20" t="s">
        <v>17</v>
      </c>
      <c r="J13" s="16" t="s">
        <v>18</v>
      </c>
    </row>
    <row r="14" spans="1:10" ht="15.6">
      <c r="A14" s="21"/>
      <c r="B14" s="22"/>
      <c r="C14" s="23"/>
      <c r="D14" s="23"/>
      <c r="E14" s="23"/>
      <c r="F14" s="24"/>
      <c r="G14" s="20" t="s">
        <v>19</v>
      </c>
      <c r="H14" s="20" t="s">
        <v>19</v>
      </c>
      <c r="I14" s="20" t="s">
        <v>19</v>
      </c>
      <c r="J14" s="21"/>
    </row>
    <row r="15" spans="1:10" ht="15.6">
      <c r="A15" s="25">
        <v>1</v>
      </c>
      <c r="B15" s="26">
        <v>2</v>
      </c>
      <c r="C15" s="27"/>
      <c r="D15" s="27"/>
      <c r="E15" s="27"/>
      <c r="F15" s="28"/>
      <c r="G15" s="29">
        <v>3</v>
      </c>
      <c r="H15" s="25">
        <v>4</v>
      </c>
      <c r="I15" s="29">
        <v>5</v>
      </c>
      <c r="J15" s="30">
        <v>6</v>
      </c>
    </row>
    <row r="16" spans="1:10" s="37" customFormat="1" ht="15.6">
      <c r="A16" s="31" t="s">
        <v>20</v>
      </c>
      <c r="B16" s="32" t="s">
        <v>21</v>
      </c>
      <c r="C16" s="33"/>
      <c r="D16" s="33"/>
      <c r="E16" s="33"/>
      <c r="F16" s="33"/>
      <c r="G16" s="34">
        <f>G17+G27</f>
        <v>164522000</v>
      </c>
      <c r="H16" s="34">
        <f>H17+H27</f>
        <v>164522000</v>
      </c>
      <c r="I16" s="35">
        <f>G16-H16</f>
        <v>0</v>
      </c>
      <c r="J16" s="36"/>
    </row>
    <row r="17" spans="1:10" ht="48.75" customHeight="1">
      <c r="A17" s="38"/>
      <c r="B17" s="39" t="s">
        <v>22</v>
      </c>
      <c r="C17" s="40" t="s">
        <v>23</v>
      </c>
      <c r="D17" s="40"/>
      <c r="E17" s="40"/>
      <c r="F17" s="41"/>
      <c r="G17" s="42">
        <f>G18+G19+G20+G23+G24+G25+G26</f>
        <v>143117000</v>
      </c>
      <c r="H17" s="42">
        <f>H18+H19+H20+H23+H24+H25+H26</f>
        <v>143117000</v>
      </c>
      <c r="I17" s="43">
        <f>G17-H17</f>
        <v>0</v>
      </c>
      <c r="J17" s="44"/>
    </row>
    <row r="18" spans="1:10" ht="15.6">
      <c r="A18" s="38"/>
      <c r="B18" s="39"/>
      <c r="C18" s="45">
        <v>1</v>
      </c>
      <c r="D18" s="46" t="s">
        <v>24</v>
      </c>
      <c r="E18" s="46"/>
      <c r="F18" s="46"/>
      <c r="G18" s="42">
        <v>7500000</v>
      </c>
      <c r="H18" s="42">
        <v>7500000</v>
      </c>
      <c r="I18" s="43">
        <f t="shared" ref="I18:I38" si="0">G18-H18</f>
        <v>0</v>
      </c>
      <c r="J18" s="44"/>
    </row>
    <row r="19" spans="1:10" ht="15.6">
      <c r="A19" s="38"/>
      <c r="B19" s="39"/>
      <c r="C19" s="45">
        <v>2</v>
      </c>
      <c r="D19" s="46" t="s">
        <v>25</v>
      </c>
      <c r="E19" s="46"/>
      <c r="F19" s="46"/>
      <c r="G19" s="42">
        <v>42900000</v>
      </c>
      <c r="H19" s="42">
        <v>42900000</v>
      </c>
      <c r="I19" s="43">
        <f t="shared" si="0"/>
        <v>0</v>
      </c>
      <c r="J19" s="44"/>
    </row>
    <row r="20" spans="1:10" ht="15.6">
      <c r="A20" s="38"/>
      <c r="B20" s="39"/>
      <c r="C20" s="45">
        <v>3</v>
      </c>
      <c r="D20" s="46" t="s">
        <v>26</v>
      </c>
      <c r="E20" s="46"/>
      <c r="F20" s="46"/>
      <c r="G20" s="42">
        <f>G21+G22</f>
        <v>972000</v>
      </c>
      <c r="H20" s="42">
        <f>H21+H22</f>
        <v>972000</v>
      </c>
      <c r="I20" s="43">
        <f t="shared" si="0"/>
        <v>0</v>
      </c>
      <c r="J20" s="44"/>
    </row>
    <row r="21" spans="1:10" ht="15.6">
      <c r="A21" s="38"/>
      <c r="B21" s="39"/>
      <c r="C21" s="45"/>
      <c r="D21" s="46" t="s">
        <v>27</v>
      </c>
      <c r="E21" s="46" t="s">
        <v>28</v>
      </c>
      <c r="F21" s="46"/>
      <c r="G21" s="42">
        <v>145800</v>
      </c>
      <c r="H21" s="42">
        <v>145800</v>
      </c>
      <c r="I21" s="43">
        <f t="shared" si="0"/>
        <v>0</v>
      </c>
      <c r="J21" s="44"/>
    </row>
    <row r="22" spans="1:10" ht="15.6">
      <c r="A22" s="38"/>
      <c r="B22" s="39"/>
      <c r="C22" s="45"/>
      <c r="D22" s="46" t="s">
        <v>29</v>
      </c>
      <c r="E22" s="46" t="s">
        <v>30</v>
      </c>
      <c r="F22" s="46"/>
      <c r="G22" s="42">
        <v>826200</v>
      </c>
      <c r="H22" s="42">
        <v>826200</v>
      </c>
      <c r="I22" s="43">
        <f t="shared" si="0"/>
        <v>0</v>
      </c>
      <c r="J22" s="44"/>
    </row>
    <row r="23" spans="1:10" ht="15.6">
      <c r="A23" s="38"/>
      <c r="B23" s="39"/>
      <c r="C23" s="45">
        <v>4</v>
      </c>
      <c r="D23" s="46" t="s">
        <v>31</v>
      </c>
      <c r="E23" s="46"/>
      <c r="F23" s="46"/>
      <c r="G23" s="42">
        <v>27600000</v>
      </c>
      <c r="H23" s="42">
        <v>27600000</v>
      </c>
      <c r="I23" s="43">
        <f t="shared" si="0"/>
        <v>0</v>
      </c>
      <c r="J23" s="44"/>
    </row>
    <row r="24" spans="1:10" s="54" customFormat="1" ht="30.75" customHeight="1">
      <c r="A24" s="47"/>
      <c r="B24" s="48"/>
      <c r="C24" s="49">
        <v>5</v>
      </c>
      <c r="D24" s="50" t="s">
        <v>32</v>
      </c>
      <c r="E24" s="50"/>
      <c r="F24" s="51"/>
      <c r="G24" s="52">
        <v>27525000</v>
      </c>
      <c r="H24" s="52">
        <v>27525000</v>
      </c>
      <c r="I24" s="43">
        <f t="shared" si="0"/>
        <v>0</v>
      </c>
      <c r="J24" s="53"/>
    </row>
    <row r="25" spans="1:10" s="54" customFormat="1" ht="15" customHeight="1">
      <c r="A25" s="47"/>
      <c r="B25" s="55"/>
      <c r="C25" s="49">
        <v>6</v>
      </c>
      <c r="D25" s="50" t="s">
        <v>33</v>
      </c>
      <c r="E25" s="50"/>
      <c r="F25" s="51"/>
      <c r="G25" s="52">
        <v>4220000</v>
      </c>
      <c r="H25" s="52">
        <v>4220000</v>
      </c>
      <c r="I25" s="43">
        <f t="shared" si="0"/>
        <v>0</v>
      </c>
      <c r="J25" s="53"/>
    </row>
    <row r="26" spans="1:10" s="54" customFormat="1" ht="15" customHeight="1">
      <c r="A26" s="47"/>
      <c r="B26" s="56"/>
      <c r="C26" s="49">
        <v>7</v>
      </c>
      <c r="D26" s="50" t="s">
        <v>34</v>
      </c>
      <c r="E26" s="50"/>
      <c r="F26" s="51"/>
      <c r="G26" s="52">
        <v>32400000</v>
      </c>
      <c r="H26" s="52">
        <v>32400000</v>
      </c>
      <c r="I26" s="43">
        <f t="shared" si="0"/>
        <v>0</v>
      </c>
      <c r="J26" s="53"/>
    </row>
    <row r="27" spans="1:10" s="153" customFormat="1" ht="36.75" customHeight="1">
      <c r="A27" s="57"/>
      <c r="B27" s="58" t="s">
        <v>35</v>
      </c>
      <c r="C27" s="59" t="s">
        <v>36</v>
      </c>
      <c r="D27" s="59"/>
      <c r="E27" s="59"/>
      <c r="F27" s="60"/>
      <c r="G27" s="61">
        <f>SUM(G28:G32)</f>
        <v>21405000</v>
      </c>
      <c r="H27" s="61">
        <f>SUM(H28:H32)</f>
        <v>21405000</v>
      </c>
      <c r="I27" s="43">
        <f t="shared" si="0"/>
        <v>0</v>
      </c>
      <c r="J27" s="62"/>
    </row>
    <row r="28" spans="1:10" s="154" customFormat="1" ht="38.25" customHeight="1">
      <c r="A28" s="64"/>
      <c r="B28" s="65"/>
      <c r="C28" s="66">
        <v>1</v>
      </c>
      <c r="D28" s="59" t="s">
        <v>37</v>
      </c>
      <c r="E28" s="59"/>
      <c r="F28" s="60"/>
      <c r="G28" s="61">
        <v>3800000</v>
      </c>
      <c r="H28" s="61">
        <v>3800000</v>
      </c>
      <c r="I28" s="43">
        <f t="shared" si="0"/>
        <v>0</v>
      </c>
      <c r="J28" s="44"/>
    </row>
    <row r="29" spans="1:10" s="154" customFormat="1" ht="38.25" customHeight="1">
      <c r="A29" s="64"/>
      <c r="B29" s="65"/>
      <c r="C29" s="66">
        <v>2</v>
      </c>
      <c r="D29" s="59" t="s">
        <v>38</v>
      </c>
      <c r="E29" s="59"/>
      <c r="F29" s="60"/>
      <c r="G29" s="61">
        <v>2240000</v>
      </c>
      <c r="H29" s="61">
        <v>2240000</v>
      </c>
      <c r="I29" s="43">
        <f t="shared" si="0"/>
        <v>0</v>
      </c>
      <c r="J29" s="44"/>
    </row>
    <row r="30" spans="1:10" s="154" customFormat="1" ht="38.25" customHeight="1">
      <c r="A30" s="64"/>
      <c r="B30" s="65"/>
      <c r="C30" s="66">
        <v>3</v>
      </c>
      <c r="D30" s="59" t="s">
        <v>39</v>
      </c>
      <c r="E30" s="59"/>
      <c r="F30" s="60"/>
      <c r="G30" s="61">
        <v>1635000</v>
      </c>
      <c r="H30" s="61">
        <v>1635000</v>
      </c>
      <c r="I30" s="43">
        <f t="shared" si="0"/>
        <v>0</v>
      </c>
      <c r="J30" s="44"/>
    </row>
    <row r="31" spans="1:10" s="154" customFormat="1" ht="38.25" customHeight="1">
      <c r="A31" s="64"/>
      <c r="B31" s="65"/>
      <c r="C31" s="66">
        <v>4</v>
      </c>
      <c r="D31" s="59" t="s">
        <v>40</v>
      </c>
      <c r="E31" s="59"/>
      <c r="F31" s="60"/>
      <c r="G31" s="61">
        <v>330000</v>
      </c>
      <c r="H31" s="61">
        <v>330000</v>
      </c>
      <c r="I31" s="43">
        <f t="shared" si="0"/>
        <v>0</v>
      </c>
      <c r="J31" s="44"/>
    </row>
    <row r="32" spans="1:10" s="154" customFormat="1" ht="39" customHeight="1">
      <c r="A32" s="64"/>
      <c r="B32" s="65"/>
      <c r="C32" s="66">
        <v>5</v>
      </c>
      <c r="D32" s="59" t="s">
        <v>41</v>
      </c>
      <c r="E32" s="59"/>
      <c r="F32" s="60"/>
      <c r="G32" s="61">
        <v>13400000</v>
      </c>
      <c r="H32" s="61">
        <v>13400000</v>
      </c>
      <c r="I32" s="43">
        <f t="shared" si="0"/>
        <v>0</v>
      </c>
      <c r="J32" s="44"/>
    </row>
    <row r="33" spans="1:10" s="155" customFormat="1" ht="15.6">
      <c r="A33" s="67" t="s">
        <v>42</v>
      </c>
      <c r="B33" s="68" t="s">
        <v>43</v>
      </c>
      <c r="C33" s="69"/>
      <c r="D33" s="69"/>
      <c r="E33" s="69"/>
      <c r="F33" s="70"/>
      <c r="G33" s="71">
        <f>G34</f>
        <v>20000000</v>
      </c>
      <c r="H33" s="71">
        <f>H34</f>
        <v>20000000</v>
      </c>
      <c r="I33" s="35">
        <f t="shared" si="0"/>
        <v>0</v>
      </c>
      <c r="J33" s="36"/>
    </row>
    <row r="34" spans="1:10" s="154" customFormat="1" ht="15.6">
      <c r="A34" s="64"/>
      <c r="B34" s="72" t="s">
        <v>22</v>
      </c>
      <c r="C34" s="39" t="s">
        <v>44</v>
      </c>
      <c r="D34" s="46"/>
      <c r="E34" s="46"/>
      <c r="F34" s="39"/>
      <c r="G34" s="61">
        <f>G35</f>
        <v>20000000</v>
      </c>
      <c r="H34" s="61">
        <f>H35</f>
        <v>20000000</v>
      </c>
      <c r="I34" s="43">
        <f t="shared" si="0"/>
        <v>0</v>
      </c>
      <c r="J34" s="44"/>
    </row>
    <row r="35" spans="1:10" s="154" customFormat="1" ht="15.6">
      <c r="A35" s="64"/>
      <c r="B35" s="73"/>
      <c r="C35" s="74">
        <v>1</v>
      </c>
      <c r="D35" s="46" t="s">
        <v>45</v>
      </c>
      <c r="E35" s="46"/>
      <c r="F35" s="39"/>
      <c r="G35" s="61">
        <v>20000000</v>
      </c>
      <c r="H35" s="61">
        <v>20000000</v>
      </c>
      <c r="I35" s="43">
        <f t="shared" si="0"/>
        <v>0</v>
      </c>
      <c r="J35" s="44"/>
    </row>
    <row r="36" spans="1:10" s="37" customFormat="1" ht="15.6">
      <c r="A36" s="75"/>
      <c r="B36" s="76"/>
      <c r="C36" s="77"/>
      <c r="D36" s="77"/>
      <c r="E36" s="77"/>
      <c r="F36" s="78"/>
      <c r="G36" s="71"/>
      <c r="H36" s="71"/>
      <c r="I36" s="79"/>
      <c r="J36" s="80"/>
    </row>
    <row r="37" spans="1:10" ht="15.6">
      <c r="A37" s="81"/>
      <c r="B37" s="82"/>
      <c r="C37" s="83"/>
      <c r="D37" s="84"/>
      <c r="E37" s="84"/>
      <c r="F37" s="83"/>
      <c r="G37" s="61"/>
      <c r="H37" s="61"/>
      <c r="I37" s="79"/>
      <c r="J37" s="85"/>
    </row>
    <row r="38" spans="1:10" s="37" customFormat="1" ht="15.6">
      <c r="A38" s="75"/>
      <c r="B38" s="86" t="s">
        <v>46</v>
      </c>
      <c r="C38" s="86"/>
      <c r="D38" s="86"/>
      <c r="E38" s="86"/>
      <c r="F38" s="86"/>
      <c r="G38" s="71">
        <f>G16+G33</f>
        <v>184522000</v>
      </c>
      <c r="H38" s="71">
        <f>H16+H33</f>
        <v>184522000</v>
      </c>
      <c r="I38" s="87">
        <f t="shared" si="0"/>
        <v>0</v>
      </c>
      <c r="J38" s="80"/>
    </row>
    <row r="39" spans="1:10" ht="15.6">
      <c r="A39" s="88"/>
      <c r="B39" s="89"/>
      <c r="C39" s="90"/>
      <c r="D39" s="91"/>
      <c r="E39" s="91"/>
      <c r="F39" s="90"/>
      <c r="G39" s="92"/>
      <c r="H39" s="92"/>
      <c r="I39" s="92"/>
      <c r="J39" s="93"/>
    </row>
    <row r="40" spans="1:10" ht="15.6">
      <c r="A40" s="88"/>
      <c r="B40" s="89"/>
      <c r="C40" s="90"/>
      <c r="D40" s="91"/>
      <c r="E40" s="91"/>
      <c r="F40" s="90"/>
      <c r="H40" s="95"/>
      <c r="I40" s="95" t="s">
        <v>47</v>
      </c>
      <c r="J40" s="96"/>
    </row>
    <row r="41" spans="1:10" ht="43.5" customHeight="1">
      <c r="A41" s="88"/>
      <c r="B41" s="89"/>
      <c r="C41" s="90"/>
      <c r="D41" s="91"/>
      <c r="E41" s="91"/>
      <c r="F41" s="90"/>
      <c r="H41" s="95"/>
      <c r="I41" s="95" t="s">
        <v>48</v>
      </c>
      <c r="J41" s="97"/>
    </row>
    <row r="42" spans="1:10" ht="15.6">
      <c r="A42" s="88"/>
      <c r="B42" s="89"/>
      <c r="C42" s="90"/>
      <c r="D42" s="91"/>
      <c r="E42" s="91"/>
      <c r="F42" s="90"/>
      <c r="H42" s="98"/>
      <c r="I42" s="95"/>
      <c r="J42" s="99"/>
    </row>
    <row r="43" spans="1:10" ht="15.6">
      <c r="A43" s="100"/>
      <c r="B43" s="101"/>
      <c r="C43" s="102"/>
      <c r="D43" s="103"/>
      <c r="E43" s="103"/>
      <c r="F43" s="102"/>
      <c r="G43" s="104"/>
      <c r="H43" s="104"/>
      <c r="I43" s="105" t="s">
        <v>49</v>
      </c>
      <c r="J43" s="97"/>
    </row>
    <row r="44" spans="1:10" ht="15.6">
      <c r="A44" s="97"/>
      <c r="B44" s="97"/>
      <c r="C44" s="97"/>
      <c r="D44" s="97"/>
      <c r="E44" s="97"/>
      <c r="F44" s="97"/>
      <c r="G44" s="106"/>
      <c r="H44" s="106"/>
      <c r="I44" s="96" t="s">
        <v>50</v>
      </c>
      <c r="J44" s="97"/>
    </row>
    <row r="45" spans="1:10" ht="15.6">
      <c r="A45" s="97"/>
      <c r="B45" s="97"/>
      <c r="C45" s="97"/>
      <c r="D45" s="97"/>
      <c r="E45" s="97"/>
      <c r="F45" s="97"/>
      <c r="G45" s="106"/>
      <c r="H45" s="106"/>
      <c r="I45" s="106"/>
      <c r="J45" s="97"/>
    </row>
    <row r="46" spans="1:10" ht="15.6">
      <c r="A46" s="97"/>
      <c r="B46" s="97"/>
      <c r="C46" s="97"/>
      <c r="D46" s="97"/>
      <c r="E46" s="97"/>
      <c r="F46" s="97"/>
      <c r="G46" s="106"/>
      <c r="H46" s="106"/>
      <c r="I46" s="106"/>
      <c r="J46" s="97"/>
    </row>
    <row r="47" spans="1:10" ht="17.25" customHeight="1">
      <c r="A47" s="97"/>
      <c r="B47" s="97"/>
      <c r="C47" s="97"/>
      <c r="D47" s="97"/>
      <c r="E47" s="97"/>
      <c r="F47" s="97"/>
      <c r="G47" s="106"/>
      <c r="H47" s="106"/>
      <c r="I47" s="106"/>
      <c r="J47" s="97"/>
    </row>
    <row r="48" spans="1:10" ht="10.5" customHeight="1">
      <c r="A48" s="97"/>
      <c r="B48" s="97"/>
      <c r="C48" s="97"/>
      <c r="D48" s="97"/>
      <c r="E48" s="97"/>
      <c r="F48" s="97"/>
      <c r="G48" s="106"/>
      <c r="H48" s="106"/>
      <c r="I48" s="106"/>
      <c r="J48" s="97"/>
    </row>
    <row r="49" spans="1:10" ht="6.75" customHeight="1">
      <c r="A49" s="97"/>
      <c r="B49" s="97"/>
      <c r="C49" s="97"/>
      <c r="D49" s="97"/>
      <c r="E49" s="97"/>
      <c r="F49" s="97"/>
      <c r="G49" s="106"/>
      <c r="H49" s="106"/>
      <c r="I49" s="106"/>
      <c r="J49" s="97"/>
    </row>
    <row r="50" spans="1:10" ht="25.5" customHeight="1">
      <c r="A50" s="97"/>
      <c r="B50" s="97"/>
      <c r="C50" s="97"/>
      <c r="D50" s="97"/>
      <c r="E50" s="97"/>
      <c r="F50" s="97"/>
      <c r="G50" s="106"/>
      <c r="H50" s="106"/>
      <c r="I50" s="106"/>
      <c r="J50" s="97"/>
    </row>
    <row r="51" spans="1:10" ht="15" customHeight="1">
      <c r="A51" s="97"/>
      <c r="B51" s="97"/>
      <c r="C51" s="97"/>
      <c r="D51" s="97"/>
      <c r="E51" s="97"/>
      <c r="F51" s="97"/>
      <c r="G51" s="106"/>
      <c r="H51" s="106"/>
      <c r="I51" s="106"/>
      <c r="J51" s="97"/>
    </row>
    <row r="52" spans="1:10" ht="15" customHeight="1">
      <c r="A52" s="97"/>
      <c r="B52" s="97"/>
      <c r="C52" s="97"/>
      <c r="D52" s="97"/>
      <c r="E52" s="97"/>
      <c r="F52" s="97"/>
      <c r="G52" s="106"/>
      <c r="H52" s="106"/>
      <c r="I52" s="106"/>
      <c r="J52" s="97"/>
    </row>
    <row r="53" spans="1:10" ht="15" customHeight="1">
      <c r="A53" s="97"/>
      <c r="B53" s="97"/>
      <c r="C53" s="97"/>
      <c r="D53" s="97"/>
      <c r="E53" s="97"/>
      <c r="F53" s="97"/>
      <c r="G53" s="106"/>
      <c r="H53" s="106"/>
      <c r="I53" s="106"/>
      <c r="J53" s="97"/>
    </row>
    <row r="54" spans="1:10" ht="15" customHeight="1">
      <c r="A54" s="97"/>
      <c r="B54" s="97"/>
      <c r="C54" s="97"/>
      <c r="D54" s="97"/>
      <c r="E54" s="97"/>
      <c r="F54" s="97"/>
      <c r="G54" s="106"/>
      <c r="H54" s="106"/>
      <c r="I54" s="106"/>
      <c r="J54" s="97"/>
    </row>
    <row r="55" spans="1:10" ht="15" customHeight="1">
      <c r="A55" s="97"/>
      <c r="B55" s="97"/>
      <c r="C55" s="97"/>
      <c r="D55" s="97"/>
      <c r="E55" s="97"/>
      <c r="F55" s="97"/>
      <c r="G55" s="106"/>
      <c r="H55" s="106"/>
      <c r="I55" s="106"/>
      <c r="J55" s="97"/>
    </row>
    <row r="56" spans="1:10" ht="15" customHeight="1">
      <c r="A56" s="97"/>
      <c r="B56" s="97"/>
      <c r="C56" s="97"/>
      <c r="D56" s="97"/>
      <c r="E56" s="97"/>
      <c r="F56" s="97"/>
      <c r="G56" s="106"/>
      <c r="H56" s="106"/>
      <c r="I56" s="106"/>
      <c r="J56" s="97"/>
    </row>
    <row r="57" spans="1:10" ht="15.6">
      <c r="A57" s="97"/>
      <c r="B57" s="97"/>
      <c r="C57" s="97"/>
      <c r="D57" s="97"/>
      <c r="E57" s="97"/>
      <c r="F57" s="97"/>
      <c r="G57" s="106"/>
      <c r="H57" s="106"/>
      <c r="I57" s="106"/>
      <c r="J57" s="97"/>
    </row>
    <row r="58" spans="1:10" ht="15.6">
      <c r="A58" s="97"/>
      <c r="B58" s="97"/>
      <c r="C58" s="97"/>
      <c r="D58" s="97"/>
      <c r="E58" s="97"/>
      <c r="F58" s="97"/>
      <c r="G58" s="106"/>
      <c r="H58" s="106"/>
      <c r="I58" s="106"/>
      <c r="J58" s="97"/>
    </row>
    <row r="59" spans="1:10" ht="15.6">
      <c r="A59" s="97"/>
      <c r="B59" s="97"/>
      <c r="C59" s="97"/>
      <c r="D59" s="97"/>
      <c r="E59" s="97"/>
      <c r="F59" s="97"/>
      <c r="G59" s="106"/>
      <c r="H59" s="106"/>
      <c r="I59" s="106"/>
      <c r="J59" s="97"/>
    </row>
    <row r="60" spans="1:10" ht="15.6">
      <c r="A60" s="97"/>
      <c r="B60" s="97"/>
      <c r="C60" s="97"/>
      <c r="D60" s="97"/>
      <c r="E60" s="97"/>
      <c r="F60" s="97"/>
      <c r="G60" s="106"/>
      <c r="H60" s="106"/>
      <c r="I60" s="106"/>
      <c r="J60" s="97"/>
    </row>
    <row r="61" spans="1:10" ht="15.6">
      <c r="A61" s="97"/>
      <c r="B61" s="97"/>
      <c r="C61" s="97"/>
      <c r="D61" s="97"/>
      <c r="E61" s="97"/>
      <c r="F61" s="97"/>
      <c r="G61" s="106"/>
      <c r="H61" s="106"/>
      <c r="I61" s="106"/>
      <c r="J61" s="97"/>
    </row>
    <row r="62" spans="1:10" ht="15.6">
      <c r="A62" s="97"/>
      <c r="B62" s="97"/>
      <c r="C62" s="97"/>
      <c r="D62" s="97"/>
      <c r="E62" s="97"/>
      <c r="F62" s="97"/>
      <c r="G62" s="106"/>
      <c r="H62" s="106"/>
      <c r="I62" s="106"/>
      <c r="J62" s="97"/>
    </row>
    <row r="63" spans="1:10" ht="15.6">
      <c r="A63" s="97"/>
      <c r="B63" s="97"/>
      <c r="C63" s="97"/>
      <c r="D63" s="97"/>
      <c r="E63" s="97"/>
      <c r="F63" s="97"/>
      <c r="G63" s="106"/>
      <c r="H63" s="106"/>
      <c r="I63" s="106"/>
      <c r="J63" s="97"/>
    </row>
    <row r="64" spans="1:10" ht="15.6">
      <c r="A64" s="97"/>
      <c r="B64" s="97"/>
      <c r="C64" s="97"/>
      <c r="D64" s="97"/>
      <c r="E64" s="97"/>
      <c r="F64" s="97"/>
      <c r="G64" s="106"/>
      <c r="H64" s="106"/>
      <c r="I64" s="106"/>
      <c r="J64" s="97"/>
    </row>
    <row r="65" spans="1:10" ht="15.6">
      <c r="A65" s="97"/>
      <c r="B65" s="97"/>
      <c r="C65" s="97"/>
      <c r="D65" s="97"/>
      <c r="E65" s="97"/>
      <c r="F65" s="97"/>
      <c r="G65" s="106"/>
      <c r="H65" s="106"/>
      <c r="I65" s="106"/>
      <c r="J65" s="97"/>
    </row>
    <row r="66" spans="1:10" ht="15.6">
      <c r="A66" s="97"/>
      <c r="B66" s="97"/>
      <c r="C66" s="97"/>
      <c r="D66" s="97"/>
      <c r="E66" s="97"/>
      <c r="F66" s="97"/>
      <c r="G66" s="106"/>
      <c r="H66" s="106"/>
      <c r="I66" s="106"/>
      <c r="J66" s="97"/>
    </row>
    <row r="67" spans="1:10" ht="15.6">
      <c r="A67" s="97"/>
      <c r="B67" s="97"/>
      <c r="C67" s="97"/>
      <c r="D67" s="97"/>
      <c r="E67" s="97"/>
      <c r="F67" s="97"/>
      <c r="G67" s="106"/>
      <c r="H67" s="106"/>
      <c r="I67" s="106"/>
      <c r="J67" s="97"/>
    </row>
    <row r="68" spans="1:10" ht="15.6">
      <c r="A68" s="97"/>
      <c r="B68" s="97"/>
      <c r="C68" s="97"/>
      <c r="D68" s="97"/>
      <c r="E68" s="97"/>
      <c r="F68" s="97"/>
      <c r="G68" s="106"/>
      <c r="H68" s="106"/>
      <c r="I68" s="106"/>
      <c r="J68" s="97"/>
    </row>
    <row r="69" spans="1:10" ht="15.6">
      <c r="A69" s="97"/>
      <c r="B69" s="97"/>
      <c r="C69" s="97"/>
      <c r="D69" s="97"/>
      <c r="E69" s="97"/>
      <c r="F69" s="97"/>
      <c r="G69" s="106"/>
      <c r="H69" s="106"/>
      <c r="I69" s="106"/>
      <c r="J69" s="97"/>
    </row>
    <row r="70" spans="1:10" ht="15.6">
      <c r="A70" s="97"/>
      <c r="B70" s="97"/>
      <c r="C70" s="97"/>
      <c r="D70" s="97"/>
      <c r="E70" s="97"/>
      <c r="F70" s="97"/>
      <c r="G70" s="106"/>
      <c r="H70" s="106"/>
      <c r="I70" s="106"/>
      <c r="J70" s="97"/>
    </row>
    <row r="71" spans="1:10" ht="15.6">
      <c r="A71" s="97"/>
      <c r="B71" s="97"/>
      <c r="C71" s="97"/>
      <c r="D71" s="97"/>
      <c r="E71" s="97"/>
      <c r="F71" s="97"/>
      <c r="G71" s="106"/>
      <c r="H71" s="106"/>
      <c r="I71" s="106"/>
      <c r="J71" s="97"/>
    </row>
    <row r="72" spans="1:10" ht="15.6">
      <c r="A72" s="97"/>
      <c r="B72" s="97"/>
      <c r="C72" s="97"/>
      <c r="D72" s="97"/>
      <c r="E72" s="97"/>
      <c r="F72" s="97"/>
      <c r="G72" s="106"/>
      <c r="H72" s="106"/>
      <c r="I72" s="106"/>
      <c r="J72" s="97"/>
    </row>
    <row r="73" spans="1:10" ht="15.6">
      <c r="A73" s="97"/>
      <c r="B73" s="97"/>
      <c r="C73" s="97"/>
      <c r="D73" s="97"/>
      <c r="E73" s="97"/>
      <c r="F73" s="97"/>
      <c r="G73" s="106"/>
      <c r="H73" s="106"/>
      <c r="I73" s="106"/>
      <c r="J73" s="97"/>
    </row>
    <row r="74" spans="1:10" ht="15.6">
      <c r="A74" s="97"/>
      <c r="B74" s="97"/>
      <c r="C74" s="97"/>
      <c r="D74" s="97"/>
      <c r="E74" s="97"/>
      <c r="F74" s="97"/>
      <c r="G74" s="106"/>
      <c r="H74" s="106"/>
      <c r="I74" s="106"/>
      <c r="J74" s="97"/>
    </row>
    <row r="75" spans="1:10" ht="15.6">
      <c r="A75" s="97"/>
      <c r="B75" s="97"/>
      <c r="C75" s="97"/>
      <c r="D75" s="97"/>
      <c r="E75" s="97"/>
      <c r="F75" s="97"/>
      <c r="G75" s="106"/>
      <c r="H75" s="106"/>
      <c r="I75" s="106"/>
      <c r="J75" s="97"/>
    </row>
    <row r="76" spans="1:10" ht="15.6">
      <c r="A76" s="97"/>
      <c r="B76" s="97"/>
      <c r="C76" s="97"/>
      <c r="D76" s="97"/>
      <c r="E76" s="97"/>
      <c r="F76" s="97"/>
      <c r="G76" s="106"/>
      <c r="H76" s="106"/>
      <c r="I76" s="106"/>
      <c r="J76" s="97"/>
    </row>
    <row r="83" spans="7:9" ht="15" customHeight="1"/>
    <row r="84" spans="7:9" s="37" customFormat="1">
      <c r="G84" s="107"/>
      <c r="H84" s="107"/>
      <c r="I84" s="107"/>
    </row>
    <row r="87" spans="7:9" ht="27.75" customHeight="1"/>
    <row r="88" spans="7:9" ht="30" customHeight="1"/>
    <row r="89" spans="7:9" ht="17.25" customHeight="1"/>
    <row r="90" spans="7:9" ht="17.25" customHeight="1"/>
    <row r="91" spans="7:9" ht="19.5" customHeight="1"/>
    <row r="92" spans="7:9" ht="16.5" customHeight="1"/>
    <row r="93" spans="7:9" ht="15.75" customHeight="1"/>
    <row r="94" spans="7:9" ht="10.5" customHeight="1"/>
    <row r="95" spans="7:9" ht="33" customHeight="1"/>
    <row r="138" ht="34.5" customHeight="1"/>
    <row r="161" spans="7:9" ht="30" customHeight="1"/>
    <row r="162" spans="7:9" ht="28.5" customHeight="1"/>
    <row r="165" spans="7:9" s="37" customFormat="1">
      <c r="G165" s="107"/>
      <c r="H165" s="107"/>
      <c r="I165" s="107"/>
    </row>
    <row r="168" spans="7:9" ht="36" customHeight="1"/>
    <row r="189" spans="1:2" ht="15">
      <c r="A189" s="108"/>
      <c r="B189" s="108"/>
    </row>
    <row r="190" spans="1:2" ht="15">
      <c r="A190" s="108"/>
      <c r="B190" s="108"/>
    </row>
    <row r="191" spans="1:2" ht="15">
      <c r="A191" s="108"/>
      <c r="B191" s="108"/>
    </row>
    <row r="194" ht="35.25" customHeight="1"/>
    <row r="212" ht="35.25" customHeight="1"/>
    <row r="239" ht="40.5" customHeight="1"/>
    <row r="260" ht="26.25" customHeight="1"/>
    <row r="261" ht="27.75" customHeight="1"/>
    <row r="267" ht="42" customHeight="1"/>
    <row r="300" spans="7:9" s="37" customFormat="1">
      <c r="G300" s="107"/>
      <c r="H300" s="107"/>
      <c r="I300" s="107"/>
    </row>
    <row r="303" spans="7:9" ht="24" customHeight="1"/>
    <row r="304" spans="7:9" ht="30.75" customHeight="1"/>
  </sheetData>
  <mergeCells count="24">
    <mergeCell ref="D28:F28"/>
    <mergeCell ref="D29:F29"/>
    <mergeCell ref="D30:F30"/>
    <mergeCell ref="D31:F31"/>
    <mergeCell ref="D32:F32"/>
    <mergeCell ref="B38:F38"/>
    <mergeCell ref="B15:F15"/>
    <mergeCell ref="C17:F17"/>
    <mergeCell ref="D24:F24"/>
    <mergeCell ref="D25:F25"/>
    <mergeCell ref="D26:F26"/>
    <mergeCell ref="C27:F27"/>
    <mergeCell ref="A9:C9"/>
    <mergeCell ref="A10:C10"/>
    <mergeCell ref="A11:C11"/>
    <mergeCell ref="A13:A14"/>
    <mergeCell ref="B13:F14"/>
    <mergeCell ref="J13:J14"/>
    <mergeCell ref="A2:J2"/>
    <mergeCell ref="A3:J3"/>
    <mergeCell ref="A4:J4"/>
    <mergeCell ref="A5:J5"/>
    <mergeCell ref="A7:J7"/>
    <mergeCell ref="A8:C8"/>
  </mergeCells>
  <printOptions horizontalCentered="1"/>
  <pageMargins left="0.51181102362204722" right="0.31496062992125984" top="0.74803149606299213" bottom="0.74803149606299213" header="0.31496062992125984" footer="0.31496062992125984"/>
  <pageSetup paperSize="10000" scale="6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9"/>
  <sheetViews>
    <sheetView tabSelected="1" topLeftCell="A5" workbookViewId="0">
      <selection activeCell="N21" sqref="N21"/>
    </sheetView>
  </sheetViews>
  <sheetFormatPr defaultRowHeight="14.4"/>
  <cols>
    <col min="1" max="1" width="7.109375" customWidth="1"/>
    <col min="2" max="2" width="3.109375" customWidth="1"/>
    <col min="3" max="3" width="6.6640625" customWidth="1"/>
    <col min="4" max="4" width="2.44140625" customWidth="1"/>
    <col min="6" max="6" width="45" customWidth="1"/>
    <col min="7" max="8" width="18.6640625" style="94" customWidth="1"/>
    <col min="9" max="9" width="15.109375" style="94" customWidth="1"/>
    <col min="10" max="10" width="7.6640625" customWidth="1"/>
  </cols>
  <sheetData>
    <row r="2" spans="1:10" ht="17.399999999999999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7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0.5" customHeight="1" thickBo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6.75" customHeight="1" thickTop="1">
      <c r="A6" s="4"/>
      <c r="B6" s="4"/>
      <c r="C6" s="4"/>
      <c r="D6" s="4"/>
      <c r="E6" s="4"/>
      <c r="F6" s="4"/>
      <c r="G6" s="5"/>
      <c r="H6" s="5"/>
      <c r="I6" s="5"/>
      <c r="J6" s="4"/>
    </row>
    <row r="7" spans="1:10" ht="30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>
      <c r="A8" s="7" t="s">
        <v>5</v>
      </c>
      <c r="B8" s="7"/>
      <c r="C8" s="7"/>
      <c r="D8" s="8" t="s">
        <v>6</v>
      </c>
      <c r="E8" s="8" t="s">
        <v>51</v>
      </c>
      <c r="F8" s="9"/>
      <c r="G8" s="10"/>
      <c r="H8" s="10"/>
      <c r="I8" s="10"/>
      <c r="J8" s="11"/>
    </row>
    <row r="9" spans="1:10" ht="15" customHeight="1">
      <c r="A9" s="7" t="s">
        <v>8</v>
      </c>
      <c r="B9" s="7"/>
      <c r="C9" s="7"/>
      <c r="D9" s="8" t="s">
        <v>6</v>
      </c>
      <c r="E9" s="12" t="s">
        <v>9</v>
      </c>
      <c r="F9" s="13"/>
      <c r="G9" s="14"/>
      <c r="H9" s="14"/>
      <c r="I9" s="14"/>
      <c r="J9" s="15"/>
    </row>
    <row r="10" spans="1:10" ht="15" customHeight="1">
      <c r="A10" s="7" t="s">
        <v>10</v>
      </c>
      <c r="B10" s="7"/>
      <c r="C10" s="7"/>
      <c r="D10" s="8" t="s">
        <v>6</v>
      </c>
      <c r="E10" s="8" t="s">
        <v>11</v>
      </c>
      <c r="F10" s="9"/>
      <c r="G10" s="10"/>
      <c r="H10" s="10"/>
      <c r="I10" s="10"/>
      <c r="J10" s="11"/>
    </row>
    <row r="11" spans="1:10" ht="15" customHeight="1">
      <c r="A11" s="7" t="s">
        <v>12</v>
      </c>
      <c r="B11" s="7"/>
      <c r="C11" s="7"/>
      <c r="D11" s="8" t="s">
        <v>6</v>
      </c>
      <c r="E11" s="8">
        <v>2023</v>
      </c>
      <c r="F11" s="9"/>
      <c r="G11" s="10"/>
      <c r="H11" s="10"/>
      <c r="I11" s="10"/>
      <c r="J11" s="11"/>
    </row>
    <row r="12" spans="1:10" ht="15" customHeight="1">
      <c r="A12" s="8"/>
      <c r="B12" s="8"/>
      <c r="C12" s="8"/>
      <c r="D12" s="8"/>
      <c r="E12" s="8"/>
      <c r="F12" s="9"/>
      <c r="G12" s="10"/>
      <c r="H12" s="10"/>
      <c r="I12" s="10"/>
      <c r="J12" s="11"/>
    </row>
    <row r="13" spans="1:10" ht="15.6">
      <c r="A13" s="109" t="s">
        <v>13</v>
      </c>
      <c r="B13" s="110" t="s">
        <v>14</v>
      </c>
      <c r="C13" s="111"/>
      <c r="D13" s="111"/>
      <c r="E13" s="111"/>
      <c r="F13" s="112"/>
      <c r="G13" s="113" t="s">
        <v>15</v>
      </c>
      <c r="H13" s="114" t="s">
        <v>16</v>
      </c>
      <c r="I13" s="114" t="s">
        <v>17</v>
      </c>
      <c r="J13" s="109" t="s">
        <v>18</v>
      </c>
    </row>
    <row r="14" spans="1:10" ht="15.6">
      <c r="A14" s="115"/>
      <c r="B14" s="116"/>
      <c r="C14" s="117"/>
      <c r="D14" s="117"/>
      <c r="E14" s="117"/>
      <c r="F14" s="118"/>
      <c r="G14" s="119" t="s">
        <v>19</v>
      </c>
      <c r="H14" s="114" t="s">
        <v>19</v>
      </c>
      <c r="I14" s="114" t="s">
        <v>19</v>
      </c>
      <c r="J14" s="115"/>
    </row>
    <row r="15" spans="1:10" ht="15.6">
      <c r="A15" s="120">
        <v>1</v>
      </c>
      <c r="B15" s="121">
        <v>2</v>
      </c>
      <c r="C15" s="122"/>
      <c r="D15" s="122"/>
      <c r="E15" s="122"/>
      <c r="F15" s="123"/>
      <c r="G15" s="120">
        <v>3</v>
      </c>
      <c r="H15" s="120">
        <v>4</v>
      </c>
      <c r="I15" s="124">
        <v>5</v>
      </c>
      <c r="J15" s="125">
        <v>6</v>
      </c>
    </row>
    <row r="16" spans="1:10" s="37" customFormat="1" ht="15.6">
      <c r="A16" s="126" t="s">
        <v>20</v>
      </c>
      <c r="B16" s="127" t="s">
        <v>21</v>
      </c>
      <c r="C16" s="128"/>
      <c r="D16" s="128"/>
      <c r="E16" s="128"/>
      <c r="F16" s="128"/>
      <c r="G16" s="129">
        <f>G17+G27+G29</f>
        <v>184522000</v>
      </c>
      <c r="H16" s="129">
        <f t="shared" ref="H16:I16" si="0">H17+H27+H29</f>
        <v>182997800</v>
      </c>
      <c r="I16" s="129">
        <f t="shared" si="0"/>
        <v>1524200</v>
      </c>
      <c r="J16" s="80"/>
    </row>
    <row r="17" spans="1:10" ht="48.75" customHeight="1">
      <c r="A17" s="130"/>
      <c r="B17" s="83" t="s">
        <v>22</v>
      </c>
      <c r="C17" s="131" t="s">
        <v>23</v>
      </c>
      <c r="D17" s="131"/>
      <c r="E17" s="131"/>
      <c r="F17" s="132"/>
      <c r="G17" s="133">
        <f>G18+G19+G20+G23+G24++G25</f>
        <v>137561000</v>
      </c>
      <c r="H17" s="133">
        <f t="shared" ref="H17:I17" si="1">H18+H19+H20+H23+H24++H25</f>
        <v>136036800</v>
      </c>
      <c r="I17" s="133">
        <f t="shared" si="1"/>
        <v>1524200</v>
      </c>
      <c r="J17" s="85"/>
    </row>
    <row r="18" spans="1:10" ht="24.75" customHeight="1">
      <c r="A18" s="130"/>
      <c r="B18" s="83"/>
      <c r="C18" s="134">
        <v>1</v>
      </c>
      <c r="D18" s="84" t="s">
        <v>24</v>
      </c>
      <c r="E18" s="84"/>
      <c r="F18" s="84"/>
      <c r="G18" s="133">
        <v>7500000</v>
      </c>
      <c r="H18" s="133">
        <v>7500000</v>
      </c>
      <c r="I18" s="133">
        <f>G18-H18</f>
        <v>0</v>
      </c>
      <c r="J18" s="85"/>
    </row>
    <row r="19" spans="1:10" ht="24.75" customHeight="1">
      <c r="A19" s="130"/>
      <c r="B19" s="83"/>
      <c r="C19" s="134">
        <v>2</v>
      </c>
      <c r="D19" s="84" t="s">
        <v>25</v>
      </c>
      <c r="E19" s="84"/>
      <c r="F19" s="84"/>
      <c r="G19" s="133">
        <v>42900000</v>
      </c>
      <c r="H19" s="133">
        <v>41500000</v>
      </c>
      <c r="I19" s="133">
        <f t="shared" ref="I19:I30" si="2">G19-H19</f>
        <v>1400000</v>
      </c>
      <c r="J19" s="85"/>
    </row>
    <row r="20" spans="1:10" ht="24.75" customHeight="1">
      <c r="A20" s="130"/>
      <c r="B20" s="83"/>
      <c r="C20" s="134">
        <v>3</v>
      </c>
      <c r="D20" s="84" t="s">
        <v>26</v>
      </c>
      <c r="E20" s="84"/>
      <c r="F20" s="84"/>
      <c r="G20" s="133">
        <f>G21+G22</f>
        <v>972000</v>
      </c>
      <c r="H20" s="133">
        <f t="shared" ref="H20:I20" si="3">H21+H22</f>
        <v>847800</v>
      </c>
      <c r="I20" s="133">
        <f t="shared" si="3"/>
        <v>124200</v>
      </c>
      <c r="J20" s="85"/>
    </row>
    <row r="21" spans="1:10" ht="24.75" customHeight="1">
      <c r="A21" s="130"/>
      <c r="B21" s="83"/>
      <c r="C21" s="134"/>
      <c r="D21" s="84" t="s">
        <v>27</v>
      </c>
      <c r="E21" s="84" t="s">
        <v>28</v>
      </c>
      <c r="F21" s="84"/>
      <c r="G21" s="133">
        <v>145800</v>
      </c>
      <c r="H21" s="133">
        <v>48600</v>
      </c>
      <c r="I21" s="133">
        <f t="shared" si="2"/>
        <v>97200</v>
      </c>
      <c r="J21" s="85"/>
    </row>
    <row r="22" spans="1:10" ht="24.75" customHeight="1">
      <c r="A22" s="130"/>
      <c r="B22" s="83"/>
      <c r="C22" s="134"/>
      <c r="D22" s="84" t="s">
        <v>29</v>
      </c>
      <c r="E22" s="84" t="s">
        <v>30</v>
      </c>
      <c r="F22" s="84"/>
      <c r="G22" s="133">
        <v>826200</v>
      </c>
      <c r="H22" s="133">
        <v>799200</v>
      </c>
      <c r="I22" s="133">
        <f t="shared" si="2"/>
        <v>27000</v>
      </c>
      <c r="J22" s="85"/>
    </row>
    <row r="23" spans="1:10" ht="24.75" customHeight="1">
      <c r="A23" s="130"/>
      <c r="B23" s="83"/>
      <c r="C23" s="134">
        <v>4</v>
      </c>
      <c r="D23" s="84" t="s">
        <v>31</v>
      </c>
      <c r="E23" s="84"/>
      <c r="F23" s="84"/>
      <c r="G23" s="133">
        <v>27600000</v>
      </c>
      <c r="H23" s="133">
        <v>27600000</v>
      </c>
      <c r="I23" s="133">
        <f t="shared" si="2"/>
        <v>0</v>
      </c>
      <c r="J23" s="85"/>
    </row>
    <row r="24" spans="1:10" s="54" customFormat="1" ht="24.75" customHeight="1">
      <c r="A24" s="135"/>
      <c r="B24" s="136"/>
      <c r="C24" s="137">
        <v>5</v>
      </c>
      <c r="D24" s="138" t="s">
        <v>32</v>
      </c>
      <c r="E24" s="138"/>
      <c r="F24" s="139"/>
      <c r="G24" s="140">
        <v>26189000</v>
      </c>
      <c r="H24" s="140">
        <v>26189000</v>
      </c>
      <c r="I24" s="133">
        <f t="shared" si="2"/>
        <v>0</v>
      </c>
      <c r="J24" s="141"/>
    </row>
    <row r="25" spans="1:10" s="54" customFormat="1" ht="24.75" customHeight="1">
      <c r="A25" s="135"/>
      <c r="B25" s="142"/>
      <c r="C25" s="137">
        <v>6</v>
      </c>
      <c r="D25" s="138" t="s">
        <v>34</v>
      </c>
      <c r="E25" s="138"/>
      <c r="F25" s="139"/>
      <c r="G25" s="140">
        <v>32400000</v>
      </c>
      <c r="H25" s="140">
        <v>32400000</v>
      </c>
      <c r="I25" s="133">
        <f t="shared" si="2"/>
        <v>0</v>
      </c>
      <c r="J25" s="141"/>
    </row>
    <row r="26" spans="1:10" s="54" customFormat="1" ht="15" customHeight="1">
      <c r="A26" s="135"/>
      <c r="B26" s="143"/>
      <c r="C26" s="137"/>
      <c r="D26" s="138"/>
      <c r="E26" s="138"/>
      <c r="F26" s="139"/>
      <c r="G26" s="140"/>
      <c r="H26" s="140"/>
      <c r="I26" s="133"/>
      <c r="J26" s="141"/>
    </row>
    <row r="27" spans="1:10" s="63" customFormat="1" ht="36.75" customHeight="1">
      <c r="A27" s="144"/>
      <c r="B27" s="145" t="s">
        <v>35</v>
      </c>
      <c r="C27" s="146" t="s">
        <v>52</v>
      </c>
      <c r="D27" s="146"/>
      <c r="E27" s="146"/>
      <c r="F27" s="147"/>
      <c r="G27" s="61">
        <f>SUM(G28:G28)</f>
        <v>44361000</v>
      </c>
      <c r="H27" s="61">
        <f t="shared" ref="H27:I27" si="4">SUM(H28:H28)</f>
        <v>44361000</v>
      </c>
      <c r="I27" s="61">
        <f t="shared" si="4"/>
        <v>0</v>
      </c>
      <c r="J27" s="148"/>
    </row>
    <row r="28" spans="1:10" ht="38.25" customHeight="1">
      <c r="A28" s="81"/>
      <c r="B28" s="149"/>
      <c r="C28" s="150">
        <v>1</v>
      </c>
      <c r="D28" s="146" t="s">
        <v>53</v>
      </c>
      <c r="E28" s="146"/>
      <c r="F28" s="147"/>
      <c r="G28" s="61">
        <v>44361000</v>
      </c>
      <c r="H28" s="61">
        <v>44361000</v>
      </c>
      <c r="I28" s="140">
        <f t="shared" si="2"/>
        <v>0</v>
      </c>
      <c r="J28" s="85"/>
    </row>
    <row r="29" spans="1:10" ht="21" customHeight="1">
      <c r="A29" s="81"/>
      <c r="B29" s="151" t="s">
        <v>54</v>
      </c>
      <c r="C29" s="83" t="s">
        <v>55</v>
      </c>
      <c r="D29" s="84"/>
      <c r="E29" s="84"/>
      <c r="F29" s="83"/>
      <c r="G29" s="61">
        <f>G30</f>
        <v>2600000</v>
      </c>
      <c r="H29" s="61">
        <f t="shared" ref="H29:I29" si="5">H30</f>
        <v>2600000</v>
      </c>
      <c r="I29" s="61">
        <f t="shared" si="5"/>
        <v>0</v>
      </c>
      <c r="J29" s="85"/>
    </row>
    <row r="30" spans="1:10" ht="21" customHeight="1">
      <c r="A30" s="81"/>
      <c r="B30" s="82"/>
      <c r="C30" s="152">
        <v>1</v>
      </c>
      <c r="D30" s="84" t="s">
        <v>56</v>
      </c>
      <c r="E30" s="84"/>
      <c r="F30" s="83"/>
      <c r="G30" s="61">
        <v>2600000</v>
      </c>
      <c r="H30" s="61">
        <v>2600000</v>
      </c>
      <c r="I30" s="133">
        <f t="shared" si="2"/>
        <v>0</v>
      </c>
      <c r="J30" s="85"/>
    </row>
    <row r="31" spans="1:10" s="37" customFormat="1" ht="15.6">
      <c r="A31" s="75"/>
      <c r="B31" s="76"/>
      <c r="C31" s="77"/>
      <c r="D31" s="77"/>
      <c r="E31" s="77"/>
      <c r="F31" s="78"/>
      <c r="G31" s="71"/>
      <c r="H31" s="71"/>
      <c r="I31" s="71"/>
      <c r="J31" s="80"/>
    </row>
    <row r="32" spans="1:10" ht="15.6">
      <c r="A32" s="81"/>
      <c r="B32" s="82"/>
      <c r="C32" s="83"/>
      <c r="D32" s="84"/>
      <c r="E32" s="84"/>
      <c r="F32" s="83"/>
      <c r="G32" s="61"/>
      <c r="H32" s="61"/>
      <c r="I32" s="61"/>
      <c r="J32" s="85"/>
    </row>
    <row r="33" spans="1:10" s="37" customFormat="1" ht="15.6">
      <c r="A33" s="75"/>
      <c r="B33" s="86" t="s">
        <v>46</v>
      </c>
      <c r="C33" s="86"/>
      <c r="D33" s="86"/>
      <c r="E33" s="86"/>
      <c r="F33" s="86"/>
      <c r="G33" s="71">
        <f>G16</f>
        <v>184522000</v>
      </c>
      <c r="H33" s="71">
        <f t="shared" ref="H33:I33" si="6">H16</f>
        <v>182997800</v>
      </c>
      <c r="I33" s="71">
        <f t="shared" si="6"/>
        <v>1524200</v>
      </c>
      <c r="J33" s="80"/>
    </row>
    <row r="34" spans="1:10" ht="40.5" customHeight="1">
      <c r="A34" s="88"/>
      <c r="B34" s="89"/>
      <c r="C34" s="90"/>
      <c r="D34" s="91"/>
      <c r="E34" s="91"/>
      <c r="F34" s="90"/>
      <c r="G34" s="92"/>
      <c r="H34" s="92"/>
      <c r="I34" s="92"/>
      <c r="J34" s="93"/>
    </row>
    <row r="35" spans="1:10" ht="15.6">
      <c r="A35" s="88"/>
      <c r="B35" s="89"/>
      <c r="C35" s="90"/>
      <c r="D35" s="91"/>
      <c r="E35" s="91"/>
      <c r="F35" s="90"/>
      <c r="H35" s="95"/>
      <c r="I35" s="95" t="s">
        <v>57</v>
      </c>
      <c r="J35" s="96"/>
    </row>
    <row r="36" spans="1:10" ht="43.5" customHeight="1">
      <c r="A36" s="88"/>
      <c r="B36" s="89"/>
      <c r="C36" s="90"/>
      <c r="D36" s="91"/>
      <c r="E36" s="91"/>
      <c r="F36" s="90"/>
      <c r="H36" s="95"/>
      <c r="I36" s="95" t="s">
        <v>48</v>
      </c>
      <c r="J36" s="97"/>
    </row>
    <row r="37" spans="1:10" ht="15.6">
      <c r="A37" s="88"/>
      <c r="B37" s="89"/>
      <c r="C37" s="90"/>
      <c r="D37" s="91"/>
      <c r="E37" s="91"/>
      <c r="F37" s="90"/>
      <c r="H37" s="98"/>
      <c r="I37" s="95"/>
      <c r="J37" s="99"/>
    </row>
    <row r="38" spans="1:10" ht="15.6">
      <c r="A38" s="100"/>
      <c r="B38" s="101"/>
      <c r="C38" s="102"/>
      <c r="D38" s="103"/>
      <c r="E38" s="103"/>
      <c r="F38" s="102"/>
      <c r="G38" s="104"/>
      <c r="H38" s="104"/>
      <c r="I38" s="105" t="s">
        <v>49</v>
      </c>
      <c r="J38" s="97"/>
    </row>
    <row r="39" spans="1:10" ht="15.6">
      <c r="A39" s="97"/>
      <c r="B39" s="97"/>
      <c r="C39" s="97"/>
      <c r="D39" s="97"/>
      <c r="E39" s="97"/>
      <c r="F39" s="97"/>
      <c r="G39" s="106"/>
      <c r="H39" s="106"/>
      <c r="I39" s="96" t="s">
        <v>50</v>
      </c>
      <c r="J39" s="97"/>
    </row>
    <row r="40" spans="1:10" ht="15.6">
      <c r="A40" s="97"/>
      <c r="B40" s="97"/>
      <c r="C40" s="97"/>
      <c r="D40" s="97"/>
      <c r="E40" s="97"/>
      <c r="F40" s="97"/>
      <c r="G40" s="106"/>
      <c r="H40" s="106"/>
      <c r="I40" s="106"/>
      <c r="J40" s="97"/>
    </row>
    <row r="41" spans="1:10" ht="15.6">
      <c r="A41" s="97"/>
      <c r="B41" s="97"/>
      <c r="C41" s="97"/>
      <c r="D41" s="97"/>
      <c r="E41" s="97"/>
      <c r="F41" s="97"/>
      <c r="G41" s="106"/>
      <c r="H41" s="106"/>
      <c r="I41" s="106"/>
      <c r="J41" s="97"/>
    </row>
    <row r="42" spans="1:10" ht="17.25" customHeight="1">
      <c r="A42" s="97"/>
      <c r="B42" s="97"/>
      <c r="C42" s="97"/>
      <c r="D42" s="97"/>
      <c r="E42" s="97"/>
      <c r="F42" s="97"/>
      <c r="G42" s="106"/>
      <c r="H42" s="106"/>
      <c r="I42" s="106"/>
      <c r="J42" s="97"/>
    </row>
    <row r="43" spans="1:10" ht="10.5" customHeight="1">
      <c r="A43" s="97"/>
      <c r="B43" s="97"/>
      <c r="C43" s="97"/>
      <c r="D43" s="97"/>
      <c r="E43" s="97"/>
      <c r="F43" s="97"/>
      <c r="G43" s="106"/>
      <c r="H43" s="106"/>
      <c r="I43" s="106"/>
      <c r="J43" s="97"/>
    </row>
    <row r="44" spans="1:10" ht="6.75" customHeight="1">
      <c r="A44" s="97"/>
      <c r="B44" s="97"/>
      <c r="C44" s="97"/>
      <c r="D44" s="97"/>
      <c r="E44" s="97"/>
      <c r="F44" s="97"/>
      <c r="G44" s="106"/>
      <c r="H44" s="106"/>
      <c r="I44" s="106"/>
      <c r="J44" s="97"/>
    </row>
    <row r="45" spans="1:10" ht="25.5" customHeight="1">
      <c r="A45" s="97"/>
      <c r="B45" s="97"/>
      <c r="C45" s="97"/>
      <c r="D45" s="97"/>
      <c r="E45" s="97"/>
      <c r="F45" s="97"/>
      <c r="G45" s="106"/>
      <c r="H45" s="106"/>
      <c r="I45" s="106"/>
      <c r="J45" s="97"/>
    </row>
    <row r="46" spans="1:10" ht="15" customHeight="1">
      <c r="A46" s="97"/>
      <c r="B46" s="97"/>
      <c r="C46" s="97"/>
      <c r="D46" s="97"/>
      <c r="E46" s="97"/>
      <c r="F46" s="97"/>
      <c r="G46" s="106"/>
      <c r="H46" s="106"/>
      <c r="I46" s="106"/>
      <c r="J46" s="97"/>
    </row>
    <row r="47" spans="1:10" ht="15" customHeight="1">
      <c r="A47" s="97"/>
      <c r="B47" s="97"/>
      <c r="C47" s="97"/>
      <c r="D47" s="97"/>
      <c r="E47" s="97"/>
      <c r="F47" s="97"/>
      <c r="G47" s="106"/>
      <c r="H47" s="106"/>
      <c r="I47" s="106"/>
      <c r="J47" s="97"/>
    </row>
    <row r="48" spans="1:10" ht="15" customHeight="1">
      <c r="A48" s="97"/>
      <c r="B48" s="97"/>
      <c r="C48" s="97"/>
      <c r="D48" s="97"/>
      <c r="E48" s="97"/>
      <c r="F48" s="97"/>
      <c r="G48" s="106"/>
      <c r="H48" s="106"/>
      <c r="I48" s="106"/>
      <c r="J48" s="97"/>
    </row>
    <row r="49" spans="1:10" ht="15" customHeight="1">
      <c r="A49" s="97"/>
      <c r="B49" s="97"/>
      <c r="C49" s="97"/>
      <c r="D49" s="97"/>
      <c r="E49" s="97"/>
      <c r="F49" s="97"/>
      <c r="G49" s="106"/>
      <c r="H49" s="106"/>
      <c r="I49" s="106"/>
      <c r="J49" s="97"/>
    </row>
    <row r="50" spans="1:10" ht="15" customHeight="1">
      <c r="A50" s="97"/>
      <c r="B50" s="97"/>
      <c r="C50" s="97"/>
      <c r="D50" s="97"/>
      <c r="E50" s="97"/>
      <c r="F50" s="97"/>
      <c r="G50" s="106"/>
      <c r="H50" s="106"/>
      <c r="I50" s="106"/>
      <c r="J50" s="97"/>
    </row>
    <row r="51" spans="1:10" ht="15" customHeight="1">
      <c r="A51" s="97"/>
      <c r="B51" s="97"/>
      <c r="C51" s="97"/>
      <c r="D51" s="97"/>
      <c r="E51" s="97"/>
      <c r="F51" s="97"/>
      <c r="G51" s="106"/>
      <c r="H51" s="106"/>
      <c r="I51" s="106"/>
      <c r="J51" s="97"/>
    </row>
    <row r="52" spans="1:10" ht="15.6">
      <c r="A52" s="97"/>
      <c r="B52" s="97"/>
      <c r="C52" s="97"/>
      <c r="D52" s="97"/>
      <c r="E52" s="97"/>
      <c r="F52" s="97"/>
      <c r="G52" s="106"/>
      <c r="H52" s="106"/>
      <c r="I52" s="106"/>
      <c r="J52" s="97"/>
    </row>
    <row r="53" spans="1:10" ht="15.6">
      <c r="A53" s="97"/>
      <c r="B53" s="97"/>
      <c r="C53" s="97"/>
      <c r="D53" s="97"/>
      <c r="E53" s="97"/>
      <c r="F53" s="97"/>
      <c r="G53" s="106"/>
      <c r="H53" s="106"/>
      <c r="I53" s="106"/>
      <c r="J53" s="97"/>
    </row>
    <row r="54" spans="1:10" ht="15.6">
      <c r="A54" s="97"/>
      <c r="B54" s="97"/>
      <c r="C54" s="97"/>
      <c r="D54" s="97"/>
      <c r="E54" s="97"/>
      <c r="F54" s="97"/>
      <c r="G54" s="106"/>
      <c r="H54" s="106"/>
      <c r="I54" s="106"/>
      <c r="J54" s="97"/>
    </row>
    <row r="55" spans="1:10" ht="15.6">
      <c r="A55" s="97"/>
      <c r="B55" s="97"/>
      <c r="C55" s="97"/>
      <c r="D55" s="97"/>
      <c r="E55" s="97"/>
      <c r="F55" s="97"/>
      <c r="G55" s="106"/>
      <c r="H55" s="106"/>
      <c r="I55" s="106"/>
      <c r="J55" s="97"/>
    </row>
    <row r="56" spans="1:10" ht="15.6">
      <c r="A56" s="97"/>
      <c r="B56" s="97"/>
      <c r="C56" s="97"/>
      <c r="D56" s="97"/>
      <c r="E56" s="97"/>
      <c r="F56" s="97"/>
      <c r="G56" s="106"/>
      <c r="H56" s="106"/>
      <c r="I56" s="106"/>
      <c r="J56" s="97"/>
    </row>
    <row r="57" spans="1:10" ht="15.6">
      <c r="A57" s="97"/>
      <c r="B57" s="97"/>
      <c r="C57" s="97"/>
      <c r="D57" s="97"/>
      <c r="E57" s="97"/>
      <c r="F57" s="97"/>
      <c r="G57" s="106"/>
      <c r="H57" s="106"/>
      <c r="I57" s="106"/>
      <c r="J57" s="97"/>
    </row>
    <row r="58" spans="1:10" ht="15.6">
      <c r="A58" s="97"/>
      <c r="B58" s="97"/>
      <c r="C58" s="97"/>
      <c r="D58" s="97"/>
      <c r="E58" s="97"/>
      <c r="F58" s="97"/>
      <c r="G58" s="106"/>
      <c r="H58" s="106"/>
      <c r="I58" s="106"/>
      <c r="J58" s="97"/>
    </row>
    <row r="59" spans="1:10" ht="15.6">
      <c r="A59" s="97"/>
      <c r="B59" s="97"/>
      <c r="C59" s="97"/>
      <c r="D59" s="97"/>
      <c r="E59" s="97"/>
      <c r="F59" s="97"/>
      <c r="G59" s="106"/>
      <c r="H59" s="106"/>
      <c r="I59" s="106"/>
      <c r="J59" s="97"/>
    </row>
    <row r="60" spans="1:10" ht="15.6">
      <c r="A60" s="97"/>
      <c r="B60" s="97"/>
      <c r="C60" s="97"/>
      <c r="D60" s="97"/>
      <c r="E60" s="97"/>
      <c r="F60" s="97"/>
      <c r="G60" s="106"/>
      <c r="H60" s="106"/>
      <c r="I60" s="106"/>
      <c r="J60" s="97"/>
    </row>
    <row r="61" spans="1:10" ht="15.6">
      <c r="A61" s="97"/>
      <c r="B61" s="97"/>
      <c r="C61" s="97"/>
      <c r="D61" s="97"/>
      <c r="E61" s="97"/>
      <c r="F61" s="97"/>
      <c r="G61" s="106"/>
      <c r="H61" s="106"/>
      <c r="I61" s="106"/>
      <c r="J61" s="97"/>
    </row>
    <row r="62" spans="1:10" ht="15.6">
      <c r="A62" s="97"/>
      <c r="B62" s="97"/>
      <c r="C62" s="97"/>
      <c r="D62" s="97"/>
      <c r="E62" s="97"/>
      <c r="F62" s="97"/>
      <c r="G62" s="106"/>
      <c r="H62" s="106"/>
      <c r="I62" s="106"/>
      <c r="J62" s="97"/>
    </row>
    <row r="63" spans="1:10" ht="15.6">
      <c r="A63" s="97"/>
      <c r="B63" s="97"/>
      <c r="C63" s="97"/>
      <c r="D63" s="97"/>
      <c r="E63" s="97"/>
      <c r="F63" s="97"/>
      <c r="G63" s="106"/>
      <c r="H63" s="106"/>
      <c r="I63" s="106"/>
      <c r="J63" s="97"/>
    </row>
    <row r="64" spans="1:10" ht="15.6">
      <c r="A64" s="97"/>
      <c r="B64" s="97"/>
      <c r="C64" s="97"/>
      <c r="D64" s="97"/>
      <c r="E64" s="97"/>
      <c r="F64" s="97"/>
      <c r="G64" s="106"/>
      <c r="H64" s="106"/>
      <c r="I64" s="106"/>
      <c r="J64" s="97"/>
    </row>
    <row r="65" spans="1:10" ht="15.6">
      <c r="A65" s="97"/>
      <c r="B65" s="97"/>
      <c r="C65" s="97"/>
      <c r="D65" s="97"/>
      <c r="E65" s="97"/>
      <c r="F65" s="97"/>
      <c r="G65" s="106"/>
      <c r="H65" s="106"/>
      <c r="I65" s="106"/>
      <c r="J65" s="97"/>
    </row>
    <row r="66" spans="1:10" ht="15.6">
      <c r="A66" s="97"/>
      <c r="B66" s="97"/>
      <c r="C66" s="97"/>
      <c r="D66" s="97"/>
      <c r="E66" s="97"/>
      <c r="F66" s="97"/>
      <c r="G66" s="106"/>
      <c r="H66" s="106"/>
      <c r="I66" s="106"/>
      <c r="J66" s="97"/>
    </row>
    <row r="67" spans="1:10" ht="15.6">
      <c r="A67" s="97"/>
      <c r="B67" s="97"/>
      <c r="C67" s="97"/>
      <c r="D67" s="97"/>
      <c r="E67" s="97"/>
      <c r="F67" s="97"/>
      <c r="G67" s="106"/>
      <c r="H67" s="106"/>
      <c r="I67" s="106"/>
      <c r="J67" s="97"/>
    </row>
    <row r="68" spans="1:10" ht="15.6">
      <c r="A68" s="97"/>
      <c r="B68" s="97"/>
      <c r="C68" s="97"/>
      <c r="D68" s="97"/>
      <c r="E68" s="97"/>
      <c r="F68" s="97"/>
      <c r="G68" s="106"/>
      <c r="H68" s="106"/>
      <c r="I68" s="106"/>
      <c r="J68" s="97"/>
    </row>
    <row r="69" spans="1:10" ht="15.6">
      <c r="A69" s="97"/>
      <c r="B69" s="97"/>
      <c r="C69" s="97"/>
      <c r="D69" s="97"/>
      <c r="E69" s="97"/>
      <c r="F69" s="97"/>
      <c r="G69" s="106"/>
      <c r="H69" s="106"/>
      <c r="I69" s="106"/>
      <c r="J69" s="97"/>
    </row>
    <row r="70" spans="1:10" ht="15.6">
      <c r="A70" s="97"/>
      <c r="B70" s="97"/>
      <c r="C70" s="97"/>
      <c r="D70" s="97"/>
      <c r="E70" s="97"/>
      <c r="F70" s="97"/>
      <c r="G70" s="106"/>
      <c r="H70" s="106"/>
      <c r="I70" s="106"/>
      <c r="J70" s="97"/>
    </row>
    <row r="71" spans="1:10" ht="15.6">
      <c r="A71" s="97"/>
      <c r="B71" s="97"/>
      <c r="C71" s="97"/>
      <c r="D71" s="97"/>
      <c r="E71" s="97"/>
      <c r="F71" s="97"/>
      <c r="G71" s="106"/>
      <c r="H71" s="106"/>
      <c r="I71" s="106"/>
      <c r="J71" s="97"/>
    </row>
    <row r="78" spans="1:10" ht="15" customHeight="1"/>
    <row r="79" spans="1:10" s="37" customFormat="1">
      <c r="G79" s="107"/>
      <c r="H79" s="107"/>
      <c r="I79" s="107"/>
    </row>
    <row r="82" ht="27.75" customHeight="1"/>
    <row r="83" ht="30" customHeight="1"/>
    <row r="84" ht="17.25" customHeight="1"/>
    <row r="85" ht="17.25" customHeight="1"/>
    <row r="86" ht="19.5" customHeight="1"/>
    <row r="87" ht="16.5" customHeight="1"/>
    <row r="88" ht="15.75" customHeight="1"/>
    <row r="89" ht="10.5" customHeight="1"/>
    <row r="90" ht="33" customHeight="1"/>
    <row r="133" ht="34.5" customHeight="1"/>
    <row r="156" spans="7:9" ht="30" customHeight="1"/>
    <row r="157" spans="7:9" ht="28.5" customHeight="1"/>
    <row r="160" spans="7:9" s="37" customFormat="1">
      <c r="G160" s="107"/>
      <c r="H160" s="107"/>
      <c r="I160" s="107"/>
    </row>
    <row r="163" ht="36" customHeight="1"/>
    <row r="184" spans="1:2" ht="15">
      <c r="A184" s="108"/>
      <c r="B184" s="108"/>
    </row>
    <row r="185" spans="1:2" ht="15">
      <c r="A185" s="108"/>
      <c r="B185" s="108"/>
    </row>
    <row r="186" spans="1:2" ht="15">
      <c r="A186" s="108"/>
      <c r="B186" s="108"/>
    </row>
    <row r="189" spans="1:2" ht="35.25" customHeight="1"/>
    <row r="207" ht="35.25" customHeight="1"/>
    <row r="234" ht="40.5" customHeight="1"/>
    <row r="255" ht="26.25" customHeight="1"/>
    <row r="256" ht="27.75" customHeight="1"/>
    <row r="262" ht="42" customHeight="1"/>
    <row r="295" spans="7:9" s="37" customFormat="1">
      <c r="G295" s="107"/>
      <c r="H295" s="107"/>
      <c r="I295" s="107"/>
    </row>
    <row r="298" spans="7:9" ht="24" customHeight="1"/>
    <row r="299" spans="7:9" ht="30.75" customHeight="1"/>
  </sheetData>
  <mergeCells count="20">
    <mergeCell ref="D28:F28"/>
    <mergeCell ref="B33:F33"/>
    <mergeCell ref="B15:F15"/>
    <mergeCell ref="C17:F17"/>
    <mergeCell ref="D24:F24"/>
    <mergeCell ref="D25:F25"/>
    <mergeCell ref="D26:F26"/>
    <mergeCell ref="C27:F27"/>
    <mergeCell ref="A9:C9"/>
    <mergeCell ref="A10:C10"/>
    <mergeCell ref="A11:C11"/>
    <mergeCell ref="A13:A14"/>
    <mergeCell ref="B13:F14"/>
    <mergeCell ref="J13:J14"/>
    <mergeCell ref="A2:J2"/>
    <mergeCell ref="A3:J3"/>
    <mergeCell ref="A4:J4"/>
    <mergeCell ref="A5:J5"/>
    <mergeCell ref="A7:J7"/>
    <mergeCell ref="A8:C8"/>
  </mergeCells>
  <printOptions horizontalCentered="1"/>
  <pageMargins left="0.31496062992125984" right="0.31496062992125984" top="0.74803149606299213" bottom="0.74803149606299213" header="0.31496062992125984" footer="0.31496062992125984"/>
  <pageSetup paperSize="10000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Realisasi Tahap I</vt:lpstr>
      <vt:lpstr>Realisasi Tahap 2</vt:lpstr>
      <vt:lpstr>'Realisasi Tahap 2'!Print_Area</vt:lpstr>
      <vt:lpstr>'Realisasi Tahap 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2024-08-29T16:06:16Z</dcterms:created>
  <dcterms:modified xsi:type="dcterms:W3CDTF">2024-08-29T16:08:29Z</dcterms:modified>
</cp:coreProperties>
</file>