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cuments\PPID\"/>
    </mc:Choice>
  </mc:AlternateContent>
  <bookViews>
    <workbookView xWindow="0" yWindow="0" windowWidth="23040" windowHeight="9384"/>
  </bookViews>
  <sheets>
    <sheet name="Realisasi Tahap I" sheetId="1" r:id="rId1"/>
  </sheets>
  <definedNames>
    <definedName name="_xlnm.Print_Area" localSheetId="0">'Realisasi Tahap I'!$A$2:$J$42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H34" i="1"/>
  <c r="G34" i="1"/>
  <c r="I33" i="1"/>
  <c r="H32" i="1"/>
  <c r="G32" i="1"/>
  <c r="I31" i="1"/>
  <c r="H30" i="1"/>
  <c r="H29" i="1" s="1"/>
  <c r="G30" i="1"/>
  <c r="I28" i="1"/>
  <c r="H27" i="1"/>
  <c r="G27" i="1"/>
  <c r="I26" i="1"/>
  <c r="I25" i="1"/>
  <c r="I24" i="1"/>
  <c r="I23" i="1"/>
  <c r="I22" i="1"/>
  <c r="I21" i="1"/>
  <c r="H20" i="1"/>
  <c r="H17" i="1" s="1"/>
  <c r="H16" i="1" s="1"/>
  <c r="G20" i="1"/>
  <c r="I19" i="1"/>
  <c r="I18" i="1"/>
  <c r="G17" i="1"/>
  <c r="H36" i="1" l="1"/>
  <c r="I27" i="1"/>
  <c r="I32" i="1"/>
  <c r="I34" i="1"/>
  <c r="I20" i="1"/>
  <c r="I30" i="1"/>
  <c r="I17" i="1"/>
  <c r="G16" i="1"/>
  <c r="G29" i="1"/>
  <c r="I29" i="1" s="1"/>
  <c r="I16" i="1" l="1"/>
  <c r="G36" i="1"/>
  <c r="I36" i="1" l="1"/>
</calcChain>
</file>

<file path=xl/sharedStrings.xml><?xml version="1.0" encoding="utf-8"?>
<sst xmlns="http://schemas.openxmlformats.org/spreadsheetml/2006/main" count="59" uniqueCount="53">
  <si>
    <t>PEMERINTAH KABUPATEN SUKOHARJO</t>
  </si>
  <si>
    <t>KECAMATAN BENDOSARI</t>
  </si>
  <si>
    <t>DESA MOJOREJO</t>
  </si>
  <si>
    <t>Jln. Raya Mulur - Jumapolo     Kode Pos  57528</t>
  </si>
  <si>
    <t>LAPORAN REALISASI PENGGUNAAN BANTUAN</t>
  </si>
  <si>
    <t>Nama Bantuan</t>
  </si>
  <si>
    <t xml:space="preserve">:  </t>
  </si>
  <si>
    <t>Bantuan Alokasi Dana Desa Tahap I (50%)</t>
  </si>
  <si>
    <t>Jumlah Dana</t>
  </si>
  <si>
    <t xml:space="preserve"> Rp. 184.282.720 (Seratus delapan puluh empat juta dua ratus delapan puluh dua ribu tujuh ratus dua puluh rupiah)</t>
  </si>
  <si>
    <t>Lokasi Kegiatan</t>
  </si>
  <si>
    <t>Desa Mojorejo Kec. Bendosari</t>
  </si>
  <si>
    <t>Tahun Anggaran</t>
  </si>
  <si>
    <t>NO</t>
  </si>
  <si>
    <t>URAIAN</t>
  </si>
  <si>
    <t>RENCANA</t>
  </si>
  <si>
    <t>REALISASI</t>
  </si>
  <si>
    <t>SELISIH</t>
  </si>
  <si>
    <t>Ket</t>
  </si>
  <si>
    <t>(Rp)</t>
  </si>
  <si>
    <t>I</t>
  </si>
  <si>
    <t>BIDANG PENYELENGGARAAN PEMERINTAHAN DESA</t>
  </si>
  <si>
    <t>A</t>
  </si>
  <si>
    <t>SUB BID PENYELENGGARAAN BELANJA PENGHASILAN TETAP, TUNJANGAN, DAN OPERASIONAL PEMERINTAH DESA DAN OPERASIONAL DESA</t>
  </si>
  <si>
    <t>Penyediaan Tunjangan Kepala Desa</t>
  </si>
  <si>
    <t>Penyediaan Tunjangan Perangkat  Desa</t>
  </si>
  <si>
    <t>Jaminan Ketenagakerjaan Kepala Desa dan Perangkat Desa</t>
  </si>
  <si>
    <t>a.</t>
  </si>
  <si>
    <t>Jaminan Ketenagakerjaan Kepala Desa</t>
  </si>
  <si>
    <t>b.</t>
  </si>
  <si>
    <t>Jaminan Ketenagakerjaan Perangkat Desa</t>
  </si>
  <si>
    <t>Tunjangan BPD dan Anggotanya</t>
  </si>
  <si>
    <t>Penyediaan Operasional Pemerintah Desa (ATK,Honor PKPKD dan PPKD dll)</t>
  </si>
  <si>
    <t>Penyediaan Operasional BPD</t>
  </si>
  <si>
    <t>Penyediaan Insentif/Operasional RT/RW</t>
  </si>
  <si>
    <t xml:space="preserve">B </t>
  </si>
  <si>
    <t>SUB BID PENYELENGGARAN TATA PRAJA PEMERINTAHAN,PERENCANAAN, KEUANGAN DAN PELAPORAN</t>
  </si>
  <si>
    <t xml:space="preserve">Penyusunan Dokumen Perencanaan Desa (RPJMDesa/RKPDesa dll) </t>
  </si>
  <si>
    <t>II</t>
  </si>
  <si>
    <t>BIDANG PEMBINAAN KEMASYARAKATAN</t>
  </si>
  <si>
    <t>SUB BID KETENTRAMAN, KETERTIBAN UMUM DAN PERLINDUNGAN MASYARAKAT</t>
  </si>
  <si>
    <t>Penguatan dan Peningkatan Kapasitas Tenaga Keamanan/Ketertiban oleh Pemerintah Desa (Satlinmas Desa</t>
  </si>
  <si>
    <t>B</t>
  </si>
  <si>
    <t xml:space="preserve">SUB BID KEBUDAYAAN DAN KEAGAMAAN </t>
  </si>
  <si>
    <t>Penyelenggaraan Festifal Kesenian, Adat/Kebudayaan , dan Keagamaan (HUT RI, Raya Keagamaan dll)</t>
  </si>
  <si>
    <t>C</t>
  </si>
  <si>
    <t>SUB BID KELEMBAGAAN MASYARAKAT</t>
  </si>
  <si>
    <t>Pembinaan PKK</t>
  </si>
  <si>
    <t>JUMLAH</t>
  </si>
  <si>
    <t>Pj. Kepala Desa Mojorejo</t>
  </si>
  <si>
    <t>SETYO JOKO SUSILO, SE</t>
  </si>
  <si>
    <t>NIP. 19670530 199403 1 001</t>
  </si>
  <si>
    <t>Mojorejo, 1 Juli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</si>
</sst>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_);_(* \(#,##0\);_(* &quot;-&quot;_);_(@_)"/>
    <numFmt numFmtId="165" formatCode="_(&quot;Rp&quot;* #,##0.00_);_(&quot;Rp&quot;* \(#,##0.00\);_(&quot;Rp&quot;* &quot;-&quot;_);_(@_)"/>
    <numFmt numFmtId="166" formatCode="00,000,"/>
    <numFmt numFmtId="167" formatCode="00,"/>
    <numFmt numFmtId="168" formatCode="_(* #,##0.00_);_(* \(#,##0.00\);_(* &quot;-&quot;_);_(@_)"/>
    <numFmt numFmtId="169" formatCode="0,000,00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Palatino Linotype"/>
      <family val="1"/>
    </font>
    <font>
      <b/>
      <sz val="14"/>
      <name val="Palatino Linotype"/>
      <family val="1"/>
    </font>
    <font>
      <b/>
      <sz val="10"/>
      <name val="Palatino Linotype"/>
      <family val="1"/>
    </font>
    <font>
      <b/>
      <sz val="10"/>
      <name val="Adobe Garamond Pro"/>
      <family val="1"/>
    </font>
    <font>
      <b/>
      <sz val="11"/>
      <color indexed="8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sz val="10"/>
      <color indexed="8"/>
      <name val="Arial"/>
      <family val="2"/>
    </font>
    <font>
      <sz val="11"/>
      <color indexed="8"/>
      <name val="Palatino Linotype"/>
      <family val="1"/>
    </font>
    <font>
      <sz val="11"/>
      <color theme="1"/>
      <name val="Palatino Linotype"/>
      <family val="1"/>
    </font>
    <font>
      <sz val="11"/>
      <color theme="1"/>
      <name val="Calibri"/>
      <family val="2"/>
      <charset val="1"/>
      <scheme val="minor"/>
    </font>
    <font>
      <sz val="11"/>
      <name val="Palatino Linotype"/>
      <family val="1"/>
    </font>
    <font>
      <b/>
      <u/>
      <sz val="11"/>
      <color theme="1"/>
      <name val="Palatino Linotype"/>
      <family val="1"/>
    </font>
    <font>
      <sz val="10"/>
      <color indexed="8"/>
      <name val="Palatino Linotype"/>
      <family val="1"/>
    </font>
    <font>
      <b/>
      <u/>
      <sz val="11"/>
      <color indexed="8"/>
      <name val="Palatino Linotyp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3" fillId="0" borderId="0"/>
  </cellStyleXfs>
  <cellXfs count="11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top"/>
    </xf>
    <xf numFmtId="165" fontId="7" fillId="0" borderId="0" xfId="0" applyNumberFormat="1" applyFont="1" applyAlignment="1" applyProtection="1">
      <alignment horizontal="left" vertical="top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1" fontId="7" fillId="0" borderId="6" xfId="2" applyNumberFormat="1" applyFont="1" applyBorder="1" applyAlignment="1" applyProtection="1">
      <alignment horizontal="center" vertical="center"/>
      <protection locked="0"/>
    </xf>
    <xf numFmtId="1" fontId="7" fillId="0" borderId="11" xfId="2" applyNumberFormat="1" applyFont="1" applyBorder="1" applyAlignment="1" applyProtection="1">
      <alignment horizontal="center" vertical="center"/>
      <protection locked="0"/>
    </xf>
    <xf numFmtId="1" fontId="7" fillId="0" borderId="12" xfId="2" applyNumberFormat="1" applyFont="1" applyBorder="1" applyAlignment="1" applyProtection="1">
      <alignment horizontal="center" vertical="center"/>
      <protection locked="0"/>
    </xf>
    <xf numFmtId="1" fontId="7" fillId="0" borderId="13" xfId="2" applyNumberFormat="1" applyFont="1" applyBorder="1" applyAlignment="1" applyProtection="1">
      <alignment horizontal="center" vertical="center"/>
      <protection locked="0"/>
    </xf>
    <xf numFmtId="1" fontId="7" fillId="0" borderId="13" xfId="2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center" vertical="center"/>
    </xf>
    <xf numFmtId="166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vertical="center"/>
    </xf>
    <xf numFmtId="4" fontId="7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166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4" fillId="0" borderId="12" xfId="3" applyFont="1" applyBorder="1" applyAlignment="1" applyProtection="1">
      <alignment horizontal="left" vertical="center" wrapText="1"/>
      <protection hidden="1"/>
    </xf>
    <xf numFmtId="0" fontId="14" fillId="0" borderId="13" xfId="3" applyFont="1" applyBorder="1" applyAlignment="1" applyProtection="1">
      <alignment horizontal="left" vertical="center" wrapText="1"/>
      <protection hidden="1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4" fontId="11" fillId="0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" fontId="7" fillId="0" borderId="6" xfId="1" applyNumberFormat="1" applyFont="1" applyFill="1" applyBorder="1" applyAlignment="1" applyProtection="1">
      <alignment horizontal="right" vertical="center"/>
      <protection locked="0"/>
    </xf>
    <xf numFmtId="1" fontId="11" fillId="0" borderId="12" xfId="0" quotePrefix="1" applyNumberFormat="1" applyFont="1" applyBorder="1" applyAlignment="1" applyProtection="1">
      <alignment horizontal="left" vertical="center"/>
      <protection locked="0"/>
    </xf>
    <xf numFmtId="168" fontId="11" fillId="0" borderId="6" xfId="1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vertical="center"/>
    </xf>
    <xf numFmtId="168" fontId="12" fillId="0" borderId="6" xfId="1" applyNumberFormat="1" applyFont="1" applyBorder="1" applyAlignment="1">
      <alignment vertical="center"/>
    </xf>
    <xf numFmtId="168" fontId="12" fillId="0" borderId="13" xfId="1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1" fontId="7" fillId="0" borderId="6" xfId="2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167" fontId="11" fillId="0" borderId="0" xfId="0" quotePrefix="1" applyNumberFormat="1" applyFont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1" fontId="11" fillId="0" borderId="0" xfId="0" applyNumberFormat="1" applyFont="1" applyAlignment="1" applyProtection="1">
      <alignment horizontal="right" vertical="center"/>
      <protection locked="0"/>
    </xf>
    <xf numFmtId="169" fontId="11" fillId="0" borderId="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7" fontId="11" fillId="0" borderId="0" xfId="0" quotePrefix="1" applyNumberFormat="1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/>
    <xf numFmtId="0" fontId="0" fillId="0" borderId="0" xfId="0" applyAlignment="1">
      <alignment horizontal="right"/>
    </xf>
    <xf numFmtId="1" fontId="11" fillId="0" borderId="0" xfId="0" applyNumberFormat="1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1" fontId="7" fillId="0" borderId="0" xfId="0" applyNumberFormat="1" applyFont="1" applyAlignment="1" applyProtection="1">
      <alignment horizontal="center" vertical="top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67" fontId="16" fillId="0" borderId="0" xfId="0" quotePrefix="1" applyNumberFormat="1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/>
    <xf numFmtId="1" fontId="16" fillId="0" borderId="0" xfId="0" applyNumberFormat="1" applyFont="1" applyAlignment="1" applyProtection="1">
      <alignment horizontal="right" vertical="top"/>
      <protection locked="0"/>
    </xf>
    <xf numFmtId="1" fontId="17" fillId="0" borderId="0" xfId="0" applyNumberFormat="1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right"/>
    </xf>
    <xf numFmtId="0" fontId="11" fillId="0" borderId="6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4" fontId="11" fillId="0" borderId="6" xfId="0" applyNumberFormat="1" applyFont="1" applyFill="1" applyBorder="1" applyAlignment="1">
      <alignment horizontal="right" vertical="center"/>
    </xf>
    <xf numFmtId="0" fontId="12" fillId="0" borderId="6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167" fontId="7" fillId="0" borderId="11" xfId="0" quotePrefix="1" applyNumberFormat="1" applyFont="1" applyFill="1" applyBorder="1" applyAlignment="1" applyProtection="1">
      <alignment vertical="center"/>
      <protection locked="0"/>
    </xf>
    <xf numFmtId="167" fontId="7" fillId="0" borderId="12" xfId="0" quotePrefix="1" applyNumberFormat="1" applyFont="1" applyFill="1" applyBorder="1" applyAlignment="1" applyProtection="1">
      <alignment vertical="center"/>
      <protection locked="0"/>
    </xf>
    <xf numFmtId="167" fontId="7" fillId="0" borderId="13" xfId="0" quotePrefix="1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Fill="1" applyBorder="1" applyAlignment="1">
      <alignment horizontal="right" vertical="center"/>
    </xf>
    <xf numFmtId="167" fontId="11" fillId="0" borderId="12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>
      <alignment vertical="center"/>
    </xf>
    <xf numFmtId="1" fontId="11" fillId="0" borderId="12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</cellXfs>
  <cellStyles count="4">
    <cellStyle name="Comma [0]" xfId="1" builtinId="6"/>
    <cellStyle name="Normal" xfId="0" builtinId="0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22045</xdr:rowOff>
    </xdr:from>
    <xdr:to>
      <xdr:col>2</xdr:col>
      <xdr:colOff>114301</xdr:colOff>
      <xdr:row>5</xdr:row>
      <xdr:rowOff>36395</xdr:rowOff>
    </xdr:to>
    <xdr:pic>
      <xdr:nvPicPr>
        <xdr:cNvPr id="2" name="Picture 1" descr="logo skh.pn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4925"/>
          <a:ext cx="815340" cy="7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workbookViewId="0">
      <selection activeCell="L33" sqref="L33"/>
    </sheetView>
  </sheetViews>
  <sheetFormatPr defaultRowHeight="14.4"/>
  <cols>
    <col min="1" max="1" width="7.109375" customWidth="1"/>
    <col min="2" max="2" width="3.109375" customWidth="1"/>
    <col min="3" max="3" width="6.6640625" customWidth="1"/>
    <col min="4" max="4" width="2.44140625" customWidth="1"/>
    <col min="6" max="6" width="51" customWidth="1"/>
    <col min="7" max="7" width="21" style="78" customWidth="1"/>
    <col min="8" max="8" width="20" style="78" customWidth="1"/>
    <col min="9" max="9" width="15.109375" style="78" customWidth="1"/>
    <col min="10" max="10" width="9.6640625" customWidth="1"/>
  </cols>
  <sheetData>
    <row r="2" spans="1:10" ht="17.399999999999999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7.399999999999999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</row>
    <row r="4" spans="1:10" ht="17.25" customHeight="1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</row>
    <row r="5" spans="1:10" ht="10.5" customHeight="1" thickBot="1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</row>
    <row r="6" spans="1:10" ht="6.75" customHeight="1" thickTop="1">
      <c r="A6" s="4"/>
      <c r="B6" s="4"/>
      <c r="C6" s="4"/>
      <c r="D6" s="4"/>
      <c r="E6" s="4"/>
      <c r="F6" s="4"/>
      <c r="G6" s="5"/>
      <c r="H6" s="5"/>
      <c r="I6" s="5"/>
      <c r="J6" s="4"/>
    </row>
    <row r="7" spans="1:10" ht="30" customHeight="1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" customHeight="1">
      <c r="A8" s="7" t="s">
        <v>5</v>
      </c>
      <c r="B8" s="7"/>
      <c r="C8" s="7"/>
      <c r="D8" s="8" t="s">
        <v>6</v>
      </c>
      <c r="E8" s="8" t="s">
        <v>7</v>
      </c>
      <c r="F8" s="9"/>
      <c r="G8" s="10"/>
      <c r="H8" s="10"/>
      <c r="I8" s="10"/>
      <c r="J8" s="11"/>
    </row>
    <row r="9" spans="1:10" ht="15" customHeight="1">
      <c r="A9" s="7" t="s">
        <v>8</v>
      </c>
      <c r="B9" s="7"/>
      <c r="C9" s="7"/>
      <c r="D9" s="8" t="s">
        <v>6</v>
      </c>
      <c r="E9" s="12" t="s">
        <v>9</v>
      </c>
      <c r="F9" s="13"/>
      <c r="G9" s="14"/>
      <c r="H9" s="14"/>
      <c r="I9" s="14"/>
      <c r="J9" s="15"/>
    </row>
    <row r="10" spans="1:10" ht="15" customHeight="1">
      <c r="A10" s="7" t="s">
        <v>10</v>
      </c>
      <c r="B10" s="7"/>
      <c r="C10" s="7"/>
      <c r="D10" s="8" t="s">
        <v>6</v>
      </c>
      <c r="E10" s="8" t="s">
        <v>11</v>
      </c>
      <c r="F10" s="9"/>
      <c r="G10" s="10"/>
      <c r="H10" s="10"/>
      <c r="I10" s="10"/>
      <c r="J10" s="11"/>
    </row>
    <row r="11" spans="1:10" ht="15" customHeight="1">
      <c r="A11" s="7" t="s">
        <v>12</v>
      </c>
      <c r="B11" s="7"/>
      <c r="C11" s="7"/>
      <c r="D11" s="8" t="s">
        <v>6</v>
      </c>
      <c r="E11" s="8">
        <v>2024</v>
      </c>
      <c r="F11" s="9"/>
      <c r="G11" s="10"/>
      <c r="H11" s="10"/>
      <c r="I11" s="10"/>
      <c r="J11" s="11"/>
    </row>
    <row r="12" spans="1:10" ht="15" customHeight="1">
      <c r="A12" s="8"/>
      <c r="B12" s="8"/>
      <c r="C12" s="8"/>
      <c r="D12" s="8"/>
      <c r="E12" s="8"/>
      <c r="F12" s="9"/>
      <c r="G12" s="10"/>
      <c r="H12" s="10"/>
      <c r="I12" s="10"/>
      <c r="J12" s="11"/>
    </row>
    <row r="13" spans="1:10" ht="15.6">
      <c r="A13" s="16" t="s">
        <v>13</v>
      </c>
      <c r="B13" s="17" t="s">
        <v>14</v>
      </c>
      <c r="C13" s="18"/>
      <c r="D13" s="18"/>
      <c r="E13" s="18"/>
      <c r="F13" s="19"/>
      <c r="G13" s="20" t="s">
        <v>15</v>
      </c>
      <c r="H13" s="20" t="s">
        <v>16</v>
      </c>
      <c r="I13" s="20" t="s">
        <v>17</v>
      </c>
      <c r="J13" s="16" t="s">
        <v>18</v>
      </c>
    </row>
    <row r="14" spans="1:10" ht="15.6">
      <c r="A14" s="21"/>
      <c r="B14" s="22"/>
      <c r="C14" s="23"/>
      <c r="D14" s="23"/>
      <c r="E14" s="23"/>
      <c r="F14" s="24"/>
      <c r="G14" s="20" t="s">
        <v>19</v>
      </c>
      <c r="H14" s="20" t="s">
        <v>19</v>
      </c>
      <c r="I14" s="20" t="s">
        <v>19</v>
      </c>
      <c r="J14" s="21"/>
    </row>
    <row r="15" spans="1:10" ht="15.6">
      <c r="A15" s="25">
        <v>1</v>
      </c>
      <c r="B15" s="26">
        <v>2</v>
      </c>
      <c r="C15" s="27"/>
      <c r="D15" s="27"/>
      <c r="E15" s="27"/>
      <c r="F15" s="28"/>
      <c r="G15" s="29">
        <v>3</v>
      </c>
      <c r="H15" s="25">
        <v>4</v>
      </c>
      <c r="I15" s="29">
        <v>5</v>
      </c>
      <c r="J15" s="30">
        <v>6</v>
      </c>
    </row>
    <row r="16" spans="1:10" s="36" customFormat="1" ht="15.6">
      <c r="A16" s="31" t="s">
        <v>20</v>
      </c>
      <c r="B16" s="32" t="s">
        <v>21</v>
      </c>
      <c r="C16" s="33"/>
      <c r="D16" s="33"/>
      <c r="E16" s="33"/>
      <c r="F16" s="33"/>
      <c r="G16" s="34">
        <f>G17+G27</f>
        <v>155457720</v>
      </c>
      <c r="H16" s="34">
        <f>H17+H27</f>
        <v>148958942</v>
      </c>
      <c r="I16" s="34">
        <f>G16-H16</f>
        <v>6498778</v>
      </c>
      <c r="J16" s="35"/>
    </row>
    <row r="17" spans="1:10" s="43" customFormat="1" ht="48.75" customHeight="1">
      <c r="A17" s="37"/>
      <c r="B17" s="38" t="s">
        <v>22</v>
      </c>
      <c r="C17" s="39" t="s">
        <v>23</v>
      </c>
      <c r="D17" s="39"/>
      <c r="E17" s="39"/>
      <c r="F17" s="40"/>
      <c r="G17" s="41">
        <f>G18+G19+G20+G23+G24+G25+G26</f>
        <v>152232720</v>
      </c>
      <c r="H17" s="41">
        <f>H18+H19+H20+H23+H24+H25+H26</f>
        <v>148958942</v>
      </c>
      <c r="I17" s="41">
        <f>G17-H17</f>
        <v>3273778</v>
      </c>
      <c r="J17" s="42"/>
    </row>
    <row r="18" spans="1:10" s="43" customFormat="1" ht="15.6">
      <c r="A18" s="37"/>
      <c r="B18" s="38"/>
      <c r="C18" s="44">
        <v>1</v>
      </c>
      <c r="D18" s="45" t="s">
        <v>24</v>
      </c>
      <c r="E18" s="45"/>
      <c r="F18" s="45"/>
      <c r="G18" s="41">
        <v>7500000</v>
      </c>
      <c r="H18" s="41">
        <v>7500000</v>
      </c>
      <c r="I18" s="41">
        <f t="shared" ref="I18:I36" si="0">G18-H18</f>
        <v>0</v>
      </c>
      <c r="J18" s="42"/>
    </row>
    <row r="19" spans="1:10" s="43" customFormat="1" ht="15.6">
      <c r="A19" s="37"/>
      <c r="B19" s="38"/>
      <c r="C19" s="44">
        <v>2</v>
      </c>
      <c r="D19" s="45" t="s">
        <v>25</v>
      </c>
      <c r="E19" s="45"/>
      <c r="F19" s="45"/>
      <c r="G19" s="41">
        <v>42900000</v>
      </c>
      <c r="H19" s="41">
        <v>42900000</v>
      </c>
      <c r="I19" s="41">
        <f t="shared" si="0"/>
        <v>0</v>
      </c>
      <c r="J19" s="42"/>
    </row>
    <row r="20" spans="1:10" s="43" customFormat="1" ht="15.6">
      <c r="A20" s="37"/>
      <c r="B20" s="38"/>
      <c r="C20" s="44">
        <v>3</v>
      </c>
      <c r="D20" s="45" t="s">
        <v>26</v>
      </c>
      <c r="E20" s="45"/>
      <c r="F20" s="45"/>
      <c r="G20" s="41">
        <f>G21+G22</f>
        <v>1052892</v>
      </c>
      <c r="H20" s="41">
        <f>H21+H22</f>
        <v>894942</v>
      </c>
      <c r="I20" s="41">
        <f t="shared" si="0"/>
        <v>157950</v>
      </c>
      <c r="J20" s="42"/>
    </row>
    <row r="21" spans="1:10" s="43" customFormat="1" ht="15.6">
      <c r="A21" s="37"/>
      <c r="B21" s="38"/>
      <c r="C21" s="44"/>
      <c r="D21" s="45" t="s">
        <v>27</v>
      </c>
      <c r="E21" s="45" t="s">
        <v>28</v>
      </c>
      <c r="F21" s="45"/>
      <c r="G21" s="41">
        <v>157950</v>
      </c>
      <c r="H21" s="41">
        <v>0</v>
      </c>
      <c r="I21" s="41">
        <f t="shared" si="0"/>
        <v>157950</v>
      </c>
      <c r="J21" s="42"/>
    </row>
    <row r="22" spans="1:10" s="43" customFormat="1" ht="15.6">
      <c r="A22" s="37"/>
      <c r="B22" s="38"/>
      <c r="C22" s="44"/>
      <c r="D22" s="45" t="s">
        <v>29</v>
      </c>
      <c r="E22" s="45" t="s">
        <v>30</v>
      </c>
      <c r="F22" s="45"/>
      <c r="G22" s="41">
        <v>894942</v>
      </c>
      <c r="H22" s="41">
        <v>894942</v>
      </c>
      <c r="I22" s="41">
        <f t="shared" si="0"/>
        <v>0</v>
      </c>
      <c r="J22" s="42"/>
    </row>
    <row r="23" spans="1:10" s="43" customFormat="1" ht="15.6">
      <c r="A23" s="37"/>
      <c r="B23" s="38"/>
      <c r="C23" s="44">
        <v>4</v>
      </c>
      <c r="D23" s="45" t="s">
        <v>31</v>
      </c>
      <c r="E23" s="45"/>
      <c r="F23" s="45"/>
      <c r="G23" s="41">
        <v>31050000</v>
      </c>
      <c r="H23" s="41">
        <v>31050000</v>
      </c>
      <c r="I23" s="41">
        <f t="shared" si="0"/>
        <v>0</v>
      </c>
      <c r="J23" s="42"/>
    </row>
    <row r="24" spans="1:10" s="43" customFormat="1" ht="30.75" customHeight="1">
      <c r="A24" s="37"/>
      <c r="B24" s="38"/>
      <c r="C24" s="44">
        <v>5</v>
      </c>
      <c r="D24" s="46" t="s">
        <v>32</v>
      </c>
      <c r="E24" s="46"/>
      <c r="F24" s="47"/>
      <c r="G24" s="41">
        <v>35214828</v>
      </c>
      <c r="H24" s="41">
        <v>34214000</v>
      </c>
      <c r="I24" s="41">
        <f t="shared" si="0"/>
        <v>1000828</v>
      </c>
      <c r="J24" s="42"/>
    </row>
    <row r="25" spans="1:10" s="43" customFormat="1" ht="15" customHeight="1">
      <c r="A25" s="37"/>
      <c r="B25" s="48"/>
      <c r="C25" s="44">
        <v>6</v>
      </c>
      <c r="D25" s="46" t="s">
        <v>33</v>
      </c>
      <c r="E25" s="46"/>
      <c r="F25" s="47"/>
      <c r="G25" s="41">
        <v>2115000</v>
      </c>
      <c r="H25" s="41">
        <v>0</v>
      </c>
      <c r="I25" s="41">
        <f t="shared" si="0"/>
        <v>2115000</v>
      </c>
      <c r="J25" s="42"/>
    </row>
    <row r="26" spans="1:10" s="43" customFormat="1" ht="15" customHeight="1">
      <c r="A26" s="37"/>
      <c r="B26" s="49"/>
      <c r="C26" s="44">
        <v>7</v>
      </c>
      <c r="D26" s="46" t="s">
        <v>34</v>
      </c>
      <c r="E26" s="46"/>
      <c r="F26" s="47"/>
      <c r="G26" s="41">
        <v>32400000</v>
      </c>
      <c r="H26" s="41">
        <v>32400000</v>
      </c>
      <c r="I26" s="41">
        <f t="shared" si="0"/>
        <v>0</v>
      </c>
      <c r="J26" s="42"/>
    </row>
    <row r="27" spans="1:10" s="43" customFormat="1" ht="36.75" customHeight="1">
      <c r="A27" s="50"/>
      <c r="B27" s="51" t="s">
        <v>35</v>
      </c>
      <c r="C27" s="52" t="s">
        <v>36</v>
      </c>
      <c r="D27" s="52"/>
      <c r="E27" s="52"/>
      <c r="F27" s="53"/>
      <c r="G27" s="54">
        <f>G28</f>
        <v>3225000</v>
      </c>
      <c r="H27" s="54">
        <f>H28</f>
        <v>0</v>
      </c>
      <c r="I27" s="41">
        <f t="shared" si="0"/>
        <v>3225000</v>
      </c>
      <c r="J27" s="42"/>
    </row>
    <row r="28" spans="1:10" s="98" customFormat="1" ht="38.25" customHeight="1">
      <c r="A28" s="91"/>
      <c r="B28" s="92"/>
      <c r="C28" s="93">
        <v>1</v>
      </c>
      <c r="D28" s="94" t="s">
        <v>37</v>
      </c>
      <c r="E28" s="94"/>
      <c r="F28" s="95"/>
      <c r="G28" s="54">
        <v>3225000</v>
      </c>
      <c r="H28" s="54">
        <v>0</v>
      </c>
      <c r="I28" s="96">
        <f t="shared" si="0"/>
        <v>3225000</v>
      </c>
      <c r="J28" s="97"/>
    </row>
    <row r="29" spans="1:10" s="98" customFormat="1" ht="22.8" customHeight="1">
      <c r="A29" s="99" t="s">
        <v>38</v>
      </c>
      <c r="B29" s="100" t="s">
        <v>39</v>
      </c>
      <c r="C29" s="101"/>
      <c r="D29" s="101"/>
      <c r="E29" s="101"/>
      <c r="F29" s="102"/>
      <c r="G29" s="57">
        <f>G30+G32+G34</f>
        <v>28825000</v>
      </c>
      <c r="H29" s="57">
        <f>H30+H32+H34</f>
        <v>19300000</v>
      </c>
      <c r="I29" s="103">
        <f>G29-H29</f>
        <v>9525000</v>
      </c>
      <c r="J29" s="97"/>
    </row>
    <row r="30" spans="1:10" s="98" customFormat="1" ht="22.8" customHeight="1">
      <c r="A30" s="91"/>
      <c r="B30" s="104" t="s">
        <v>22</v>
      </c>
      <c r="C30" s="105" t="s">
        <v>40</v>
      </c>
      <c r="D30" s="106"/>
      <c r="E30" s="106"/>
      <c r="F30" s="105"/>
      <c r="G30" s="54">
        <f>G31</f>
        <v>5775000</v>
      </c>
      <c r="H30" s="54">
        <f>H31</f>
        <v>0</v>
      </c>
      <c r="I30" s="96">
        <f>G30-H30</f>
        <v>5775000</v>
      </c>
      <c r="J30" s="97"/>
    </row>
    <row r="31" spans="1:10" s="111" customFormat="1" ht="27" customHeight="1">
      <c r="A31" s="91"/>
      <c r="B31" s="107"/>
      <c r="C31" s="108">
        <v>1</v>
      </c>
      <c r="D31" s="109" t="s">
        <v>41</v>
      </c>
      <c r="E31" s="109"/>
      <c r="F31" s="110"/>
      <c r="G31" s="59">
        <v>5775000</v>
      </c>
      <c r="H31" s="59">
        <v>0</v>
      </c>
      <c r="I31" s="96">
        <f t="shared" ref="I31:I35" si="1">G31-H31</f>
        <v>5775000</v>
      </c>
      <c r="J31" s="97"/>
    </row>
    <row r="32" spans="1:10" s="111" customFormat="1" ht="22.8" customHeight="1">
      <c r="A32" s="91"/>
      <c r="B32" s="92" t="s">
        <v>42</v>
      </c>
      <c r="C32" s="112" t="s">
        <v>43</v>
      </c>
      <c r="D32" s="113"/>
      <c r="E32" s="113"/>
      <c r="F32" s="114"/>
      <c r="G32" s="59">
        <f>G33</f>
        <v>10050000</v>
      </c>
      <c r="H32" s="59">
        <f>H33</f>
        <v>10050000</v>
      </c>
      <c r="I32" s="96">
        <f t="shared" si="1"/>
        <v>0</v>
      </c>
      <c r="J32" s="97"/>
    </row>
    <row r="33" spans="1:10" s="60" customFormat="1" ht="32.4" customHeight="1">
      <c r="A33" s="42"/>
      <c r="B33" s="62"/>
      <c r="C33" s="55">
        <v>1</v>
      </c>
      <c r="D33" s="52" t="s">
        <v>44</v>
      </c>
      <c r="E33" s="52"/>
      <c r="F33" s="53"/>
      <c r="G33" s="63">
        <v>10050000</v>
      </c>
      <c r="H33" s="63">
        <v>10050000</v>
      </c>
      <c r="I33" s="41">
        <f t="shared" si="1"/>
        <v>0</v>
      </c>
      <c r="J33" s="42"/>
    </row>
    <row r="34" spans="1:10" s="60" customFormat="1" ht="15.6">
      <c r="A34" s="42"/>
      <c r="B34" s="62" t="s">
        <v>45</v>
      </c>
      <c r="C34" s="61" t="s">
        <v>46</v>
      </c>
      <c r="D34" s="62"/>
      <c r="E34" s="62"/>
      <c r="F34" s="62"/>
      <c r="G34" s="64">
        <f>G35</f>
        <v>13000000</v>
      </c>
      <c r="H34" s="64">
        <f>H35</f>
        <v>9250000</v>
      </c>
      <c r="I34" s="41">
        <f t="shared" si="1"/>
        <v>3750000</v>
      </c>
      <c r="J34" s="65"/>
    </row>
    <row r="35" spans="1:10" s="43" customFormat="1" ht="15.6">
      <c r="A35" s="50"/>
      <c r="B35" s="58"/>
      <c r="C35" s="66">
        <v>1</v>
      </c>
      <c r="D35" s="67" t="s">
        <v>47</v>
      </c>
      <c r="E35" s="67"/>
      <c r="F35" s="67"/>
      <c r="G35" s="59">
        <v>13000000</v>
      </c>
      <c r="H35" s="59">
        <v>9250000</v>
      </c>
      <c r="I35" s="41">
        <f t="shared" si="1"/>
        <v>3750000</v>
      </c>
      <c r="J35" s="42"/>
    </row>
    <row r="36" spans="1:10" s="36" customFormat="1" ht="15.6">
      <c r="A36" s="56"/>
      <c r="B36" s="68" t="s">
        <v>48</v>
      </c>
      <c r="C36" s="68"/>
      <c r="D36" s="68"/>
      <c r="E36" s="68"/>
      <c r="F36" s="68"/>
      <c r="G36" s="57">
        <f>G16+G29</f>
        <v>184282720</v>
      </c>
      <c r="H36" s="57">
        <f>H16+H29</f>
        <v>168258942</v>
      </c>
      <c r="I36" s="34">
        <f t="shared" si="0"/>
        <v>16023778</v>
      </c>
      <c r="J36" s="35"/>
    </row>
    <row r="37" spans="1:10" s="43" customFormat="1" ht="15.6">
      <c r="A37" s="69"/>
      <c r="B37" s="70"/>
      <c r="C37" s="49"/>
      <c r="D37" s="71"/>
      <c r="E37" s="71"/>
      <c r="F37" s="49"/>
      <c r="G37" s="72"/>
      <c r="H37" s="72"/>
      <c r="I37" s="72"/>
      <c r="J37" s="73"/>
    </row>
    <row r="38" spans="1:10" ht="15.6">
      <c r="A38" s="74"/>
      <c r="B38" s="75"/>
      <c r="C38" s="76"/>
      <c r="D38" s="77"/>
      <c r="E38" s="77"/>
      <c r="F38" s="76"/>
      <c r="H38" s="79"/>
      <c r="I38" s="79" t="s">
        <v>52</v>
      </c>
      <c r="J38" s="80"/>
    </row>
    <row r="39" spans="1:10" ht="43.5" customHeight="1">
      <c r="A39" s="74"/>
      <c r="B39" s="75"/>
      <c r="C39" s="76"/>
      <c r="D39" s="77"/>
      <c r="E39" s="77"/>
      <c r="F39" s="76"/>
      <c r="H39" s="79"/>
      <c r="I39" s="79" t="s">
        <v>49</v>
      </c>
      <c r="J39" s="81"/>
    </row>
    <row r="40" spans="1:10" ht="15.6">
      <c r="A40" s="74"/>
      <c r="B40" s="75"/>
      <c r="C40" s="76"/>
      <c r="D40" s="77"/>
      <c r="E40" s="77"/>
      <c r="F40" s="76"/>
      <c r="H40" s="82"/>
      <c r="I40" s="79"/>
      <c r="J40" s="83"/>
    </row>
    <row r="41" spans="1:10" ht="15.6">
      <c r="A41" s="84"/>
      <c r="B41" s="85"/>
      <c r="C41" s="86"/>
      <c r="D41" s="87"/>
      <c r="E41" s="87"/>
      <c r="F41" s="86"/>
      <c r="G41" s="88"/>
      <c r="H41" s="88"/>
      <c r="I41" s="89" t="s">
        <v>50</v>
      </c>
      <c r="J41" s="81"/>
    </row>
    <row r="42" spans="1:10" ht="15.6">
      <c r="A42" s="81"/>
      <c r="B42" s="81"/>
      <c r="C42" s="81"/>
      <c r="D42" s="81"/>
      <c r="E42" s="81"/>
      <c r="F42" s="81"/>
      <c r="G42" s="90"/>
      <c r="H42" s="90"/>
      <c r="I42" s="80" t="s">
        <v>51</v>
      </c>
      <c r="J42" s="81"/>
    </row>
    <row r="44" spans="1:10" ht="24" customHeight="1"/>
    <row r="45" spans="1:10" ht="30.75" customHeight="1"/>
  </sheetData>
  <mergeCells count="23">
    <mergeCell ref="D28:F28"/>
    <mergeCell ref="D31:F31"/>
    <mergeCell ref="D33:F33"/>
    <mergeCell ref="D35:F35"/>
    <mergeCell ref="B36:F36"/>
    <mergeCell ref="B15:F15"/>
    <mergeCell ref="C17:F17"/>
    <mergeCell ref="D24:F24"/>
    <mergeCell ref="D25:F25"/>
    <mergeCell ref="D26:F26"/>
    <mergeCell ref="C27:F27"/>
    <mergeCell ref="A9:C9"/>
    <mergeCell ref="A10:C10"/>
    <mergeCell ref="A11:C11"/>
    <mergeCell ref="A13:A14"/>
    <mergeCell ref="B13:F14"/>
    <mergeCell ref="J13:J14"/>
    <mergeCell ref="A2:J2"/>
    <mergeCell ref="A3:J3"/>
    <mergeCell ref="A4:J4"/>
    <mergeCell ref="A5:J5"/>
    <mergeCell ref="A7:J7"/>
    <mergeCell ref="A8:C8"/>
  </mergeCells>
  <printOptions horizontalCentered="1"/>
  <pageMargins left="0.51181102362204722" right="0.31496062992125984" top="0.74803149606299213" bottom="0.74803149606299213" header="0.31496062992125984" footer="0.31496062992125984"/>
  <pageSetup paperSize="10000" scale="6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Realisasi Tahap I</vt:lpstr>
      <vt:lpstr>'Realisasi Tahap I'!Print_Area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2024-08-29T16:10:21Z</dcterms:created>
  <dcterms:modified xsi:type="dcterms:W3CDTF">2024-08-29T16:12:13Z</dcterms:modified>
</cp:coreProperties>
</file>